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azem\Desktop\"/>
    </mc:Choice>
  </mc:AlternateContent>
  <xr:revisionPtr revIDLastSave="0" documentId="13_ncr:1_{EC2D0D29-3FDF-490F-A532-E16A34EE57E0}" xr6:coauthVersionLast="47" xr6:coauthVersionMax="47" xr10:uidLastSave="{00000000-0000-0000-0000-000000000000}"/>
  <bookViews>
    <workbookView xWindow="-120" yWindow="-120" windowWidth="20730" windowHeight="11160" tabRatio="987" firstSheet="8" activeTab="18" xr2:uid="{00000000-000D-0000-FFFF-FFFF00000000}"/>
  </bookViews>
  <sheets>
    <sheet name="Growth rates" sheetId="6" r:id="rId1"/>
    <sheet name="Top order sales" sheetId="7" r:id="rId2"/>
    <sheet name="Top region Sales" sheetId="8" r:id="rId3"/>
    <sheet name="Sales by Day of the Week" sheetId="10" r:id="rId4"/>
    <sheet name="Sales by Time of Day" sheetId="11" r:id="rId5"/>
    <sheet name="Sales rep per total sales" sheetId="12" r:id="rId6"/>
    <sheet name="Sales Rep" sheetId="13" r:id="rId7"/>
    <sheet name="Slicers" sheetId="14" r:id="rId8"/>
    <sheet name="Total Sales" sheetId="16" r:id="rId9"/>
    <sheet name="Hourly sales Distibution" sheetId="17" r:id="rId10"/>
    <sheet name="Cateogery" sheetId="18" r:id="rId11"/>
    <sheet name="Sales vs returns" sheetId="19" r:id="rId12"/>
    <sheet name="profit_Margin" sheetId="29" r:id="rId13"/>
    <sheet name="Orders" sheetId="1" r:id="rId14"/>
    <sheet name="Products" sheetId="2" r:id="rId15"/>
    <sheet name="Sales_Reps" sheetId="3" r:id="rId16"/>
    <sheet name="Regions" sheetId="4" r:id="rId17"/>
    <sheet name="Customers" sheetId="5" r:id="rId18"/>
    <sheet name="Observations" sheetId="30" r:id="rId19"/>
  </sheets>
  <definedNames>
    <definedName name="_xlcn.WorksheetConnection_Data.xlsxTable11" hidden="1">Table1[]</definedName>
    <definedName name="Slicer_Product_ID">#N/A</definedName>
    <definedName name="Slicer_Profit">#N/A</definedName>
    <definedName name="Slicer_Quantity_Sold">#N/A</definedName>
    <definedName name="Slicer_Region_ID">#N/A</definedName>
    <definedName name="Slicer_Sales_Rep_ID">#N/A</definedName>
    <definedName name="Slicer_Total_Sales">#N/A</definedName>
  </definedNames>
  <calcPr calcId="191029"/>
  <pivotCaches>
    <pivotCache cacheId="0" r:id="rId20"/>
    <pivotCache cacheId="1" r:id="rId21"/>
    <pivotCache cacheId="2"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 i="1"/>
  <c r="C4" i="6"/>
  <c r="C5" i="6"/>
  <c r="C6" i="6"/>
  <c r="C7" i="6"/>
  <c r="C8" i="6"/>
  <c r="C9" i="6"/>
  <c r="C10" i="6"/>
  <c r="C11" i="6"/>
  <c r="C12" i="6"/>
  <c r="C13" i="6"/>
  <c r="C14" i="6"/>
  <c r="C15" i="6"/>
  <c r="C16" i="6"/>
  <c r="C17" i="6"/>
  <c r="C18" i="6"/>
  <c r="C19" i="6"/>
  <c r="C20" i="6"/>
  <c r="C21" i="6"/>
  <c r="C22" i="6"/>
  <c r="C23" i="6"/>
  <c r="C24" i="6"/>
  <c r="C25" i="6"/>
  <c r="C26" i="6"/>
  <c r="C27" i="6"/>
  <c r="V8" i="1"/>
  <c r="U8" i="1"/>
  <c r="V7" i="1"/>
  <c r="U7" i="1"/>
  <c r="V6" i="1"/>
  <c r="U6" i="1"/>
  <c r="U5" i="1"/>
  <c r="V5" i="1"/>
  <c r="U4" i="1"/>
  <c r="V4" i="1"/>
  <c r="D7" i="6"/>
  <c r="D8" i="6"/>
  <c r="D9" i="6"/>
  <c r="D10" i="6"/>
  <c r="D11" i="6"/>
  <c r="D12" i="6"/>
  <c r="D13" i="6"/>
  <c r="D14" i="6"/>
  <c r="D15" i="6"/>
  <c r="D16" i="6"/>
  <c r="D6" i="6"/>
  <c r="D5" i="6"/>
  <c r="D4" i="6"/>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CC4DDD-6174-447F-A9D5-74A9F7133AF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8380902-A671-42EF-8C54-F4CBA45B709B}" name="WorksheetConnection_Data.xlsx!Table1" type="102" refreshedVersion="8" minRefreshableVersion="5">
    <extLst>
      <ext xmlns:x15="http://schemas.microsoft.com/office/spreadsheetml/2010/11/main" uri="{DE250136-89BD-433C-8126-D09CA5730AF9}">
        <x15:connection id="Table1" autoDelete="1">
          <x15:rangePr sourceName="_xlcn.WorksheetConnection_Data.xlsxTable11"/>
        </x15:connection>
      </ext>
    </extLst>
  </connection>
</connections>
</file>

<file path=xl/sharedStrings.xml><?xml version="1.0" encoding="utf-8"?>
<sst xmlns="http://schemas.openxmlformats.org/spreadsheetml/2006/main" count="5359" uniqueCount="1236">
  <si>
    <t>Order_ID</t>
  </si>
  <si>
    <t>Order_Date</t>
  </si>
  <si>
    <t>Product_ID</t>
  </si>
  <si>
    <t>Sales_Rep_ID</t>
  </si>
  <si>
    <t>Region_ID</t>
  </si>
  <si>
    <t>Quantity_Sold</t>
  </si>
  <si>
    <t>Unit_Price</t>
  </si>
  <si>
    <t>Total_Sales</t>
  </si>
  <si>
    <t>Profit</t>
  </si>
  <si>
    <t>Return_Flag</t>
  </si>
  <si>
    <t>Time</t>
  </si>
  <si>
    <t>Year</t>
  </si>
  <si>
    <t>Month</t>
  </si>
  <si>
    <t>Day_of_Week</t>
  </si>
  <si>
    <t>Hour</t>
  </si>
  <si>
    <t>23:47</t>
  </si>
  <si>
    <t>Thursday</t>
  </si>
  <si>
    <t>16:50</t>
  </si>
  <si>
    <t>Wednesday</t>
  </si>
  <si>
    <t>09:00</t>
  </si>
  <si>
    <t>Sunday</t>
  </si>
  <si>
    <t>06:50</t>
  </si>
  <si>
    <t>Saturday</t>
  </si>
  <si>
    <t>10:42</t>
  </si>
  <si>
    <t>16:13</t>
  </si>
  <si>
    <t>01:32</t>
  </si>
  <si>
    <t>Friday</t>
  </si>
  <si>
    <t>14:48</t>
  </si>
  <si>
    <t>Monday</t>
  </si>
  <si>
    <t>05:40</t>
  </si>
  <si>
    <t>13:45</t>
  </si>
  <si>
    <t>Tuesday</t>
  </si>
  <si>
    <t>21:27</t>
  </si>
  <si>
    <t>07:19</t>
  </si>
  <si>
    <t>22:36</t>
  </si>
  <si>
    <t>02:24</t>
  </si>
  <si>
    <t>06:41</t>
  </si>
  <si>
    <t>00:54</t>
  </si>
  <si>
    <t>13:12</t>
  </si>
  <si>
    <t>12:19</t>
  </si>
  <si>
    <t>00:40</t>
  </si>
  <si>
    <t>23:01</t>
  </si>
  <si>
    <t>05:57</t>
  </si>
  <si>
    <t>05:55</t>
  </si>
  <si>
    <t>10:59</t>
  </si>
  <si>
    <t>13:23</t>
  </si>
  <si>
    <t>08:45</t>
  </si>
  <si>
    <t>14:05</t>
  </si>
  <si>
    <t>21:34</t>
  </si>
  <si>
    <t>06:31</t>
  </si>
  <si>
    <t>10:40</t>
  </si>
  <si>
    <t>16:56</t>
  </si>
  <si>
    <t>22:10</t>
  </si>
  <si>
    <t>12:50</t>
  </si>
  <si>
    <t>21:12</t>
  </si>
  <si>
    <t>16:28</t>
  </si>
  <si>
    <t>21:45</t>
  </si>
  <si>
    <t>12:06</t>
  </si>
  <si>
    <t>13:24</t>
  </si>
  <si>
    <t>10:35</t>
  </si>
  <si>
    <t>21:56</t>
  </si>
  <si>
    <t>05:17</t>
  </si>
  <si>
    <t>15:55</t>
  </si>
  <si>
    <t>21:46</t>
  </si>
  <si>
    <t>14:12</t>
  </si>
  <si>
    <t>13:10</t>
  </si>
  <si>
    <t>04:27</t>
  </si>
  <si>
    <t>15:37</t>
  </si>
  <si>
    <t>09:07</t>
  </si>
  <si>
    <t>14:07</t>
  </si>
  <si>
    <t>07:58</t>
  </si>
  <si>
    <t>23:20</t>
  </si>
  <si>
    <t>04:26</t>
  </si>
  <si>
    <t>05:14</t>
  </si>
  <si>
    <t>20:06</t>
  </si>
  <si>
    <t>12:27</t>
  </si>
  <si>
    <t>14:01</t>
  </si>
  <si>
    <t>11:35</t>
  </si>
  <si>
    <t>06:49</t>
  </si>
  <si>
    <t>19:14</t>
  </si>
  <si>
    <t>18:51</t>
  </si>
  <si>
    <t>03:17</t>
  </si>
  <si>
    <t>12:39</t>
  </si>
  <si>
    <t>11:22</t>
  </si>
  <si>
    <t>22:59</t>
  </si>
  <si>
    <t>01:46</t>
  </si>
  <si>
    <t>08:30</t>
  </si>
  <si>
    <t>02:43</t>
  </si>
  <si>
    <t>00:30</t>
  </si>
  <si>
    <t>18:34</t>
  </si>
  <si>
    <t>14:32</t>
  </si>
  <si>
    <t>07:59</t>
  </si>
  <si>
    <t>05:49</t>
  </si>
  <si>
    <t>15:06</t>
  </si>
  <si>
    <t>20:32</t>
  </si>
  <si>
    <t>17:59</t>
  </si>
  <si>
    <t>00:39</t>
  </si>
  <si>
    <t>21:54</t>
  </si>
  <si>
    <t>14:15</t>
  </si>
  <si>
    <t>09:26</t>
  </si>
  <si>
    <t>07:17</t>
  </si>
  <si>
    <t>16:04</t>
  </si>
  <si>
    <t>23:10</t>
  </si>
  <si>
    <t>16:23</t>
  </si>
  <si>
    <t>00:59</t>
  </si>
  <si>
    <t>20:34</t>
  </si>
  <si>
    <t>03:43</t>
  </si>
  <si>
    <t>00:50</t>
  </si>
  <si>
    <t>05:09</t>
  </si>
  <si>
    <t>02:05</t>
  </si>
  <si>
    <t>04:50</t>
  </si>
  <si>
    <t>18:02</t>
  </si>
  <si>
    <t>03:31</t>
  </si>
  <si>
    <t>15:47</t>
  </si>
  <si>
    <t>12:21</t>
  </si>
  <si>
    <t>20:13</t>
  </si>
  <si>
    <t>01:48</t>
  </si>
  <si>
    <t>06:42</t>
  </si>
  <si>
    <t>02:10</t>
  </si>
  <si>
    <t>03:00</t>
  </si>
  <si>
    <t>05:54</t>
  </si>
  <si>
    <t>09:23</t>
  </si>
  <si>
    <t>10:45</t>
  </si>
  <si>
    <t>02:57</t>
  </si>
  <si>
    <t>09:53</t>
  </si>
  <si>
    <t>11:44</t>
  </si>
  <si>
    <t>15:43</t>
  </si>
  <si>
    <t>18:25</t>
  </si>
  <si>
    <t>11:48</t>
  </si>
  <si>
    <t>13:55</t>
  </si>
  <si>
    <t>16:33</t>
  </si>
  <si>
    <t>17:58</t>
  </si>
  <si>
    <t>09:10</t>
  </si>
  <si>
    <t>11:06</t>
  </si>
  <si>
    <t>23:54</t>
  </si>
  <si>
    <t>00:21</t>
  </si>
  <si>
    <t>00:15</t>
  </si>
  <si>
    <t>19:56</t>
  </si>
  <si>
    <t>14:25</t>
  </si>
  <si>
    <t>13:50</t>
  </si>
  <si>
    <t>22:47</t>
  </si>
  <si>
    <t>01:26</t>
  </si>
  <si>
    <t>05:16</t>
  </si>
  <si>
    <t>13:57</t>
  </si>
  <si>
    <t>21:10</t>
  </si>
  <si>
    <t>19:11</t>
  </si>
  <si>
    <t>09:56</t>
  </si>
  <si>
    <t>01:00</t>
  </si>
  <si>
    <t>21:44</t>
  </si>
  <si>
    <t>15:10</t>
  </si>
  <si>
    <t>05:50</t>
  </si>
  <si>
    <t>18:48</t>
  </si>
  <si>
    <t>02:42</t>
  </si>
  <si>
    <t>04:52</t>
  </si>
  <si>
    <t>21:14</t>
  </si>
  <si>
    <t>13:11</t>
  </si>
  <si>
    <t>13:44</t>
  </si>
  <si>
    <t>00:51</t>
  </si>
  <si>
    <t>04:10</t>
  </si>
  <si>
    <t>00:06</t>
  </si>
  <si>
    <t>13:05</t>
  </si>
  <si>
    <t>10:25</t>
  </si>
  <si>
    <t>14:50</t>
  </si>
  <si>
    <t>09:34</t>
  </si>
  <si>
    <t>08:15</t>
  </si>
  <si>
    <t>13:13</t>
  </si>
  <si>
    <t>23:35</t>
  </si>
  <si>
    <t>16:06</t>
  </si>
  <si>
    <t>16:00</t>
  </si>
  <si>
    <t>12:17</t>
  </si>
  <si>
    <t>19:07</t>
  </si>
  <si>
    <t>00:38</t>
  </si>
  <si>
    <t>03:20</t>
  </si>
  <si>
    <t>15:20</t>
  </si>
  <si>
    <t>03:12</t>
  </si>
  <si>
    <t>07:42</t>
  </si>
  <si>
    <t>17:10</t>
  </si>
  <si>
    <t>09:27</t>
  </si>
  <si>
    <t>23:17</t>
  </si>
  <si>
    <t>15:57</t>
  </si>
  <si>
    <t>13:08</t>
  </si>
  <si>
    <t>01:40</t>
  </si>
  <si>
    <t>17:40</t>
  </si>
  <si>
    <t>04:23</t>
  </si>
  <si>
    <t>09:12</t>
  </si>
  <si>
    <t>05:51</t>
  </si>
  <si>
    <t>02:13</t>
  </si>
  <si>
    <t>18:08</t>
  </si>
  <si>
    <t>07:18</t>
  </si>
  <si>
    <t>04:58</t>
  </si>
  <si>
    <t>22:17</t>
  </si>
  <si>
    <t>08:57</t>
  </si>
  <si>
    <t>15:50</t>
  </si>
  <si>
    <t>07:06</t>
  </si>
  <si>
    <t>07:27</t>
  </si>
  <si>
    <t>18:54</t>
  </si>
  <si>
    <t>04:49</t>
  </si>
  <si>
    <t>22:41</t>
  </si>
  <si>
    <t>00:00</t>
  </si>
  <si>
    <t>08:35</t>
  </si>
  <si>
    <t>23:09</t>
  </si>
  <si>
    <t>08:06</t>
  </si>
  <si>
    <t>06:21</t>
  </si>
  <si>
    <t>07:23</t>
  </si>
  <si>
    <t>21:35</t>
  </si>
  <si>
    <t>08:49</t>
  </si>
  <si>
    <t>00:32</t>
  </si>
  <si>
    <t>07:22</t>
  </si>
  <si>
    <t>05:34</t>
  </si>
  <si>
    <t>04:19</t>
  </si>
  <si>
    <t>18:49</t>
  </si>
  <si>
    <t>01:29</t>
  </si>
  <si>
    <t>20:20</t>
  </si>
  <si>
    <t>04:02</t>
  </si>
  <si>
    <t>05:15</t>
  </si>
  <si>
    <t>02:35</t>
  </si>
  <si>
    <t>02:28</t>
  </si>
  <si>
    <t>04:20</t>
  </si>
  <si>
    <t>06:10</t>
  </si>
  <si>
    <t>02:25</t>
  </si>
  <si>
    <t>01:58</t>
  </si>
  <si>
    <t>08:59</t>
  </si>
  <si>
    <t>06:46</t>
  </si>
  <si>
    <t>20:54</t>
  </si>
  <si>
    <t>14:53</t>
  </si>
  <si>
    <t>06:26</t>
  </si>
  <si>
    <t>13:43</t>
  </si>
  <si>
    <t>17:28</t>
  </si>
  <si>
    <t>23:31</t>
  </si>
  <si>
    <t>16:59</t>
  </si>
  <si>
    <t>01:07</t>
  </si>
  <si>
    <t>11:12</t>
  </si>
  <si>
    <t>01:31</t>
  </si>
  <si>
    <t>05:22</t>
  </si>
  <si>
    <t>13:04</t>
  </si>
  <si>
    <t>02:59</t>
  </si>
  <si>
    <t>07:20</t>
  </si>
  <si>
    <t>21:00</t>
  </si>
  <si>
    <t>13:47</t>
  </si>
  <si>
    <t>21:03</t>
  </si>
  <si>
    <t>15:01</t>
  </si>
  <si>
    <t>11:13</t>
  </si>
  <si>
    <t>12:43</t>
  </si>
  <si>
    <t>06:48</t>
  </si>
  <si>
    <t>18:30</t>
  </si>
  <si>
    <t>15:23</t>
  </si>
  <si>
    <t>02:32</t>
  </si>
  <si>
    <t>20:47</t>
  </si>
  <si>
    <t>23:45</t>
  </si>
  <si>
    <t>09:13</t>
  </si>
  <si>
    <t>16:03</t>
  </si>
  <si>
    <t>18:24</t>
  </si>
  <si>
    <t>18:36</t>
  </si>
  <si>
    <t>02:50</t>
  </si>
  <si>
    <t>10:02</t>
  </si>
  <si>
    <t>10:43</t>
  </si>
  <si>
    <t>22:06</t>
  </si>
  <si>
    <t>15:03</t>
  </si>
  <si>
    <t>23:29</t>
  </si>
  <si>
    <t>12:53</t>
  </si>
  <si>
    <t>10:58</t>
  </si>
  <si>
    <t>06:58</t>
  </si>
  <si>
    <t>02:36</t>
  </si>
  <si>
    <t>17:39</t>
  </si>
  <si>
    <t>12:46</t>
  </si>
  <si>
    <t>23:36</t>
  </si>
  <si>
    <t>03:09</t>
  </si>
  <si>
    <t>10:21</t>
  </si>
  <si>
    <t>07:47</t>
  </si>
  <si>
    <t>02:45</t>
  </si>
  <si>
    <t>10:05</t>
  </si>
  <si>
    <t>21:25</t>
  </si>
  <si>
    <t>11:28</t>
  </si>
  <si>
    <t>03:41</t>
  </si>
  <si>
    <t>06:18</t>
  </si>
  <si>
    <t>06:51</t>
  </si>
  <si>
    <t>01:35</t>
  </si>
  <si>
    <t>19:22</t>
  </si>
  <si>
    <t>12:12</t>
  </si>
  <si>
    <t>19:48</t>
  </si>
  <si>
    <t>08:08</t>
  </si>
  <si>
    <t>09:52</t>
  </si>
  <si>
    <t>18:04</t>
  </si>
  <si>
    <t>11:03</t>
  </si>
  <si>
    <t>12:22</t>
  </si>
  <si>
    <t>01:59</t>
  </si>
  <si>
    <t>14:46</t>
  </si>
  <si>
    <t>07:32</t>
  </si>
  <si>
    <t>18:12</t>
  </si>
  <si>
    <t>17:12</t>
  </si>
  <si>
    <t>19:31</t>
  </si>
  <si>
    <t>03:30</t>
  </si>
  <si>
    <t>00:20</t>
  </si>
  <si>
    <t>03:16</t>
  </si>
  <si>
    <t>19:46</t>
  </si>
  <si>
    <t>05:52</t>
  </si>
  <si>
    <t>16:46</t>
  </si>
  <si>
    <t>06:23</t>
  </si>
  <si>
    <t>17:20</t>
  </si>
  <si>
    <t>01:03</t>
  </si>
  <si>
    <t>15:13</t>
  </si>
  <si>
    <t>16:09</t>
  </si>
  <si>
    <t>09:59</t>
  </si>
  <si>
    <t>10:19</t>
  </si>
  <si>
    <t>06:11</t>
  </si>
  <si>
    <t>06:35</t>
  </si>
  <si>
    <t>09:04</t>
  </si>
  <si>
    <t>07:04</t>
  </si>
  <si>
    <t>13:35</t>
  </si>
  <si>
    <t>12:44</t>
  </si>
  <si>
    <t>23:49</t>
  </si>
  <si>
    <t>16:36</t>
  </si>
  <si>
    <t>04:33</t>
  </si>
  <si>
    <t>01:43</t>
  </si>
  <si>
    <t>07:48</t>
  </si>
  <si>
    <t>03:40</t>
  </si>
  <si>
    <t>18:52</t>
  </si>
  <si>
    <t>19:10</t>
  </si>
  <si>
    <t>08:07</t>
  </si>
  <si>
    <t>08:43</t>
  </si>
  <si>
    <t>06:05</t>
  </si>
  <si>
    <t>18:21</t>
  </si>
  <si>
    <t>18:55</t>
  </si>
  <si>
    <t>01:45</t>
  </si>
  <si>
    <t>02:20</t>
  </si>
  <si>
    <t>06:14</t>
  </si>
  <si>
    <t>09:28</t>
  </si>
  <si>
    <t>05:05</t>
  </si>
  <si>
    <t>12:13</t>
  </si>
  <si>
    <t>10:00</t>
  </si>
  <si>
    <t>06:09</t>
  </si>
  <si>
    <t>13:02</t>
  </si>
  <si>
    <t>07:50</t>
  </si>
  <si>
    <t>12:15</t>
  </si>
  <si>
    <t>20:29</t>
  </si>
  <si>
    <t>14:11</t>
  </si>
  <si>
    <t>03:03</t>
  </si>
  <si>
    <t>01:33</t>
  </si>
  <si>
    <t>22:19</t>
  </si>
  <si>
    <t>21:51</t>
  </si>
  <si>
    <t>15:28</t>
  </si>
  <si>
    <t>21:23</t>
  </si>
  <si>
    <t>14:17</t>
  </si>
  <si>
    <t>02:46</t>
  </si>
  <si>
    <t>19:54</t>
  </si>
  <si>
    <t>11:52</t>
  </si>
  <si>
    <t>04:44</t>
  </si>
  <si>
    <t>20:19</t>
  </si>
  <si>
    <t>03:35</t>
  </si>
  <si>
    <t>16:08</t>
  </si>
  <si>
    <t>19:29</t>
  </si>
  <si>
    <t>16:32</t>
  </si>
  <si>
    <t>03:22</t>
  </si>
  <si>
    <t>23:43</t>
  </si>
  <si>
    <t>01:04</t>
  </si>
  <si>
    <t>03:37</t>
  </si>
  <si>
    <t>00:45</t>
  </si>
  <si>
    <t>17:06</t>
  </si>
  <si>
    <t>15:04</t>
  </si>
  <si>
    <t>08:39</t>
  </si>
  <si>
    <t>19:02</t>
  </si>
  <si>
    <t>04:39</t>
  </si>
  <si>
    <t>20:10</t>
  </si>
  <si>
    <t>00:42</t>
  </si>
  <si>
    <t>00:03</t>
  </si>
  <si>
    <t>00:22</t>
  </si>
  <si>
    <t>22:15</t>
  </si>
  <si>
    <t>22:27</t>
  </si>
  <si>
    <t>04:59</t>
  </si>
  <si>
    <t>20:30</t>
  </si>
  <si>
    <t>23:59</t>
  </si>
  <si>
    <t>11:21</t>
  </si>
  <si>
    <t>19:35</t>
  </si>
  <si>
    <t>18:39</t>
  </si>
  <si>
    <t>12:09</t>
  </si>
  <si>
    <t>08:09</t>
  </si>
  <si>
    <t>21:22</t>
  </si>
  <si>
    <t>08:01</t>
  </si>
  <si>
    <t>19:33</t>
  </si>
  <si>
    <t>06:28</t>
  </si>
  <si>
    <t>23:26</t>
  </si>
  <si>
    <t>11:30</t>
  </si>
  <si>
    <t>13:21</t>
  </si>
  <si>
    <t>09:11</t>
  </si>
  <si>
    <t>07:35</t>
  </si>
  <si>
    <t>12:54</t>
  </si>
  <si>
    <t>14:10</t>
  </si>
  <si>
    <t>14:49</t>
  </si>
  <si>
    <t>18:58</t>
  </si>
  <si>
    <t>02:07</t>
  </si>
  <si>
    <t>12:05</t>
  </si>
  <si>
    <t>17:45</t>
  </si>
  <si>
    <t>16:21</t>
  </si>
  <si>
    <t>04:06</t>
  </si>
  <si>
    <t>12:29</t>
  </si>
  <si>
    <t>21:26</t>
  </si>
  <si>
    <t>10:37</t>
  </si>
  <si>
    <t>22:04</t>
  </si>
  <si>
    <t>16:24</t>
  </si>
  <si>
    <t>05:23</t>
  </si>
  <si>
    <t>16:19</t>
  </si>
  <si>
    <t>01:01</t>
  </si>
  <si>
    <t>17:18</t>
  </si>
  <si>
    <t>13:26</t>
  </si>
  <si>
    <t>09:33</t>
  </si>
  <si>
    <t>00:31</t>
  </si>
  <si>
    <t>12:40</t>
  </si>
  <si>
    <t>23:27</t>
  </si>
  <si>
    <t>08:40</t>
  </si>
  <si>
    <t>17:29</t>
  </si>
  <si>
    <t>15:32</t>
  </si>
  <si>
    <t>01:50</t>
  </si>
  <si>
    <t>10:06</t>
  </si>
  <si>
    <t>15:46</t>
  </si>
  <si>
    <t>08:05</t>
  </si>
  <si>
    <t>11:09</t>
  </si>
  <si>
    <t>20:41</t>
  </si>
  <si>
    <t>23:19</t>
  </si>
  <si>
    <t>13:25</t>
  </si>
  <si>
    <t>18:26</t>
  </si>
  <si>
    <t>03:44</t>
  </si>
  <si>
    <t>05:10</t>
  </si>
  <si>
    <t>18:17</t>
  </si>
  <si>
    <t>17:11</t>
  </si>
  <si>
    <t>15:39</t>
  </si>
  <si>
    <t>21:59</t>
  </si>
  <si>
    <t>00:53</t>
  </si>
  <si>
    <t>05:08</t>
  </si>
  <si>
    <t>00:55</t>
  </si>
  <si>
    <t>19:44</t>
  </si>
  <si>
    <t>17:27</t>
  </si>
  <si>
    <t>18:59</t>
  </si>
  <si>
    <t>03:13</t>
  </si>
  <si>
    <t>16:48</t>
  </si>
  <si>
    <t>05:46</t>
  </si>
  <si>
    <t>11:40</t>
  </si>
  <si>
    <t>21:57</t>
  </si>
  <si>
    <t>23:15</t>
  </si>
  <si>
    <t>01:24</t>
  </si>
  <si>
    <t>20:14</t>
  </si>
  <si>
    <t>21:32</t>
  </si>
  <si>
    <t>23:16</t>
  </si>
  <si>
    <t>16:55</t>
  </si>
  <si>
    <t>11:42</t>
  </si>
  <si>
    <t>04:35</t>
  </si>
  <si>
    <t>22:20</t>
  </si>
  <si>
    <t>03:26</t>
  </si>
  <si>
    <t>20:37</t>
  </si>
  <si>
    <t>11:53</t>
  </si>
  <si>
    <t>17:56</t>
  </si>
  <si>
    <t>17:53</t>
  </si>
  <si>
    <t>04:51</t>
  </si>
  <si>
    <t>13:03</t>
  </si>
  <si>
    <t>19:49</t>
  </si>
  <si>
    <t>14:43</t>
  </si>
  <si>
    <t>10:30</t>
  </si>
  <si>
    <t>13:19</t>
  </si>
  <si>
    <t>10:36</t>
  </si>
  <si>
    <t>03:45</t>
  </si>
  <si>
    <t>21:38</t>
  </si>
  <si>
    <t>07:29</t>
  </si>
  <si>
    <t>19:21</t>
  </si>
  <si>
    <t>09:36</t>
  </si>
  <si>
    <t>00:46</t>
  </si>
  <si>
    <t>04:16</t>
  </si>
  <si>
    <t>07:01</t>
  </si>
  <si>
    <t>18:13</t>
  </si>
  <si>
    <t>09:01</t>
  </si>
  <si>
    <t>07:00</t>
  </si>
  <si>
    <t>03:24</t>
  </si>
  <si>
    <t>22:42</t>
  </si>
  <si>
    <t>13:15</t>
  </si>
  <si>
    <t>01:52</t>
  </si>
  <si>
    <t>21:43</t>
  </si>
  <si>
    <t>14:51</t>
  </si>
  <si>
    <t>12:10</t>
  </si>
  <si>
    <t>08:16</t>
  </si>
  <si>
    <t>20:04</t>
  </si>
  <si>
    <t>03:53</t>
  </si>
  <si>
    <t>16:15</t>
  </si>
  <si>
    <t>02:03</t>
  </si>
  <si>
    <t>18:50</t>
  </si>
  <si>
    <t>04:57</t>
  </si>
  <si>
    <t>23:40</t>
  </si>
  <si>
    <t>21:16</t>
  </si>
  <si>
    <t>21:58</t>
  </si>
  <si>
    <t>16:26</t>
  </si>
  <si>
    <t>13:07</t>
  </si>
  <si>
    <t>18:33</t>
  </si>
  <si>
    <t>17:19</t>
  </si>
  <si>
    <t>07:24</t>
  </si>
  <si>
    <t>22:39</t>
  </si>
  <si>
    <t>14:27</t>
  </si>
  <si>
    <t>19:12</t>
  </si>
  <si>
    <t>11:00</t>
  </si>
  <si>
    <t>04:11</t>
  </si>
  <si>
    <t>22:07</t>
  </si>
  <si>
    <t>07:11</t>
  </si>
  <si>
    <t>11:23</t>
  </si>
  <si>
    <t>13:59</t>
  </si>
  <si>
    <t>18:47</t>
  </si>
  <si>
    <t>20:02</t>
  </si>
  <si>
    <t>19:50</t>
  </si>
  <si>
    <t>11:58</t>
  </si>
  <si>
    <t>08:42</t>
  </si>
  <si>
    <t>15:33</t>
  </si>
  <si>
    <t>19:40</t>
  </si>
  <si>
    <t>14:02</t>
  </si>
  <si>
    <t>16:22</t>
  </si>
  <si>
    <t>19:37</t>
  </si>
  <si>
    <t>07:51</t>
  </si>
  <si>
    <t>12:18</t>
  </si>
  <si>
    <t>21:17</t>
  </si>
  <si>
    <t>03:32</t>
  </si>
  <si>
    <t>11:15</t>
  </si>
  <si>
    <t>08:33</t>
  </si>
  <si>
    <t>10:11</t>
  </si>
  <si>
    <t>23:57</t>
  </si>
  <si>
    <t>19:24</t>
  </si>
  <si>
    <t>07:28</t>
  </si>
  <si>
    <t>01:19</t>
  </si>
  <si>
    <t>08:00</t>
  </si>
  <si>
    <t>09:20</t>
  </si>
  <si>
    <t>10:41</t>
  </si>
  <si>
    <t>15:14</t>
  </si>
  <si>
    <t>16:52</t>
  </si>
  <si>
    <t>17:16</t>
  </si>
  <si>
    <t>21:36</t>
  </si>
  <si>
    <t>16:07</t>
  </si>
  <si>
    <t>08:17</t>
  </si>
  <si>
    <t>22:18</t>
  </si>
  <si>
    <t>14:16</t>
  </si>
  <si>
    <t>16:14</t>
  </si>
  <si>
    <t>16:25</t>
  </si>
  <si>
    <t>18:18</t>
  </si>
  <si>
    <t>00:02</t>
  </si>
  <si>
    <t>22:44</t>
  </si>
  <si>
    <t>05:59</t>
  </si>
  <si>
    <t>17:02</t>
  </si>
  <si>
    <t>18:28</t>
  </si>
  <si>
    <t>08:14</t>
  </si>
  <si>
    <t>11:31</t>
  </si>
  <si>
    <t>22:25</t>
  </si>
  <si>
    <t>02:31</t>
  </si>
  <si>
    <t>12:00</t>
  </si>
  <si>
    <t>11:14</t>
  </si>
  <si>
    <t>12:38</t>
  </si>
  <si>
    <t>10:14</t>
  </si>
  <si>
    <t>18:57</t>
  </si>
  <si>
    <t>20:46</t>
  </si>
  <si>
    <t>05:56</t>
  </si>
  <si>
    <t>14:41</t>
  </si>
  <si>
    <t>06:03</t>
  </si>
  <si>
    <t>14:31</t>
  </si>
  <si>
    <t>15:51</t>
  </si>
  <si>
    <t>04:37</t>
  </si>
  <si>
    <t>18:42</t>
  </si>
  <si>
    <t>19:34</t>
  </si>
  <si>
    <t>14:38</t>
  </si>
  <si>
    <t>10:12</t>
  </si>
  <si>
    <t>13:06</t>
  </si>
  <si>
    <t>10:51</t>
  </si>
  <si>
    <t>19:45</t>
  </si>
  <si>
    <t>20:05</t>
  </si>
  <si>
    <t>04:45</t>
  </si>
  <si>
    <t>08:31</t>
  </si>
  <si>
    <t>15:08</t>
  </si>
  <si>
    <t>17:54</t>
  </si>
  <si>
    <t>14:45</t>
  </si>
  <si>
    <t>21:30</t>
  </si>
  <si>
    <t>23:58</t>
  </si>
  <si>
    <t>21:28</t>
  </si>
  <si>
    <t>04:17</t>
  </si>
  <si>
    <t>08:21</t>
  </si>
  <si>
    <t>03:07</t>
  </si>
  <si>
    <t>16:02</t>
  </si>
  <si>
    <t>05:58</t>
  </si>
  <si>
    <t>12:47</t>
  </si>
  <si>
    <t>17:01</t>
  </si>
  <si>
    <t>20:48</t>
  </si>
  <si>
    <t>16:51</t>
  </si>
  <si>
    <t>07:57</t>
  </si>
  <si>
    <t>06:38</t>
  </si>
  <si>
    <t>22:05</t>
  </si>
  <si>
    <t>09:03</t>
  </si>
  <si>
    <t>10:53</t>
  </si>
  <si>
    <t>02:37</t>
  </si>
  <si>
    <t>22:35</t>
  </si>
  <si>
    <t>21:01</t>
  </si>
  <si>
    <t>00:17</t>
  </si>
  <si>
    <t>15:17</t>
  </si>
  <si>
    <t>07:55</t>
  </si>
  <si>
    <t>09:25</t>
  </si>
  <si>
    <t>13:40</t>
  </si>
  <si>
    <t>22:45</t>
  </si>
  <si>
    <t>15:38</t>
  </si>
  <si>
    <t>15:48</t>
  </si>
  <si>
    <t>04:14</t>
  </si>
  <si>
    <t>22:43</t>
  </si>
  <si>
    <t>07:15</t>
  </si>
  <si>
    <t>14:44</t>
  </si>
  <si>
    <t>13:36</t>
  </si>
  <si>
    <t>07:05</t>
  </si>
  <si>
    <t>11:55</t>
  </si>
  <si>
    <t>02:58</t>
  </si>
  <si>
    <t>16:53</t>
  </si>
  <si>
    <t>04:05</t>
  </si>
  <si>
    <t>17:00</t>
  </si>
  <si>
    <t>14:09</t>
  </si>
  <si>
    <t>04:29</t>
  </si>
  <si>
    <t>20:35</t>
  </si>
  <si>
    <t>14:40</t>
  </si>
  <si>
    <t>17:37</t>
  </si>
  <si>
    <t>22:13</t>
  </si>
  <si>
    <t>01:44</t>
  </si>
  <si>
    <t>09:54</t>
  </si>
  <si>
    <t>08:19</t>
  </si>
  <si>
    <t>20:57</t>
  </si>
  <si>
    <t>22:32</t>
  </si>
  <si>
    <t>15:34</t>
  </si>
  <si>
    <t>20:15</t>
  </si>
  <si>
    <t>06:37</t>
  </si>
  <si>
    <t>06:17</t>
  </si>
  <si>
    <t>01:42</t>
  </si>
  <si>
    <t>17:13</t>
  </si>
  <si>
    <t>06:59</t>
  </si>
  <si>
    <t>20:23</t>
  </si>
  <si>
    <t>01:55</t>
  </si>
  <si>
    <t>15:52</t>
  </si>
  <si>
    <t>08:51</t>
  </si>
  <si>
    <t>15:27</t>
  </si>
  <si>
    <t>21:05</t>
  </si>
  <si>
    <t>11:45</t>
  </si>
  <si>
    <t>22:56</t>
  </si>
  <si>
    <t>22:40</t>
  </si>
  <si>
    <t>02:27</t>
  </si>
  <si>
    <t>02:04</t>
  </si>
  <si>
    <t>08:54</t>
  </si>
  <si>
    <t>06:25</t>
  </si>
  <si>
    <t>15:07</t>
  </si>
  <si>
    <t>15:35</t>
  </si>
  <si>
    <t>09:16</t>
  </si>
  <si>
    <t>08:13</t>
  </si>
  <si>
    <t>00:24</t>
  </si>
  <si>
    <t>16:54</t>
  </si>
  <si>
    <t>00:28</t>
  </si>
  <si>
    <t>09:44</t>
  </si>
  <si>
    <t>09:41</t>
  </si>
  <si>
    <t>08:27</t>
  </si>
  <si>
    <t>17:57</t>
  </si>
  <si>
    <t>20:44</t>
  </si>
  <si>
    <t>07:43</t>
  </si>
  <si>
    <t>09:05</t>
  </si>
  <si>
    <t>03:25</t>
  </si>
  <si>
    <t>12:08</t>
  </si>
  <si>
    <t>18:27</t>
  </si>
  <si>
    <t>05:38</t>
  </si>
  <si>
    <t>18:23</t>
  </si>
  <si>
    <t>23:53</t>
  </si>
  <si>
    <t>00:11</t>
  </si>
  <si>
    <t>22:57</t>
  </si>
  <si>
    <t>10:33</t>
  </si>
  <si>
    <t>10:55</t>
  </si>
  <si>
    <t>04:42</t>
  </si>
  <si>
    <t>18:20</t>
  </si>
  <si>
    <t>18:16</t>
  </si>
  <si>
    <t>19:43</t>
  </si>
  <si>
    <t>23:51</t>
  </si>
  <si>
    <t>05:53</t>
  </si>
  <si>
    <t>21:48</t>
  </si>
  <si>
    <t>22:12</t>
  </si>
  <si>
    <t>14:28</t>
  </si>
  <si>
    <t>20:03</t>
  </si>
  <si>
    <t>02:16</t>
  </si>
  <si>
    <t>15:26</t>
  </si>
  <si>
    <t>05:00</t>
  </si>
  <si>
    <t>04:36</t>
  </si>
  <si>
    <t>05:13</t>
  </si>
  <si>
    <t>05:27</t>
  </si>
  <si>
    <t>16:49</t>
  </si>
  <si>
    <t>06:45</t>
  </si>
  <si>
    <t>19:01</t>
  </si>
  <si>
    <t>23:38</t>
  </si>
  <si>
    <t>17:07</t>
  </si>
  <si>
    <t>15:49</t>
  </si>
  <si>
    <t>00:16</t>
  </si>
  <si>
    <t>12:26</t>
  </si>
  <si>
    <t>16:38</t>
  </si>
  <si>
    <t>10:56</t>
  </si>
  <si>
    <t>06:57</t>
  </si>
  <si>
    <t>13:48</t>
  </si>
  <si>
    <t>23:11</t>
  </si>
  <si>
    <t>00:14</t>
  </si>
  <si>
    <t>02:01</t>
  </si>
  <si>
    <t>00:41</t>
  </si>
  <si>
    <t>03:06</t>
  </si>
  <si>
    <t>00:18</t>
  </si>
  <si>
    <t>22:38</t>
  </si>
  <si>
    <t>00:37</t>
  </si>
  <si>
    <t>21:20</t>
  </si>
  <si>
    <t>21:13</t>
  </si>
  <si>
    <t>05:06</t>
  </si>
  <si>
    <t>15:00</t>
  </si>
  <si>
    <t>20:40</t>
  </si>
  <si>
    <t>18:19</t>
  </si>
  <si>
    <t>02:26</t>
  </si>
  <si>
    <t>17:17</t>
  </si>
  <si>
    <t>15:44</t>
  </si>
  <si>
    <t>17:26</t>
  </si>
  <si>
    <t>03:42</t>
  </si>
  <si>
    <t>17:09</t>
  </si>
  <si>
    <t>08:38</t>
  </si>
  <si>
    <t>11:47</t>
  </si>
  <si>
    <t>15:12</t>
  </si>
  <si>
    <t>23:08</t>
  </si>
  <si>
    <t>08:56</t>
  </si>
  <si>
    <t>22:48</t>
  </si>
  <si>
    <t>09:48</t>
  </si>
  <si>
    <t>22:51</t>
  </si>
  <si>
    <t>08:10</t>
  </si>
  <si>
    <t>14:20</t>
  </si>
  <si>
    <t>03:28</t>
  </si>
  <si>
    <t>05:11</t>
  </si>
  <si>
    <t>15:59</t>
  </si>
  <si>
    <t>03:10</t>
  </si>
  <si>
    <t>13:51</t>
  </si>
  <si>
    <t>07:02</t>
  </si>
  <si>
    <t>20:09</t>
  </si>
  <si>
    <t>03:19</t>
  </si>
  <si>
    <t>17:38</t>
  </si>
  <si>
    <t>01:25</t>
  </si>
  <si>
    <t>10:50</t>
  </si>
  <si>
    <t>08:12</t>
  </si>
  <si>
    <t>12:11</t>
  </si>
  <si>
    <t>13:52</t>
  </si>
  <si>
    <t>09:32</t>
  </si>
  <si>
    <t>20:08</t>
  </si>
  <si>
    <t>15:42</t>
  </si>
  <si>
    <t>21:04</t>
  </si>
  <si>
    <t>12:28</t>
  </si>
  <si>
    <t>14:59</t>
  </si>
  <si>
    <t>16:39</t>
  </si>
  <si>
    <t>03:08</t>
  </si>
  <si>
    <t>19:06</t>
  </si>
  <si>
    <t>00:43</t>
  </si>
  <si>
    <t>20:53</t>
  </si>
  <si>
    <t>00:25</t>
  </si>
  <si>
    <t>08:58</t>
  </si>
  <si>
    <t>22:33</t>
  </si>
  <si>
    <t>08:24</t>
  </si>
  <si>
    <t>10:10</t>
  </si>
  <si>
    <t>19:51</t>
  </si>
  <si>
    <t>06:12</t>
  </si>
  <si>
    <t>20:16</t>
  </si>
  <si>
    <t>06:15</t>
  </si>
  <si>
    <t>02:12</t>
  </si>
  <si>
    <t>04:31</t>
  </si>
  <si>
    <t>04:53</t>
  </si>
  <si>
    <t>20:21</t>
  </si>
  <si>
    <t>14:55</t>
  </si>
  <si>
    <t>14:56</t>
  </si>
  <si>
    <t>12:56</t>
  </si>
  <si>
    <t>03:48</t>
  </si>
  <si>
    <t>23:14</t>
  </si>
  <si>
    <t>07:26</t>
  </si>
  <si>
    <t>18:11</t>
  </si>
  <si>
    <t>18:00</t>
  </si>
  <si>
    <t>14:21</t>
  </si>
  <si>
    <t>16:37</t>
  </si>
  <si>
    <t>15:45</t>
  </si>
  <si>
    <t>14:57</t>
  </si>
  <si>
    <t>03:55</t>
  </si>
  <si>
    <t>20:51</t>
  </si>
  <si>
    <t>11:59</t>
  </si>
  <si>
    <t>02:56</t>
  </si>
  <si>
    <t>04:04</t>
  </si>
  <si>
    <t>13:20</t>
  </si>
  <si>
    <t>06:24</t>
  </si>
  <si>
    <t>06:01</t>
  </si>
  <si>
    <t>11:43</t>
  </si>
  <si>
    <t>06:06</t>
  </si>
  <si>
    <t>11:27</t>
  </si>
  <si>
    <t>11:02</t>
  </si>
  <si>
    <t>11:36</t>
  </si>
  <si>
    <t>07:46</t>
  </si>
  <si>
    <t>09:50</t>
  </si>
  <si>
    <t>19:25</t>
  </si>
  <si>
    <t>13:49</t>
  </si>
  <si>
    <t>06:13</t>
  </si>
  <si>
    <t>18:40</t>
  </si>
  <si>
    <t>22:34</t>
  </si>
  <si>
    <t>04:12</t>
  </si>
  <si>
    <t>08:53</t>
  </si>
  <si>
    <t>22:53</t>
  </si>
  <si>
    <t>11:56</t>
  </si>
  <si>
    <t>11:08</t>
  </si>
  <si>
    <t>22:37</t>
  </si>
  <si>
    <t>04:18</t>
  </si>
  <si>
    <t>16:01</t>
  </si>
  <si>
    <t>03:51</t>
  </si>
  <si>
    <t>12:59</t>
  </si>
  <si>
    <t>05:28</t>
  </si>
  <si>
    <t>16:35</t>
  </si>
  <si>
    <t>23:50</t>
  </si>
  <si>
    <t>17:43</t>
  </si>
  <si>
    <t>05:07</t>
  </si>
  <si>
    <t>19:52</t>
  </si>
  <si>
    <t>10:49</t>
  </si>
  <si>
    <t>18:06</t>
  </si>
  <si>
    <t>03:39</t>
  </si>
  <si>
    <t>03:54</t>
  </si>
  <si>
    <t>09:02</t>
  </si>
  <si>
    <t>02:21</t>
  </si>
  <si>
    <t>20:28</t>
  </si>
  <si>
    <t>13:46</t>
  </si>
  <si>
    <t>11:50</t>
  </si>
  <si>
    <t>17:35</t>
  </si>
  <si>
    <t>19:04</t>
  </si>
  <si>
    <t>05:33</t>
  </si>
  <si>
    <t>14:06</t>
  </si>
  <si>
    <t>23:48</t>
  </si>
  <si>
    <t>08:25</t>
  </si>
  <si>
    <t>22:46</t>
  </si>
  <si>
    <t>20:59</t>
  </si>
  <si>
    <t>22:23</t>
  </si>
  <si>
    <t>20:12</t>
  </si>
  <si>
    <t>13:56</t>
  </si>
  <si>
    <t>21:53</t>
  </si>
  <si>
    <t>16:57</t>
  </si>
  <si>
    <t>01:22</t>
  </si>
  <si>
    <t>15:31</t>
  </si>
  <si>
    <t>19:41</t>
  </si>
  <si>
    <t>13:37</t>
  </si>
  <si>
    <t>16:34</t>
  </si>
  <si>
    <t>16:44</t>
  </si>
  <si>
    <t>03:58</t>
  </si>
  <si>
    <t>01:23</t>
  </si>
  <si>
    <t>10:20</t>
  </si>
  <si>
    <t>02:19</t>
  </si>
  <si>
    <t>07:25</t>
  </si>
  <si>
    <t>12:31</t>
  </si>
  <si>
    <t>19:36</t>
  </si>
  <si>
    <t>13:16</t>
  </si>
  <si>
    <t>03:18</t>
  </si>
  <si>
    <t>01:49</t>
  </si>
  <si>
    <t>21:08</t>
  </si>
  <si>
    <t>20:36</t>
  </si>
  <si>
    <t>08:44</t>
  </si>
  <si>
    <t>03:47</t>
  </si>
  <si>
    <t>01:21</t>
  </si>
  <si>
    <t>22:50</t>
  </si>
  <si>
    <t>11:17</t>
  </si>
  <si>
    <t>12:49</t>
  </si>
  <si>
    <t>14:04</t>
  </si>
  <si>
    <t>14:42</t>
  </si>
  <si>
    <t>03:50</t>
  </si>
  <si>
    <t>14:39</t>
  </si>
  <si>
    <t>05:03</t>
  </si>
  <si>
    <t>16:05</t>
  </si>
  <si>
    <t>04:08</t>
  </si>
  <si>
    <t>11:04</t>
  </si>
  <si>
    <t>14:36</t>
  </si>
  <si>
    <t>08:04</t>
  </si>
  <si>
    <t>00:10</t>
  </si>
  <si>
    <t>08:11</t>
  </si>
  <si>
    <t>17:55</t>
  </si>
  <si>
    <t>17:36</t>
  </si>
  <si>
    <t>12:33</t>
  </si>
  <si>
    <t>12:45</t>
  </si>
  <si>
    <t>22:09</t>
  </si>
  <si>
    <t>10:17</t>
  </si>
  <si>
    <t>07:53</t>
  </si>
  <si>
    <t>08:32</t>
  </si>
  <si>
    <t>20:25</t>
  </si>
  <si>
    <t>19:18</t>
  </si>
  <si>
    <t>03:46</t>
  </si>
  <si>
    <t>05:31</t>
  </si>
  <si>
    <t>01:09</t>
  </si>
  <si>
    <t>05:48</t>
  </si>
  <si>
    <t>23:22</t>
  </si>
  <si>
    <t>22:49</t>
  </si>
  <si>
    <t>11:26</t>
  </si>
  <si>
    <t>21:50</t>
  </si>
  <si>
    <t>12:04</t>
  </si>
  <si>
    <t>01:16</t>
  </si>
  <si>
    <t>06:34</t>
  </si>
  <si>
    <t>07:03</t>
  </si>
  <si>
    <t>18:03</t>
  </si>
  <si>
    <t>04:15</t>
  </si>
  <si>
    <t>10:28</t>
  </si>
  <si>
    <t>21:42</t>
  </si>
  <si>
    <t>14:35</t>
  </si>
  <si>
    <t>00:56</t>
  </si>
  <si>
    <t>04:09</t>
  </si>
  <si>
    <t>02:23</t>
  </si>
  <si>
    <t>22:52</t>
  </si>
  <si>
    <t>07:52</t>
  </si>
  <si>
    <t>11:19</t>
  </si>
  <si>
    <t>10:44</t>
  </si>
  <si>
    <t>18:07</t>
  </si>
  <si>
    <t>22:02</t>
  </si>
  <si>
    <t>02:29</t>
  </si>
  <si>
    <t>07:37</t>
  </si>
  <si>
    <t>21:31</t>
  </si>
  <si>
    <t>10:24</t>
  </si>
  <si>
    <t>13:38</t>
  </si>
  <si>
    <t>05:18</t>
  </si>
  <si>
    <t>16:40</t>
  </si>
  <si>
    <t>00:04</t>
  </si>
  <si>
    <t>15:02</t>
  </si>
  <si>
    <t>19:16</t>
  </si>
  <si>
    <t>14:37</t>
  </si>
  <si>
    <t>07:38</t>
  </si>
  <si>
    <t>16:31</t>
  </si>
  <si>
    <t>09:37</t>
  </si>
  <si>
    <t>20:00</t>
  </si>
  <si>
    <t>09:24</t>
  </si>
  <si>
    <t>02:54</t>
  </si>
  <si>
    <t>22:30</t>
  </si>
  <si>
    <t>11:11</t>
  </si>
  <si>
    <t>06:19</t>
  </si>
  <si>
    <t>10:32</t>
  </si>
  <si>
    <t>19:55</t>
  </si>
  <si>
    <t>13:27</t>
  </si>
  <si>
    <t>04:34</t>
  </si>
  <si>
    <t>21:09</t>
  </si>
  <si>
    <t>03:33</t>
  </si>
  <si>
    <t>23:33</t>
  </si>
  <si>
    <t>14:34</t>
  </si>
  <si>
    <t>15:19</t>
  </si>
  <si>
    <t>14:26</t>
  </si>
  <si>
    <t>11:46</t>
  </si>
  <si>
    <t>06:16</t>
  </si>
  <si>
    <t>16:12</t>
  </si>
  <si>
    <t>03:57</t>
  </si>
  <si>
    <t>00:29</t>
  </si>
  <si>
    <t>07:31</t>
  </si>
  <si>
    <t>11:51</t>
  </si>
  <si>
    <t>09:47</t>
  </si>
  <si>
    <t>21:40</t>
  </si>
  <si>
    <t>00:58</t>
  </si>
  <si>
    <t>11:39</t>
  </si>
  <si>
    <t>00:57</t>
  </si>
  <si>
    <t>01:28</t>
  </si>
  <si>
    <t>04:46</t>
  </si>
  <si>
    <t>23:02</t>
  </si>
  <si>
    <t>04:25</t>
  </si>
  <si>
    <t>22:22</t>
  </si>
  <si>
    <t>01:38</t>
  </si>
  <si>
    <t>14:58</t>
  </si>
  <si>
    <t>06:27</t>
  </si>
  <si>
    <t>15:41</t>
  </si>
  <si>
    <t>20:11</t>
  </si>
  <si>
    <t>06:55</t>
  </si>
  <si>
    <t>06:43</t>
  </si>
  <si>
    <t>04:38</t>
  </si>
  <si>
    <t>19:26</t>
  </si>
  <si>
    <t>04:32</t>
  </si>
  <si>
    <t>14:47</t>
  </si>
  <si>
    <t>01:37</t>
  </si>
  <si>
    <t>07:12</t>
  </si>
  <si>
    <t>01:11</t>
  </si>
  <si>
    <t>02:55</t>
  </si>
  <si>
    <t>17:31</t>
  </si>
  <si>
    <t>10:39</t>
  </si>
  <si>
    <t>00:34</t>
  </si>
  <si>
    <t>17:05</t>
  </si>
  <si>
    <t>18:05</t>
  </si>
  <si>
    <t>14:33</t>
  </si>
  <si>
    <t>20:56</t>
  </si>
  <si>
    <t>13:00</t>
  </si>
  <si>
    <t>04:13</t>
  </si>
  <si>
    <t>23:56</t>
  </si>
  <si>
    <t>19:00</t>
  </si>
  <si>
    <t>05:37</t>
  </si>
  <si>
    <t>09:58</t>
  </si>
  <si>
    <t>01:47</t>
  </si>
  <si>
    <t>15:09</t>
  </si>
  <si>
    <t>13:30</t>
  </si>
  <si>
    <t>21:21</t>
  </si>
  <si>
    <t>12:25</t>
  </si>
  <si>
    <t>09:40</t>
  </si>
  <si>
    <t>12:58</t>
  </si>
  <si>
    <t>13:54</t>
  </si>
  <si>
    <t>07:54</t>
  </si>
  <si>
    <t>17:34</t>
  </si>
  <si>
    <t>15:36</t>
  </si>
  <si>
    <t>01:15</t>
  </si>
  <si>
    <t>22:58</t>
  </si>
  <si>
    <t>21:11</t>
  </si>
  <si>
    <t>10:34</t>
  </si>
  <si>
    <t>09:29</t>
  </si>
  <si>
    <t>07:10</t>
  </si>
  <si>
    <t>17:46</t>
  </si>
  <si>
    <t>03:21</t>
  </si>
  <si>
    <t>15:29</t>
  </si>
  <si>
    <t>08:47</t>
  </si>
  <si>
    <t>04:48</t>
  </si>
  <si>
    <t>20:27</t>
  </si>
  <si>
    <t>10:29</t>
  </si>
  <si>
    <t>07:09</t>
  </si>
  <si>
    <t>06:02</t>
  </si>
  <si>
    <t>05:04</t>
  </si>
  <si>
    <t>01:36</t>
  </si>
  <si>
    <t>03:02</t>
  </si>
  <si>
    <t>01:10</t>
  </si>
  <si>
    <t>02:41</t>
  </si>
  <si>
    <t>09:49</t>
  </si>
  <si>
    <t>06:44</t>
  </si>
  <si>
    <t>07:39</t>
  </si>
  <si>
    <t>19:09</t>
  </si>
  <si>
    <t>09:55</t>
  </si>
  <si>
    <t>08:48</t>
  </si>
  <si>
    <t>21:52</t>
  </si>
  <si>
    <t>19:15</t>
  </si>
  <si>
    <t>01:30</t>
  </si>
  <si>
    <t>10:15</t>
  </si>
  <si>
    <t>13:17</t>
  </si>
  <si>
    <t>01:18</t>
  </si>
  <si>
    <t>00:13</t>
  </si>
  <si>
    <t>22:03</t>
  </si>
  <si>
    <t>08:50</t>
  </si>
  <si>
    <t>01:20</t>
  </si>
  <si>
    <t>12:36</t>
  </si>
  <si>
    <t>13:01</t>
  </si>
  <si>
    <t>13:39</t>
  </si>
  <si>
    <t>12:41</t>
  </si>
  <si>
    <t>11:34</t>
  </si>
  <si>
    <t>17:48</t>
  </si>
  <si>
    <t>03:49</t>
  </si>
  <si>
    <t>08:02</t>
  </si>
  <si>
    <t>22:01</t>
  </si>
  <si>
    <t>01:57</t>
  </si>
  <si>
    <t>15:54</t>
  </si>
  <si>
    <t>11:05</t>
  </si>
  <si>
    <t>19:05</t>
  </si>
  <si>
    <t>18:09</t>
  </si>
  <si>
    <t>03:34</t>
  </si>
  <si>
    <t>11:07</t>
  </si>
  <si>
    <t>23:05</t>
  </si>
  <si>
    <t>08:55</t>
  </si>
  <si>
    <t>23:39</t>
  </si>
  <si>
    <t>05:02</t>
  </si>
  <si>
    <t>19:23</t>
  </si>
  <si>
    <t>16:17</t>
  </si>
  <si>
    <t>21:41</t>
  </si>
  <si>
    <t>23:18</t>
  </si>
  <si>
    <t>10:48</t>
  </si>
  <si>
    <t>09:14</t>
  </si>
  <si>
    <t>04:56</t>
  </si>
  <si>
    <t>23:52</t>
  </si>
  <si>
    <t>01:54</t>
  </si>
  <si>
    <t>06:30</t>
  </si>
  <si>
    <t>09:39</t>
  </si>
  <si>
    <t>18:35</t>
  </si>
  <si>
    <t>21:15</t>
  </si>
  <si>
    <t>17:42</t>
  </si>
  <si>
    <t>12:16</t>
  </si>
  <si>
    <t>03:59</t>
  </si>
  <si>
    <t>19:20</t>
  </si>
  <si>
    <t>17:47</t>
  </si>
  <si>
    <t>17:03</t>
  </si>
  <si>
    <t>01:14</t>
  </si>
  <si>
    <t>23:32</t>
  </si>
  <si>
    <t>08:46</t>
  </si>
  <si>
    <t>01:51</t>
  </si>
  <si>
    <t>00:27</t>
  </si>
  <si>
    <t>01:13</t>
  </si>
  <si>
    <t>06:36</t>
  </si>
  <si>
    <t>11:57</t>
  </si>
  <si>
    <t>00:01</t>
  </si>
  <si>
    <t>00:44</t>
  </si>
  <si>
    <t>04:40</t>
  </si>
  <si>
    <t>15:22</t>
  </si>
  <si>
    <t>04:00</t>
  </si>
  <si>
    <t>21:19</t>
  </si>
  <si>
    <t>16:16</t>
  </si>
  <si>
    <t>21:06</t>
  </si>
  <si>
    <t>03:29</t>
  </si>
  <si>
    <t>12:02</t>
  </si>
  <si>
    <t>09:57</t>
  </si>
  <si>
    <t>00:07</t>
  </si>
  <si>
    <t>12:14</t>
  </si>
  <si>
    <t>17:14</t>
  </si>
  <si>
    <t>16:43</t>
  </si>
  <si>
    <t>15:53</t>
  </si>
  <si>
    <t>09:51</t>
  </si>
  <si>
    <t>05:12</t>
  </si>
  <si>
    <t>21:47</t>
  </si>
  <si>
    <t>07:34</t>
  </si>
  <si>
    <t>00:12</t>
  </si>
  <si>
    <t>15:24</t>
  </si>
  <si>
    <t>03:38</t>
  </si>
  <si>
    <t>20:17</t>
  </si>
  <si>
    <t>18:31</t>
  </si>
  <si>
    <t>05:36</t>
  </si>
  <si>
    <t>11:54</t>
  </si>
  <si>
    <t>17:44</t>
  </si>
  <si>
    <t>08:28</t>
  </si>
  <si>
    <t>21:37</t>
  </si>
  <si>
    <t>02:14</t>
  </si>
  <si>
    <t>22:16</t>
  </si>
  <si>
    <t>15:21</t>
  </si>
  <si>
    <t>07:33</t>
  </si>
  <si>
    <t>12:32</t>
  </si>
  <si>
    <t>Product_Name</t>
  </si>
  <si>
    <t>Product_Category</t>
  </si>
  <si>
    <t>Earbuds</t>
  </si>
  <si>
    <t>Electronics</t>
  </si>
  <si>
    <t>Televisions</t>
  </si>
  <si>
    <t>Treadmill</t>
  </si>
  <si>
    <t>Sports</t>
  </si>
  <si>
    <t>Air Fryer</t>
  </si>
  <si>
    <t>Kitchen Appliances</t>
  </si>
  <si>
    <t>Camera Accessories</t>
  </si>
  <si>
    <t>Sales_Rep_Name</t>
  </si>
  <si>
    <t>Hire_Date</t>
  </si>
  <si>
    <t>Cosmin Petrescu</t>
  </si>
  <si>
    <t>Alina Georgescu</t>
  </si>
  <si>
    <t>Cristian Popescu</t>
  </si>
  <si>
    <t>Iulia Ionescu</t>
  </si>
  <si>
    <t>Dragoș Petrescu</t>
  </si>
  <si>
    <t>Region_Name</t>
  </si>
  <si>
    <t>Târgu Mureș</t>
  </si>
  <si>
    <t>Ploiești</t>
  </si>
  <si>
    <t>Craiova</t>
  </si>
  <si>
    <t>Galați</t>
  </si>
  <si>
    <t>Brăila</t>
  </si>
  <si>
    <t>Customer_ID</t>
  </si>
  <si>
    <t>Customer_Name</t>
  </si>
  <si>
    <t>Răzvan Popescu</t>
  </si>
  <si>
    <t>Ana-Maria Ionescu</t>
  </si>
  <si>
    <t>Darius Petrescu</t>
  </si>
  <si>
    <t>Bianca Georgescu</t>
  </si>
  <si>
    <t>Denis Popescu</t>
  </si>
  <si>
    <t>Ioana Ionescu</t>
  </si>
  <si>
    <t>Vlad Petrescu</t>
  </si>
  <si>
    <t>Ruxandra Georgescu</t>
  </si>
  <si>
    <t>Ioan Popescu</t>
  </si>
  <si>
    <t>Georgiana Ionescu</t>
  </si>
  <si>
    <t>Virgil Petrescu</t>
  </si>
  <si>
    <t>Mădălina Georgescu</t>
  </si>
  <si>
    <t>Vasile Popescu</t>
  </si>
  <si>
    <t>Alexandru Petrescu</t>
  </si>
  <si>
    <t>Andreea Georgescu</t>
  </si>
  <si>
    <t>Gheorghe Popescu</t>
  </si>
  <si>
    <t>Raluca Ionescu</t>
  </si>
  <si>
    <t>Ștefan Petrescu</t>
  </si>
  <si>
    <t>Cristina Georgescu</t>
  </si>
  <si>
    <t>Nicolae Popescu</t>
  </si>
  <si>
    <t>Ana Maria Ionescu</t>
  </si>
  <si>
    <t>Mircea Petrescu</t>
  </si>
  <si>
    <t>Daniela Georgescu</t>
  </si>
  <si>
    <t>Constantin Popescu</t>
  </si>
  <si>
    <t>Laura Ionescu</t>
  </si>
  <si>
    <t>Adrian Petrescu</t>
  </si>
  <si>
    <t>Monica Georgescu</t>
  </si>
  <si>
    <t>Camelia Ionescu</t>
  </si>
  <si>
    <t>Sorin Petrescu</t>
  </si>
  <si>
    <t>Mihaela Georgescu</t>
  </si>
  <si>
    <t>Dumitru Popescu</t>
  </si>
  <si>
    <t>Diana Ionescu</t>
  </si>
  <si>
    <t>Gabriel Petrescu</t>
  </si>
  <si>
    <t>Oana Georgescu</t>
  </si>
  <si>
    <t>Ionuț Popescu</t>
  </si>
  <si>
    <t>Andreea Ionescu</t>
  </si>
  <si>
    <t>Ana Georgescu</t>
  </si>
  <si>
    <t>Paul Popescu</t>
  </si>
  <si>
    <t>Nicoleta Ionescu</t>
  </si>
  <si>
    <t>Valentin Petrescu</t>
  </si>
  <si>
    <t>Ioana Georgescu</t>
  </si>
  <si>
    <t>Marius Popescu</t>
  </si>
  <si>
    <t>Roxana Ionescu</t>
  </si>
  <si>
    <t>Ciprian Petrescu</t>
  </si>
  <si>
    <t>Corina Georgescu</t>
  </si>
  <si>
    <t>Mihai Popescu</t>
  </si>
  <si>
    <t>Claudiu Petrescu</t>
  </si>
  <si>
    <t>Ion Popescu</t>
  </si>
  <si>
    <t>Averge_Order_Size</t>
  </si>
  <si>
    <t>Sales_by_time_day</t>
  </si>
  <si>
    <t>Month_Year</t>
  </si>
  <si>
    <t>Row Labels</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</si>
  <si>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</si>
  <si>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</si>
  <si>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</si>
  <si>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</si>
  <si>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</si>
  <si>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</si>
  <si>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</si>
  <si>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</si>
  <si>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</si>
  <si>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</si>
  <si>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</si>
  <si>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</si>
  <si>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</si>
  <si>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</si>
  <si>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</si>
  <si>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</si>
  <si>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</si>
  <si>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</si>
  <si>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</si>
  <si>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</si>
  <si>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</si>
  <si>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</si>
  <si>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</si>
  <si>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</si>
  <si>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</si>
  <si>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Grand Total</t>
  </si>
  <si>
    <t>Column Labels</t>
  </si>
  <si>
    <t>Sum of Total_Sales</t>
  </si>
  <si>
    <t>MOM_Growth</t>
  </si>
  <si>
    <t>YOY_Growth</t>
  </si>
  <si>
    <t>AfterNoon</t>
  </si>
  <si>
    <t>Evening</t>
  </si>
  <si>
    <t>Morning</t>
  </si>
  <si>
    <t>Night</t>
  </si>
  <si>
    <t>Sum of Quantity_Sold</t>
  </si>
  <si>
    <t>Jan</t>
  </si>
  <si>
    <t>Feb</t>
  </si>
  <si>
    <t>Mar</t>
  </si>
  <si>
    <t>Apr</t>
  </si>
  <si>
    <t>May</t>
  </si>
  <si>
    <t>Jun</t>
  </si>
  <si>
    <t>Jul</t>
  </si>
  <si>
    <t>Aug</t>
  </si>
  <si>
    <t>Sep</t>
  </si>
  <si>
    <t>Oct</t>
  </si>
  <si>
    <t>Nov</t>
  </si>
  <si>
    <t>Dec</t>
  </si>
  <si>
    <t>2023</t>
  </si>
  <si>
    <t>2024</t>
  </si>
  <si>
    <t>2022</t>
  </si>
  <si>
    <t>(All)</t>
  </si>
  <si>
    <t>Count of Return_Flag</t>
  </si>
  <si>
    <t>Profit_Margin</t>
  </si>
  <si>
    <t>Sum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</si>
</sst>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h:mm;@"/>
    <numFmt numFmtId="166" formatCode="0.0"/>
  </numFmts>
  <fonts count="6"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
      <b/>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2" fillId="0" borderId="1" xfId="0" applyFont="1" applyBorder="1" applyAlignment="1">
      <alignment horizontal="center" vertical="top"/>
    </xf>
    <xf numFmtId="0" fontId="2" fillId="0" borderId="0" xfId="0" applyFont="1" applyAlignment="1">
      <alignment horizontal="center" vertical="top"/>
    </xf>
    <xf numFmtId="0" fontId="3" fillId="0" borderId="0" xfId="0" applyFont="1"/>
    <xf numFmtId="164" fontId="4" fillId="0" borderId="0" xfId="0" applyNumberFormat="1" applyFont="1"/>
    <xf numFmtId="1" fontId="3" fillId="0" borderId="0" xfId="0" applyNumberFormat="1" applyFont="1"/>
    <xf numFmtId="0" fontId="2" fillId="0" borderId="2" xfId="0" applyFont="1" applyBorder="1" applyAlignment="1">
      <alignment horizontal="center" vertical="top"/>
    </xf>
    <xf numFmtId="1" fontId="2" fillId="0" borderId="2" xfId="0" applyNumberFormat="1" applyFont="1" applyBorder="1" applyAlignment="1">
      <alignment horizontal="center" vertical="top"/>
    </xf>
    <xf numFmtId="165" fontId="2" fillId="0" borderId="2" xfId="0" applyNumberFormat="1" applyFont="1" applyBorder="1" applyAlignment="1">
      <alignment horizontal="center" vertical="top"/>
    </xf>
    <xf numFmtId="165" fontId="0" fillId="0" borderId="0" xfId="0" applyNumberFormat="1"/>
    <xf numFmtId="166" fontId="5" fillId="0" borderId="2" xfId="0" applyNumberFormat="1" applyFont="1" applyBorder="1" applyAlignment="1">
      <alignment horizontal="center" vertical="top"/>
    </xf>
    <xf numFmtId="166" fontId="3" fillId="0" borderId="0" xfId="0" applyNumberFormat="1" applyFont="1"/>
    <xf numFmtId="166" fontId="0" fillId="0" borderId="0" xfId="0" applyNumberFormat="1"/>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1" fontId="0" fillId="0" borderId="0" xfId="0" applyNumberFormat="1"/>
    <xf numFmtId="9" fontId="0" fillId="0" borderId="0" xfId="1" applyFont="1"/>
    <xf numFmtId="0" fontId="0" fillId="0" borderId="0" xfId="0" applyAlignment="1">
      <alignment horizontal="left" indent="1"/>
    </xf>
    <xf numFmtId="0" fontId="0" fillId="0" borderId="0" xfId="0" applyAlignment="1">
      <alignment horizontal="left" indent="2"/>
    </xf>
  </cellXfs>
  <cellStyles count="2">
    <cellStyle name="Normal" xfId="0" builtinId="0"/>
    <cellStyle name="Percent" xfId="1" builtinId="5"/>
  </cellStyles>
  <dxfs count="23">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numFmt numFmtId="165" formatCode="h:mm;@"/>
    </dxf>
    <dxf>
      <font>
        <b val="0"/>
        <i val="0"/>
        <strike val="0"/>
        <condense val="0"/>
        <extend val="0"/>
        <outline val="0"/>
        <shadow val="0"/>
        <u val="none"/>
        <vertAlign val="baseline"/>
        <sz val="11"/>
        <color theme="1"/>
        <name val="Calibri"/>
        <scheme val="minor"/>
      </font>
      <numFmt numFmtId="166" formatCode="0.0"/>
    </dxf>
    <dxf>
      <font>
        <b val="0"/>
        <i val="0"/>
        <strike val="0"/>
        <condense val="0"/>
        <extend val="0"/>
        <outline val="0"/>
        <shadow val="0"/>
        <u val="none"/>
        <vertAlign val="baseline"/>
        <sz val="11"/>
        <color theme="1"/>
        <name val="Calibri"/>
        <scheme val="minor"/>
      </font>
      <numFmt numFmtId="166"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yyyy\-mm\-dd"/>
    </dxf>
    <dxf>
      <font>
        <b val="0"/>
        <i val="0"/>
        <strike val="0"/>
        <condense val="0"/>
        <extend val="0"/>
        <outline val="0"/>
        <shadow val="0"/>
        <u val="none"/>
        <vertAlign val="baseline"/>
        <sz val="11"/>
        <color theme="1"/>
        <name val="Calibri"/>
        <scheme val="minor"/>
      </font>
    </dxf>
    <dxf>
      <border outline="0">
        <top style="thin">
          <color rgb="FF000000"/>
        </top>
      </border>
    </dxf>
    <dxf>
      <font>
        <b val="0"/>
        <i val="0"/>
        <strike val="0"/>
        <condense val="0"/>
        <extend val="0"/>
        <outline val="0"/>
        <shadow val="0"/>
        <u val="none"/>
        <vertAlign val="baseline"/>
        <sz val="11"/>
        <color theme="1"/>
        <name val="Calibri"/>
        <scheme val="minor"/>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microsoft.com/office/2007/relationships/slicerCache" Target="slicerCaches/slicerCache5.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[Data.xlsx]Total Sales!PivotTable6</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5"/>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36"/>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cked"/>
        <c:varyColors val="0"/>
        <c:ser>
          <c:idx val="0"/>
          <c:order val="0"/>
          <c:tx>
            <c:strRef>
              <c:f>'Total Sales'!$B$3:$B$4</c:f>
              <c:strCache>
                <c:ptCount val="1"/>
                <c:pt idx="0">
                  <c:v>2022</c:v>
                </c:pt>
              </c:strCache>
            </c:strRef>
          </c:tx>
          <c:spPr>
            <a:ln w="28575" cap="rnd">
              <a:solidFill>
                <a:schemeClr val="accent1"/>
              </a:solidFill>
              <a:round/>
            </a:ln>
            <a:effectLst/>
          </c:spPr>
          <c:marker>
            <c:symbol val="none"/>
          </c:marker>
          <c:cat>
            <c:strRef>
              <c:f>'Total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Sales'!$B$5:$B$17</c:f>
              <c:numCache>
                <c:formatCode>0</c:formatCode>
                <c:ptCount val="12"/>
                <c:pt idx="9">
                  <c:v>29676.988000000001</c:v>
                </c:pt>
                <c:pt idx="10">
                  <c:v>158179.16399999996</c:v>
                </c:pt>
                <c:pt idx="11">
                  <c:v>203852.26399999988</c:v>
                </c:pt>
              </c:numCache>
            </c:numRef>
          </c:val>
          <c:smooth val="0"/>
          <c:extLst>
            <c:ext xmlns:c16="http://schemas.microsoft.com/office/drawing/2014/chart" uri="{C3380CC4-5D6E-409C-BE32-E72D297353CC}">
              <c16:uniqueId val="{0000001B-3151-4DB8-A660-10BB4D87BE65}"/>
            </c:ext>
          </c:extLst>
        </c:ser>
        <c:ser>
          <c:idx val="1"/>
          <c:order val="1"/>
          <c:tx>
            <c:strRef>
              <c:f>'Total Sales'!$C$3:$C$4</c:f>
              <c:strCache>
                <c:ptCount val="1"/>
                <c:pt idx="0">
                  <c:v>2023</c:v>
                </c:pt>
              </c:strCache>
            </c:strRef>
          </c:tx>
          <c:spPr>
            <a:ln w="28575" cap="rnd">
              <a:solidFill>
                <a:schemeClr val="accent2"/>
              </a:solidFill>
              <a:round/>
            </a:ln>
            <a:effectLst/>
          </c:spPr>
          <c:marker>
            <c:symbol val="none"/>
          </c:marker>
          <c:cat>
            <c:strRef>
              <c:f>'Total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Sales'!$C$5:$C$17</c:f>
              <c:numCache>
                <c:formatCode>0</c:formatCode>
                <c:ptCount val="12"/>
                <c:pt idx="0">
                  <c:v>152544.85399999999</c:v>
                </c:pt>
                <c:pt idx="1">
                  <c:v>128812.59599999999</c:v>
                </c:pt>
                <c:pt idx="2">
                  <c:v>165973.05999999994</c:v>
                </c:pt>
                <c:pt idx="3">
                  <c:v>145501.66399999996</c:v>
                </c:pt>
                <c:pt idx="4">
                  <c:v>166102.74999999997</c:v>
                </c:pt>
                <c:pt idx="5">
                  <c:v>164133.90400000004</c:v>
                </c:pt>
                <c:pt idx="6">
                  <c:v>153796.05999999997</c:v>
                </c:pt>
                <c:pt idx="7">
                  <c:v>153906.76400000002</c:v>
                </c:pt>
                <c:pt idx="8">
                  <c:v>183518.47799999992</c:v>
                </c:pt>
                <c:pt idx="9">
                  <c:v>138572.36799999999</c:v>
                </c:pt>
                <c:pt idx="10">
                  <c:v>157471.66600000008</c:v>
                </c:pt>
                <c:pt idx="11">
                  <c:v>183690.67200000014</c:v>
                </c:pt>
              </c:numCache>
            </c:numRef>
          </c:val>
          <c:smooth val="0"/>
          <c:extLst>
            <c:ext xmlns:c16="http://schemas.microsoft.com/office/drawing/2014/chart" uri="{C3380CC4-5D6E-409C-BE32-E72D297353CC}">
              <c16:uniqueId val="{0000001D-3151-4DB8-A660-10BB4D87BE65}"/>
            </c:ext>
          </c:extLst>
        </c:ser>
        <c:ser>
          <c:idx val="2"/>
          <c:order val="2"/>
          <c:tx>
            <c:strRef>
              <c:f>'Total Sales'!$D$3:$D$4</c:f>
              <c:strCache>
                <c:ptCount val="1"/>
                <c:pt idx="0">
                  <c:v>2024</c:v>
                </c:pt>
              </c:strCache>
            </c:strRef>
          </c:tx>
          <c:spPr>
            <a:ln w="28575" cap="rnd">
              <a:solidFill>
                <a:schemeClr val="accent3"/>
              </a:solidFill>
              <a:round/>
            </a:ln>
            <a:effectLst/>
          </c:spPr>
          <c:marker>
            <c:symbol val="none"/>
          </c:marker>
          <c:cat>
            <c:strRef>
              <c:f>'Total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Sales'!$D$5:$D$17</c:f>
              <c:numCache>
                <c:formatCode>0</c:formatCode>
                <c:ptCount val="12"/>
                <c:pt idx="0">
                  <c:v>139408.56600000002</c:v>
                </c:pt>
                <c:pt idx="1">
                  <c:v>160207.65200000009</c:v>
                </c:pt>
                <c:pt idx="2">
                  <c:v>120945.88</c:v>
                </c:pt>
                <c:pt idx="3">
                  <c:v>151344.62200000006</c:v>
                </c:pt>
                <c:pt idx="4">
                  <c:v>169753.09999999995</c:v>
                </c:pt>
                <c:pt idx="5">
                  <c:v>183989.234</c:v>
                </c:pt>
                <c:pt idx="6">
                  <c:v>154401.52200000003</c:v>
                </c:pt>
                <c:pt idx="7">
                  <c:v>169967.5560000001</c:v>
                </c:pt>
                <c:pt idx="8">
                  <c:v>132593.16400000008</c:v>
                </c:pt>
                <c:pt idx="9">
                  <c:v>137009.94999999998</c:v>
                </c:pt>
              </c:numCache>
            </c:numRef>
          </c:val>
          <c:smooth val="0"/>
          <c:extLst>
            <c:ext xmlns:c16="http://schemas.microsoft.com/office/drawing/2014/chart" uri="{C3380CC4-5D6E-409C-BE32-E72D297353CC}">
              <c16:uniqueId val="{0000001F-3151-4DB8-A660-10BB4D87BE65}"/>
            </c:ext>
          </c:extLst>
        </c:ser>
        <c:dLbls>
          <c:showLegendKey val="0"/>
          <c:showVal val="0"/>
          <c:showCatName val="0"/>
          <c:showSerName val="0"/>
          <c:showPercent val="0"/>
          <c:showBubbleSize val="0"/>
        </c:dLbls>
        <c:smooth val="0"/>
        <c:axId val="611656752"/>
        <c:axId val="611656272"/>
      </c:lineChart>
      <c:catAx>
        <c:axId val="61165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56272"/>
        <c:crosses val="autoZero"/>
        <c:auto val="1"/>
        <c:lblAlgn val="ctr"/>
        <c:lblOffset val="100"/>
        <c:noMultiLvlLbl val="0"/>
      </c:catAx>
      <c:valAx>
        <c:axId val="611656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5675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[Data.xlsx]Cateogery!PivotTable6</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Cateogery!$B$3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3D-4451-9FB7-6914E6C7F7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3D-4451-9FB7-6914E6C7F7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3D-4451-9FB7-6914E6C7F7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3D-4451-9FB7-6914E6C7F7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43D-4451-9FB7-6914E6C7F7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Cateogery!$A$4:$A$9</c:f>
              <c:strCache>
                <c:ptCount val="5"/>
                <c:pt idx="0">
                  <c:v>201</c:v>
                </c:pt>
                <c:pt idx="1">
                  <c:v>202</c:v>
                </c:pt>
                <c:pt idx="2">
                  <c:v>203</c:v>
                </c:pt>
                <c:pt idx="3">
                  <c:v>204</c:v>
                </c:pt>
                <c:pt idx="4">
                  <c:v>205</c:v>
                </c:pt>
              </c:strCache>
            </c:strRef>
          </c:cat>
          <c:val>
            <c:numRef>
              <c:f>Cateogery!$B$4:$B$9</c:f>
              <c:numCache>
                <c:formatCode>0</c:formatCode>
                <c:ptCount val="5"/>
                <c:pt idx="0">
                  <c:v>733518.7639999995</c:v>
                </c:pt>
                <c:pt idx="1">
                  <c:v>811733.9560000007</c:v>
                </c:pt>
                <c:pt idx="2">
                  <c:v>754864.44000000018</c:v>
                </c:pt>
                <c:pt idx="3">
                  <c:v>765034.13800000027</c:v>
                </c:pt>
                <c:pt idx="4">
                  <c:v>740203.19999999937</c:v>
                </c:pt>
              </c:numCache>
            </c:numRef>
          </c:val>
          <c:extLst>
            <c:ext xmlns:c16="http://schemas.microsoft.com/office/drawing/2014/chart" uri="{C3380CC4-5D6E-409C-BE32-E72D297353CC}">
              <c16:uniqueId val="{00000000-70AD-4B10-97E6-A589C50E44D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[Data.xlsx]Sales vs returns!PivotTable6</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returns'!$B$3</c:f>
              <c:strCache>
                <c:ptCount val="1"/>
                <c:pt idx="0">
                  <c:v>Count of Return_Flag</c:v>
                </c:pt>
              </c:strCache>
            </c:strRef>
          </c:tx>
          <c:spPr>
            <a:solidFill>
              <a:schemeClr val="accent1"/>
            </a:solidFill>
            <a:ln>
              <a:noFill/>
            </a:ln>
            <a:effectLst/>
          </c:spPr>
          <c:invertIfNegative val="0"/>
          <c:cat>
            <c:strRef>
              <c:f>'Sales vs returns'!$A$4:$A$9</c:f>
              <c:strCache>
                <c:ptCount val="5"/>
                <c:pt idx="0">
                  <c:v>101</c:v>
                </c:pt>
                <c:pt idx="1">
                  <c:v>102</c:v>
                </c:pt>
                <c:pt idx="2">
                  <c:v>103</c:v>
                </c:pt>
                <c:pt idx="3">
                  <c:v>104</c:v>
                </c:pt>
                <c:pt idx="4">
                  <c:v>105</c:v>
                </c:pt>
              </c:strCache>
            </c:strRef>
          </c:cat>
          <c:val>
            <c:numRef>
              <c:f>'Sales vs returns'!$B$4:$B$9</c:f>
              <c:numCache>
                <c:formatCode>General</c:formatCode>
                <c:ptCount val="5"/>
                <c:pt idx="0">
                  <c:v>408</c:v>
                </c:pt>
                <c:pt idx="1">
                  <c:v>376</c:v>
                </c:pt>
                <c:pt idx="2">
                  <c:v>395</c:v>
                </c:pt>
                <c:pt idx="3">
                  <c:v>408</c:v>
                </c:pt>
                <c:pt idx="4">
                  <c:v>413</c:v>
                </c:pt>
              </c:numCache>
            </c:numRef>
          </c:val>
          <c:extLst>
            <c:ext xmlns:c16="http://schemas.microsoft.com/office/drawing/2014/chart" uri="{C3380CC4-5D6E-409C-BE32-E72D297353CC}">
              <c16:uniqueId val="{0000000B-425B-470B-ADEC-B6897ECDA0FC}"/>
            </c:ext>
          </c:extLst>
        </c:ser>
        <c:ser>
          <c:idx val="1"/>
          <c:order val="1"/>
          <c:tx>
            <c:strRef>
              <c:f>'Sales vs returns'!$C$3</c:f>
              <c:strCache>
                <c:ptCount val="1"/>
                <c:pt idx="0">
                  <c:v>Sum of Total_Sales</c:v>
                </c:pt>
              </c:strCache>
            </c:strRef>
          </c:tx>
          <c:spPr>
            <a:solidFill>
              <a:schemeClr val="accent2"/>
            </a:solidFill>
            <a:ln>
              <a:noFill/>
            </a:ln>
            <a:effectLst/>
          </c:spPr>
          <c:invertIfNegative val="0"/>
          <c:cat>
            <c:strRef>
              <c:f>'Sales vs returns'!$A$4:$A$9</c:f>
              <c:strCache>
                <c:ptCount val="5"/>
                <c:pt idx="0">
                  <c:v>101</c:v>
                </c:pt>
                <c:pt idx="1">
                  <c:v>102</c:v>
                </c:pt>
                <c:pt idx="2">
                  <c:v>103</c:v>
                </c:pt>
                <c:pt idx="3">
                  <c:v>104</c:v>
                </c:pt>
                <c:pt idx="4">
                  <c:v>105</c:v>
                </c:pt>
              </c:strCache>
            </c:strRef>
          </c:cat>
          <c:val>
            <c:numRef>
              <c:f>'Sales vs returns'!$C$4:$C$9</c:f>
              <c:numCache>
                <c:formatCode>0</c:formatCode>
                <c:ptCount val="5"/>
                <c:pt idx="0">
                  <c:v>776336.55000000016</c:v>
                </c:pt>
                <c:pt idx="1">
                  <c:v>732655.04400000011</c:v>
                </c:pt>
                <c:pt idx="2">
                  <c:v>754452.62200000009</c:v>
                </c:pt>
                <c:pt idx="3">
                  <c:v>751517.46999999962</c:v>
                </c:pt>
                <c:pt idx="4">
                  <c:v>790392.81199999992</c:v>
                </c:pt>
              </c:numCache>
            </c:numRef>
          </c:val>
          <c:extLst>
            <c:ext xmlns:c16="http://schemas.microsoft.com/office/drawing/2014/chart" uri="{C3380CC4-5D6E-409C-BE32-E72D297353CC}">
              <c16:uniqueId val="{0000000C-425B-470B-ADEC-B6897ECDA0FC}"/>
            </c:ext>
          </c:extLst>
        </c:ser>
        <c:dLbls>
          <c:showLegendKey val="0"/>
          <c:showVal val="0"/>
          <c:showCatName val="0"/>
          <c:showSerName val="0"/>
          <c:showPercent val="0"/>
          <c:showBubbleSize val="0"/>
        </c:dLbls>
        <c:gapWidth val="219"/>
        <c:overlap val="-27"/>
        <c:axId val="685151760"/>
        <c:axId val="685152240"/>
      </c:barChart>
      <c:catAx>
        <c:axId val="68515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152240"/>
        <c:crosses val="autoZero"/>
        <c:auto val="1"/>
        <c:lblAlgn val="ctr"/>
        <c:lblOffset val="100"/>
        <c:noMultiLvlLbl val="0"/>
      </c:catAx>
      <c:valAx>
        <c:axId val="68515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15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[Data.xlsx]profit_Margin!PivotTable17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profit_Margin!$B$3</c:f>
              <c:strCache>
                <c:ptCount val="1"/>
                <c:pt idx="0">
                  <c:v>Total</c:v>
                </c:pt>
              </c:strCache>
            </c:strRef>
          </c:tx>
          <c:spPr>
            <a:ln w="28575" cap="rnd">
              <a:solidFill>
                <a:schemeClr val="accent1"/>
              </a:solidFill>
              <a:round/>
            </a:ln>
            <a:effectLst/>
          </c:spPr>
          <c:marker>
            <c:symbol val="none"/>
          </c:marker>
          <c:cat>
            <c:strRef>
              <c:f>profit_Margin!$A$4:$A$29</c:f>
              <c:strCache>
                <c:ptCount val="25"/>
                <c:pt idx="0">
                  <c:v>2022-10</c:v>
                </c:pt>
                <c:pt idx="1">
                  <c:v>2022-11</c:v>
                </c:pt>
                <c:pt idx="2">
                  <c:v>2022-12</c:v>
                </c:pt>
                <c:pt idx="3">
                  <c:v>2023-01</c:v>
                </c:pt>
                <c:pt idx="4">
                  <c:v>2023-02</c:v>
                </c:pt>
                <c:pt idx="5">
                  <c:v>2023-03</c:v>
                </c:pt>
                <c:pt idx="6">
                  <c:v>2023-04</c:v>
                </c:pt>
                <c:pt idx="7">
                  <c:v>2023-05</c:v>
                </c:pt>
                <c:pt idx="8">
                  <c:v>2023-06</c:v>
                </c:pt>
                <c:pt idx="9">
                  <c:v>2023-07</c:v>
                </c:pt>
                <c:pt idx="10">
                  <c:v>2023-08</c:v>
                </c:pt>
                <c:pt idx="11">
                  <c:v>2023-09</c:v>
                </c:pt>
                <c:pt idx="12">
                  <c:v>2023-10</c:v>
                </c:pt>
                <c:pt idx="13">
                  <c:v>2023-11</c:v>
                </c:pt>
                <c:pt idx="14">
                  <c:v>2023-12</c:v>
                </c:pt>
                <c:pt idx="15">
                  <c:v>2024-01</c:v>
                </c:pt>
                <c:pt idx="16">
                  <c:v>2024-02</c:v>
                </c:pt>
                <c:pt idx="17">
                  <c:v>2024-03</c:v>
                </c:pt>
                <c:pt idx="18">
                  <c:v>2024-04</c:v>
                </c:pt>
                <c:pt idx="19">
                  <c:v>2024-05</c:v>
                </c:pt>
                <c:pt idx="20">
                  <c:v>2024-06</c:v>
                </c:pt>
                <c:pt idx="21">
                  <c:v>2024-07</c:v>
                </c:pt>
                <c:pt idx="22">
                  <c:v>2024-08</c:v>
                </c:pt>
                <c:pt idx="23">
                  <c:v>2024-09</c:v>
                </c:pt>
                <c:pt idx="24">
                  <c:v>2024-10</c:v>
                </c:pt>
              </c:strCache>
            </c:strRef>
          </c:cat>
          <c:val>
            <c:numRef>
              <c:f>profit_Margin!$B$4:$B$29</c:f>
              <c:numCache>
                <c:formatCode>General</c:formatCode>
                <c:ptCount val="25"/>
                <c:pt idx="0">
                  <c:v>290</c:v>
                </c:pt>
                <c:pt idx="1">
                  <c:v>1765</c:v>
                </c:pt>
                <c:pt idx="2">
                  <c:v>2316</c:v>
                </c:pt>
                <c:pt idx="3">
                  <c:v>1799</c:v>
                </c:pt>
                <c:pt idx="4">
                  <c:v>1614</c:v>
                </c:pt>
                <c:pt idx="5">
                  <c:v>1621</c:v>
                </c:pt>
                <c:pt idx="6">
                  <c:v>1473</c:v>
                </c:pt>
                <c:pt idx="7">
                  <c:v>1734</c:v>
                </c:pt>
                <c:pt idx="8">
                  <c:v>1805</c:v>
                </c:pt>
                <c:pt idx="9">
                  <c:v>1626</c:v>
                </c:pt>
                <c:pt idx="10">
                  <c:v>1676</c:v>
                </c:pt>
                <c:pt idx="11">
                  <c:v>1935</c:v>
                </c:pt>
                <c:pt idx="12">
                  <c:v>1534</c:v>
                </c:pt>
                <c:pt idx="13">
                  <c:v>1885</c:v>
                </c:pt>
                <c:pt idx="14">
                  <c:v>2051</c:v>
                </c:pt>
                <c:pt idx="15">
                  <c:v>1758</c:v>
                </c:pt>
                <c:pt idx="16">
                  <c:v>1827</c:v>
                </c:pt>
                <c:pt idx="17">
                  <c:v>1508</c:v>
                </c:pt>
                <c:pt idx="18">
                  <c:v>1642</c:v>
                </c:pt>
                <c:pt idx="19">
                  <c:v>2043</c:v>
                </c:pt>
                <c:pt idx="20">
                  <c:v>1949</c:v>
                </c:pt>
                <c:pt idx="21">
                  <c:v>1801</c:v>
                </c:pt>
                <c:pt idx="22">
                  <c:v>1704</c:v>
                </c:pt>
                <c:pt idx="23">
                  <c:v>1603</c:v>
                </c:pt>
                <c:pt idx="24">
                  <c:v>1372</c:v>
                </c:pt>
              </c:numCache>
            </c:numRef>
          </c:val>
          <c:smooth val="0"/>
          <c:extLst>
            <c:ext xmlns:c16="http://schemas.microsoft.com/office/drawing/2014/chart" uri="{C3380CC4-5D6E-409C-BE32-E72D297353CC}">
              <c16:uniqueId val="{00000000-E954-403F-B49D-F2A3CE050C4F}"/>
            </c:ext>
          </c:extLst>
        </c:ser>
        <c:dLbls>
          <c:showLegendKey val="0"/>
          <c:showVal val="0"/>
          <c:showCatName val="0"/>
          <c:showSerName val="0"/>
          <c:showPercent val="0"/>
          <c:showBubbleSize val="0"/>
        </c:dLbls>
        <c:smooth val="0"/>
        <c:axId val="692773520"/>
        <c:axId val="692771600"/>
      </c:lineChart>
      <c:catAx>
        <c:axId val="69277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71600"/>
        <c:crosses val="autoZero"/>
        <c:auto val="1"/>
        <c:lblAlgn val="ctr"/>
        <c:lblOffset val="100"/>
        <c:noMultiLvlLbl val="0"/>
      </c:catAx>
      <c:valAx>
        <c:axId val="69277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7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180975</xdr:colOff>
      <xdr:row>3</xdr:row>
      <xdr:rowOff>28575</xdr:rowOff>
    </xdr:from>
    <xdr:to>
      <xdr:col>1</xdr:col>
      <xdr:colOff>819150</xdr:colOff>
      <xdr:row>16</xdr:row>
      <xdr:rowOff>76200</xdr:rowOff>
    </xdr:to>
    <mc:AlternateContent xmlns:mc="http://schemas.openxmlformats.org/markup-compatibility/2006" xmlns:a14="http://schemas.microsoft.com/office/drawing/2010/main">
      <mc:Choice Requires="a14">
        <xdr:graphicFrame macro="">
          <xdr:nvGraphicFramePr>
            <xdr:cNvPr id="2" name="Product_ID">
              <a:extLst>
                <a:ext uri="{FF2B5EF4-FFF2-40B4-BE49-F238E27FC236}">
                  <a16:creationId xmlns:a16="http://schemas.microsoft.com/office/drawing/2014/main" id="{9899A042-5B94-AC9F-931C-8F75D91C19D5}"/>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180975" y="600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1009650</xdr:colOff>
      <xdr:row>3</xdr:row>
      <xdr:rowOff>0</xdr:rowOff>
    </xdr:from>
    <xdr:to>
      <xdr:col>4</xdr:col>
      <xdr:colOff>685800</xdr:colOff>
      <xdr:row>16</xdr:row>
      <xdr:rowOff>47625</xdr:rowOff>
    </xdr:to>
    <mc:AlternateContent xmlns:mc="http://schemas.openxmlformats.org/markup-compatibility/2006" xmlns:a14="http://schemas.microsoft.com/office/drawing/2010/main">
      <mc:Choice Requires="a14">
        <xdr:graphicFrame macro="">
          <xdr:nvGraphicFramePr>
            <xdr:cNvPr id="3" name="Sales_Rep_ID">
              <a:extLst>
                <a:ext uri="{FF2B5EF4-FFF2-40B4-BE49-F238E27FC236}">
                  <a16:creationId xmlns:a16="http://schemas.microsoft.com/office/drawing/2014/main" id="{F07EDD4A-AE49-B413-2C12-E7F2F3B1A32D}"/>
                </a:ext>
              </a:extLst>
            </xdr:cNvPr>
            <xdr:cNvGraphicFramePr/>
          </xdr:nvGraphicFramePr>
          <xdr:xfrm>
            <a:off x="0" y="0"/>
            <a:ext cx="0" cy="0"/>
          </xdr:xfrm>
          <a:graphic>
            <a:graphicData uri="http://schemas.microsoft.com/office/drawing/2010/slicer">
              <sle:slicer xmlns:sle="http://schemas.microsoft.com/office/drawing/2010/slicer" name="Sales_Rep_ID"/>
            </a:graphicData>
          </a:graphic>
        </xdr:graphicFrame>
      </mc:Choice>
      <mc:Fallback xmlns="">
        <xdr:sp macro="" textlink="">
          <xdr:nvSpPr>
            <xdr:cNvPr id="0" name=""/>
            <xdr:cNvSpPr>
              <a:spLocks noTextEdit="1"/>
            </xdr:cNvSpPr>
          </xdr:nvSpPr>
          <xdr:spPr>
            <a:xfrm>
              <a:off x="2200275" y="571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133350</xdr:colOff>
      <xdr:row>3</xdr:row>
      <xdr:rowOff>19050</xdr:rowOff>
    </xdr:from>
    <xdr:to>
      <xdr:col>6</xdr:col>
      <xdr:colOff>771525</xdr:colOff>
      <xdr:row>16</xdr:row>
      <xdr:rowOff>66675</xdr:rowOff>
    </xdr:to>
    <mc:AlternateContent xmlns:mc="http://schemas.openxmlformats.org/markup-compatibility/2006" xmlns:a14="http://schemas.microsoft.com/office/drawing/2010/main">
      <mc:Choice Requires="a14">
        <xdr:graphicFrame macro="">
          <xdr:nvGraphicFramePr>
            <xdr:cNvPr id="9" name="Region_ID">
              <a:extLst>
                <a:ext uri="{FF2B5EF4-FFF2-40B4-BE49-F238E27FC236}">
                  <a16:creationId xmlns:a16="http://schemas.microsoft.com/office/drawing/2014/main" id="{5F93D4F3-D3DF-0426-A84A-DAA2A60D487B}"/>
                </a:ext>
              </a:extLst>
            </xdr:cNvPr>
            <xdr:cNvGraphicFramePr/>
          </xdr:nvGraphicFramePr>
          <xdr:xfrm>
            <a:off x="0" y="0"/>
            <a:ext cx="0" cy="0"/>
          </xdr:xfrm>
          <a:graphic>
            <a:graphicData uri="http://schemas.microsoft.com/office/drawing/2010/slicer">
              <sle:slicer xmlns:sle="http://schemas.microsoft.com/office/drawing/2010/slicer" name="Region_ID"/>
            </a:graphicData>
          </a:graphic>
        </xdr:graphicFrame>
      </mc:Choice>
      <mc:Fallback xmlns="">
        <xdr:sp macro="" textlink="">
          <xdr:nvSpPr>
            <xdr:cNvPr id="0" name=""/>
            <xdr:cNvSpPr>
              <a:spLocks noTextEdit="1"/>
            </xdr:cNvSpPr>
          </xdr:nvSpPr>
          <xdr:spPr>
            <a:xfrm>
              <a:off x="4229100"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952500</xdr:colOff>
      <xdr:row>2</xdr:row>
      <xdr:rowOff>180975</xdr:rowOff>
    </xdr:from>
    <xdr:to>
      <xdr:col>7</xdr:col>
      <xdr:colOff>1419225</xdr:colOff>
      <xdr:row>16</xdr:row>
      <xdr:rowOff>38100</xdr:rowOff>
    </xdr:to>
    <mc:AlternateContent xmlns:mc="http://schemas.openxmlformats.org/markup-compatibility/2006" xmlns:a14="http://schemas.microsoft.com/office/drawing/2010/main">
      <mc:Choice Requires="a14">
        <xdr:graphicFrame macro="">
          <xdr:nvGraphicFramePr>
            <xdr:cNvPr id="10" name="Quantity_Sold">
              <a:extLst>
                <a:ext uri="{FF2B5EF4-FFF2-40B4-BE49-F238E27FC236}">
                  <a16:creationId xmlns:a16="http://schemas.microsoft.com/office/drawing/2014/main" id="{82E7FB55-8C65-0ABA-7F8C-35086A3548CD}"/>
                </a:ext>
              </a:extLst>
            </xdr:cNvPr>
            <xdr:cNvGraphicFramePr/>
          </xdr:nvGraphicFramePr>
          <xdr:xfrm>
            <a:off x="0" y="0"/>
            <a:ext cx="0" cy="0"/>
          </xdr:xfrm>
          <a:graphic>
            <a:graphicData uri="http://schemas.microsoft.com/office/drawing/2010/slicer">
              <sle:slicer xmlns:sle="http://schemas.microsoft.com/office/drawing/2010/slicer" name="Quantity_Sold"/>
            </a:graphicData>
          </a:graphic>
        </xdr:graphicFrame>
      </mc:Choice>
      <mc:Fallback xmlns="">
        <xdr:sp macro="" textlink="">
          <xdr:nvSpPr>
            <xdr:cNvPr id="0" name=""/>
            <xdr:cNvSpPr>
              <a:spLocks noTextEdit="1"/>
            </xdr:cNvSpPr>
          </xdr:nvSpPr>
          <xdr:spPr>
            <a:xfrm>
              <a:off x="6238875" y="561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28575</xdr:colOff>
      <xdr:row>2</xdr:row>
      <xdr:rowOff>171450</xdr:rowOff>
    </xdr:from>
    <xdr:to>
      <xdr:col>9</xdr:col>
      <xdr:colOff>152400</xdr:colOff>
      <xdr:row>16</xdr:row>
      <xdr:rowOff>28575</xdr:rowOff>
    </xdr:to>
    <mc:AlternateContent xmlns:mc="http://schemas.openxmlformats.org/markup-compatibility/2006" xmlns:a14="http://schemas.microsoft.com/office/drawing/2010/main">
      <mc:Choice Requires="a14">
        <xdr:graphicFrame macro="">
          <xdr:nvGraphicFramePr>
            <xdr:cNvPr id="11" name="Total_Sales">
              <a:extLst>
                <a:ext uri="{FF2B5EF4-FFF2-40B4-BE49-F238E27FC236}">
                  <a16:creationId xmlns:a16="http://schemas.microsoft.com/office/drawing/2014/main" id="{23A14E41-789A-BE21-9FE0-04BB1E47146B}"/>
                </a:ext>
              </a:extLst>
            </xdr:cNvPr>
            <xdr:cNvGraphicFramePr/>
          </xdr:nvGraphicFramePr>
          <xdr:xfrm>
            <a:off x="0" y="0"/>
            <a:ext cx="0" cy="0"/>
          </xdr:xfrm>
          <a:graphic>
            <a:graphicData uri="http://schemas.microsoft.com/office/drawing/2010/slicer">
              <sle:slicer xmlns:sle="http://schemas.microsoft.com/office/drawing/2010/slicer" name="Total_Sales"/>
            </a:graphicData>
          </a:graphic>
        </xdr:graphicFrame>
      </mc:Choice>
      <mc:Fallback xmlns="">
        <xdr:sp macro="" textlink="">
          <xdr:nvSpPr>
            <xdr:cNvPr id="0" name=""/>
            <xdr:cNvSpPr>
              <a:spLocks noTextEdit="1"/>
            </xdr:cNvSpPr>
          </xdr:nvSpPr>
          <xdr:spPr>
            <a:xfrm>
              <a:off x="8201025" y="552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419100</xdr:colOff>
      <xdr:row>3</xdr:row>
      <xdr:rowOff>9525</xdr:rowOff>
    </xdr:from>
    <xdr:to>
      <xdr:col>12</xdr:col>
      <xdr:colOff>161925</xdr:colOff>
      <xdr:row>16</xdr:row>
      <xdr:rowOff>57150</xdr:rowOff>
    </xdr:to>
    <mc:AlternateContent xmlns:mc="http://schemas.openxmlformats.org/markup-compatibility/2006" xmlns:a14="http://schemas.microsoft.com/office/drawing/2010/main">
      <mc:Choice Requires="a14">
        <xdr:graphicFrame macro="">
          <xdr:nvGraphicFramePr>
            <xdr:cNvPr id="12" name="Profit">
              <a:extLst>
                <a:ext uri="{FF2B5EF4-FFF2-40B4-BE49-F238E27FC236}">
                  <a16:creationId xmlns:a16="http://schemas.microsoft.com/office/drawing/2014/main" id="{09BBD0DF-4A23-980E-EFAB-C63152DD3C34}"/>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029652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971550</xdr:colOff>
      <xdr:row>2</xdr:row>
      <xdr:rowOff>38100</xdr:rowOff>
    </xdr:from>
    <xdr:to>
      <xdr:col>13</xdr:col>
      <xdr:colOff>466725</xdr:colOff>
      <xdr:row>22</xdr:row>
      <xdr:rowOff>95250</xdr:rowOff>
    </xdr:to>
    <xdr:graphicFrame macro="">
      <xdr:nvGraphicFramePr>
        <xdr:cNvPr id="4" name="Chart 3">
          <a:extLst>
            <a:ext uri="{FF2B5EF4-FFF2-40B4-BE49-F238E27FC236}">
              <a16:creationId xmlns:a16="http://schemas.microsoft.com/office/drawing/2014/main" id="{FF2E5230-DF54-40BB-1DE7-2B822501B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447675</xdr:colOff>
      <xdr:row>0</xdr:row>
      <xdr:rowOff>166687</xdr:rowOff>
    </xdr:from>
    <xdr:to>
      <xdr:col>11</xdr:col>
      <xdr:colOff>400050</xdr:colOff>
      <xdr:row>15</xdr:row>
      <xdr:rowOff>52387</xdr:rowOff>
    </xdr:to>
    <xdr:graphicFrame macro="">
      <xdr:nvGraphicFramePr>
        <xdr:cNvPr id="3" name="Chart 2">
          <a:extLst>
            <a:ext uri="{FF2B5EF4-FFF2-40B4-BE49-F238E27FC236}">
              <a16:creationId xmlns:a16="http://schemas.microsoft.com/office/drawing/2014/main" id="{D13BC196-26B4-30C9-F60A-876FDE759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419100</xdr:colOff>
      <xdr:row>5</xdr:row>
      <xdr:rowOff>4762</xdr:rowOff>
    </xdr:from>
    <xdr:to>
      <xdr:col>11</xdr:col>
      <xdr:colOff>523875</xdr:colOff>
      <xdr:row>19</xdr:row>
      <xdr:rowOff>80962</xdr:rowOff>
    </xdr:to>
    <xdr:graphicFrame macro="">
      <xdr:nvGraphicFramePr>
        <xdr:cNvPr id="4" name="Chart 3">
          <a:extLst>
            <a:ext uri="{FF2B5EF4-FFF2-40B4-BE49-F238E27FC236}">
              <a16:creationId xmlns:a16="http://schemas.microsoft.com/office/drawing/2014/main" id="{C7D9CB67-C64C-94BF-1F7C-C46B05049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914400</xdr:colOff>
      <xdr:row>1</xdr:row>
      <xdr:rowOff>180974</xdr:rowOff>
    </xdr:from>
    <xdr:to>
      <xdr:col>12</xdr:col>
      <xdr:colOff>314325</xdr:colOff>
      <xdr:row>23</xdr:row>
      <xdr:rowOff>57149</xdr:rowOff>
    </xdr:to>
    <xdr:graphicFrame macro="">
      <xdr:nvGraphicFramePr>
        <xdr:cNvPr id="2" name="Chart 1">
          <a:extLst>
            <a:ext uri="{FF2B5EF4-FFF2-40B4-BE49-F238E27FC236}">
              <a16:creationId xmlns:a16="http://schemas.microsoft.com/office/drawing/2014/main" id="{701CC6C7-6E21-A25E-743C-5DB307D76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123825</xdr:colOff>
      <xdr:row>0</xdr:row>
      <xdr:rowOff>123825</xdr:rowOff>
    </xdr:from>
    <xdr:to>
      <xdr:col>14</xdr:col>
      <xdr:colOff>38100</xdr:colOff>
      <xdr:row>22</xdr:row>
      <xdr:rowOff>57150</xdr:rowOff>
    </xdr:to>
    <xdr:sp macro="" textlink="">
      <xdr:nvSpPr>
        <xdr:cNvPr id="2" name="TextBox 1">
          <a:extLst>
            <a:ext uri="{FF2B5EF4-FFF2-40B4-BE49-F238E27FC236}">
              <a16:creationId xmlns:a16="http://schemas.microsoft.com/office/drawing/2014/main" id="{3801F933-5823-B7C5-1EED-6E0220CE4805}"/>
            </a:ext>
          </a:extLst>
        </xdr:cNvPr>
        <xdr:cNvSpPr txBox="1"/>
      </xdr:nvSpPr>
      <xdr:spPr>
        <a:xfrm>
          <a:off x="733425" y="123825"/>
          <a:ext cx="7839075" cy="412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100" b="1">
              <a:solidFill>
                <a:schemeClr val="dk1"/>
              </a:solidFill>
              <a:effectLst/>
              <a:latin typeface="+mn-lt"/>
              <a:ea typeface="+mn-ea"/>
              <a:cs typeface="+mn-cs"/>
            </a:rPr>
            <a:t>Peak Sales Hours</a:t>
          </a:r>
          <a:r>
            <a:rPr lang="en-US" sz="1100">
              <a:solidFill>
                <a:schemeClr val="dk1"/>
              </a:solidFill>
              <a:effectLst/>
              <a:latin typeface="+mn-lt"/>
              <a:ea typeface="+mn-ea"/>
              <a:cs typeface="+mn-cs"/>
            </a:rPr>
            <a:t>:</a:t>
          </a:r>
        </a:p>
        <a:p>
          <a:pPr lvl="1"/>
          <a:r>
            <a:rPr lang="en-US" sz="1100">
              <a:solidFill>
                <a:schemeClr val="dk1"/>
              </a:solidFill>
              <a:effectLst/>
              <a:latin typeface="+mn-lt"/>
              <a:ea typeface="+mn-ea"/>
              <a:cs typeface="+mn-cs"/>
            </a:rPr>
            <a:t>The data indicates that peak sales hours are during the evening (18:00 - 21:00). This is when the highest volume of sales transactions occurs, suggesting that customers are more likely to make purchases during this time frame.</a:t>
          </a:r>
        </a:p>
        <a:p>
          <a:pPr lvl="0"/>
          <a:r>
            <a:rPr lang="en-US" sz="1100" b="1">
              <a:solidFill>
                <a:schemeClr val="dk1"/>
              </a:solidFill>
              <a:effectLst/>
              <a:latin typeface="+mn-lt"/>
              <a:ea typeface="+mn-ea"/>
              <a:cs typeface="+mn-cs"/>
            </a:rPr>
            <a:t>Best-Performing Products</a:t>
          </a:r>
          <a:r>
            <a:rPr lang="en-US" sz="1100">
              <a:solidFill>
                <a:schemeClr val="dk1"/>
              </a:solidFill>
              <a:effectLst/>
              <a:latin typeface="+mn-lt"/>
              <a:ea typeface="+mn-ea"/>
              <a:cs typeface="+mn-cs"/>
            </a:rPr>
            <a:t>:</a:t>
          </a:r>
        </a:p>
        <a:p>
          <a:pPr lvl="1"/>
          <a:r>
            <a:rPr lang="en-US" sz="1100">
              <a:solidFill>
                <a:schemeClr val="dk1"/>
              </a:solidFill>
              <a:effectLst/>
              <a:latin typeface="+mn-lt"/>
              <a:ea typeface="+mn-ea"/>
              <a:cs typeface="+mn-cs"/>
            </a:rPr>
            <a:t>The top 2 best-performing products by total sales are Telvesions and Air Fryer. These products consistently generate the highest revenue, indicating strong customer preference and demand.</a:t>
          </a:r>
        </a:p>
        <a:p>
          <a:pPr lvl="0"/>
          <a:r>
            <a:rPr lang="en-US" sz="1100" b="1">
              <a:solidFill>
                <a:schemeClr val="dk1"/>
              </a:solidFill>
              <a:effectLst/>
              <a:latin typeface="+mn-lt"/>
              <a:ea typeface="+mn-ea"/>
              <a:cs typeface="+mn-cs"/>
            </a:rPr>
            <a:t>Sales Spikes by Day</a:t>
          </a:r>
          <a:r>
            <a:rPr lang="en-US" sz="1100">
              <a:solidFill>
                <a:schemeClr val="dk1"/>
              </a:solidFill>
              <a:effectLst/>
              <a:latin typeface="+mn-lt"/>
              <a:ea typeface="+mn-ea"/>
              <a:cs typeface="+mn-cs"/>
            </a:rPr>
            <a:t>:</a:t>
          </a:r>
        </a:p>
        <a:p>
          <a:pPr lvl="1"/>
          <a:r>
            <a:rPr lang="en-US" sz="1100">
              <a:solidFill>
                <a:schemeClr val="dk1"/>
              </a:solidFill>
              <a:effectLst/>
              <a:latin typeface="+mn-lt"/>
              <a:ea typeface="+mn-ea"/>
              <a:cs typeface="+mn-cs"/>
            </a:rPr>
            <a:t>Sales tend to spike on weekends, particularly on Saturdays and Sundays. This pattern suggests that customers are more likely to shop during their days off, leading to higher sales volumes on these days.</a:t>
          </a:r>
        </a:p>
        <a:p>
          <a:r>
            <a:rPr lang="en-US" sz="1100" b="1">
              <a:solidFill>
                <a:schemeClr val="dk1"/>
              </a:solidFill>
              <a:effectLst/>
              <a:latin typeface="+mn-lt"/>
              <a:ea typeface="+mn-ea"/>
              <a:cs typeface="+mn-cs"/>
            </a:rPr>
            <a:t>Recommendations for Sales Improvement</a:t>
          </a:r>
          <a:endParaRPr lang="en-US" sz="1100">
            <a:solidFill>
              <a:schemeClr val="dk1"/>
            </a:solidFill>
            <a:effectLst/>
            <a:latin typeface="+mn-lt"/>
            <a:ea typeface="+mn-ea"/>
            <a:cs typeface="+mn-cs"/>
          </a:endParaRPr>
        </a:p>
        <a:p>
          <a:pPr lvl="0"/>
          <a:r>
            <a:rPr lang="en-US" sz="1100" b="1">
              <a:solidFill>
                <a:schemeClr val="dk1"/>
              </a:solidFill>
              <a:effectLst/>
              <a:latin typeface="+mn-lt"/>
              <a:ea typeface="+mn-ea"/>
              <a:cs typeface="+mn-cs"/>
            </a:rPr>
            <a:t>Increase Marketing Efforts During Peak Hours</a:t>
          </a:r>
          <a:r>
            <a:rPr lang="en-US" sz="1100">
              <a:solidFill>
                <a:schemeClr val="dk1"/>
              </a:solidFill>
              <a:effectLst/>
              <a:latin typeface="+mn-lt"/>
              <a:ea typeface="+mn-ea"/>
              <a:cs typeface="+mn-cs"/>
            </a:rPr>
            <a:t>:</a:t>
          </a:r>
        </a:p>
        <a:p>
          <a:pPr lvl="1"/>
          <a:r>
            <a:rPr lang="en-US" sz="1100">
              <a:solidFill>
                <a:schemeClr val="dk1"/>
              </a:solidFill>
              <a:effectLst/>
              <a:latin typeface="+mn-lt"/>
              <a:ea typeface="+mn-ea"/>
              <a:cs typeface="+mn-cs"/>
            </a:rPr>
            <a:t>To maximize revenue, consider increasing marketing efforts during the identified peak sales hours (18:00 - 21:00). This could include targeted online ads, special promotions, or email campaigns to attract more customers during these high-traffic times.</a:t>
          </a:r>
        </a:p>
        <a:p>
          <a:pPr lvl="0"/>
          <a:r>
            <a:rPr lang="en-US" sz="1100" b="1">
              <a:solidFill>
                <a:schemeClr val="dk1"/>
              </a:solidFill>
              <a:effectLst/>
              <a:latin typeface="+mn-lt"/>
              <a:ea typeface="+mn-ea"/>
              <a:cs typeface="+mn-cs"/>
            </a:rPr>
            <a:t>Focus on Promoting Best-Performing Products</a:t>
          </a:r>
          <a:r>
            <a:rPr lang="en-US" sz="1100">
              <a:solidFill>
                <a:schemeClr val="dk1"/>
              </a:solidFill>
              <a:effectLst/>
              <a:latin typeface="+mn-lt"/>
              <a:ea typeface="+mn-ea"/>
              <a:cs typeface="+mn-cs"/>
            </a:rPr>
            <a:t>:</a:t>
          </a:r>
        </a:p>
        <a:p>
          <a:pPr lvl="1"/>
          <a:r>
            <a:rPr lang="en-US" sz="1100">
              <a:solidFill>
                <a:schemeClr val="dk1"/>
              </a:solidFill>
              <a:effectLst/>
              <a:latin typeface="+mn-lt"/>
              <a:ea typeface="+mn-ea"/>
              <a:cs typeface="+mn-cs"/>
            </a:rPr>
            <a:t>Given that Product A and Product B are the top sellers, focus on promoting these products further. This could involve highlighting them in marketing materials, offering bundle deals, or providing discounts to encourage even more sales.</a:t>
          </a:r>
        </a:p>
        <a:p>
          <a:endParaRPr lang="en-US" sz="1100" kern="1200"/>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em" refreshedDate="45650.008329745368" backgroundQuery="1" createdVersion="8" refreshedVersion="8" minRefreshableVersion="3" recordCount="0" supportSubquery="1" supportAdvancedDrill="1" xr:uid="{52036007-AAC4-45CA-9C54-0E9255DA7861}">
  <cacheSource type="external" connectionId="1"/>
  <cacheFields count="2">
    <cacheField name="[Table1].[Month_Year].[Month_Year]" caption="Month_Year" numFmtId="0" hierarchy="15" level="1">
      <sharedItems count="25">
        <s v="2022-10"/>
        <s v="2022-11"/>
        <s v="2022-12"/>
        <s v="2023-01"/>
        <s v="2023-02"/>
        <s v="2023-03"/>
        <s v="2023-04"/>
        <s v="2023-05"/>
        <s v="2023-06"/>
        <s v="2023-07"/>
        <s v="2023-08"/>
        <s v="2023-09"/>
        <s v="2023-10"/>
        <s v="2023-11"/>
        <s v="2023-12"/>
        <s v="2024-01"/>
        <s v="2024-02"/>
        <s v="2024-03"/>
        <s v="2024-04"/>
        <s v="2024-05"/>
        <s v="2024-06"/>
        <s v="2024-07"/>
        <s v="2024-08"/>
        <s v="2024-09"/>
        <s v="2024-10"/>
      </sharedItems>
    </cacheField>
    <cacheField name="[Measures].[Sum of Total_Sales]" caption="Sum of Total_Sales" numFmtId="0" hierarchy="20" level="32767"/>
  </cacheFields>
  <cacheHierarchies count="21">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2"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Month_Year]" caption="Month_Year" attribute="1" defaultMemberUniqueName="[Table1].[Month_Year].[All]" allUniqueName="[Table1].[Month_Year].[All]" dimensionUniqueName="[Table1]" displayFolder="" count="2" memberValueDatatype="130" unbalanced="0">
      <fieldsUsage count="2">
        <fieldUsage x="-1"/>
        <fieldUsage x="0"/>
      </fieldsUsage>
    </cacheHierarchy>
    <cacheHierarchy uniqueName="[Table1].[Sales_by_time_day]" caption="Sales_by_time_day" attribute="1" defaultMemberUniqueName="[Table1].[Sales_by_time_day].[All]" allUniqueName="[Table1].[Sales_by_time_day].[All]" dimensionUniqueName="[Table1]" displayFolder="" count="0" memberValueDatatype="130" unbalanced="0"/>
    <cacheHierarchy uniqueName="[Table1].[Averge_Order_Size]" caption="Averge_Order_Size" attribute="1" defaultMemberUniqueName="[Table1].[Averge_Order_Size].[All]" allUniqueName="[Table1].[Averge_Order_Size].[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Sales]" caption="Sum of Total_Sales"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zem" refreshedDate="45650.057088888891" createdVersion="8" refreshedVersion="8" minRefreshableVersion="3" recordCount="2000" xr:uid="{E44A58B6-155A-4A3C-AD88-EF891546EB0A}">
  <cacheSource type="worksheet">
    <worksheetSource name="Table1"/>
  </cacheSource>
  <cacheFields count="21">
    <cacheField name="Order_ID" numFmtId="0">
      <sharedItems containsSemiMixedTypes="0" containsString="0" containsNumber="1" containsInteger="1" minValue="1001" maxValue="3000" count="2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sharedItems>
    </cacheField>
    <cacheField name="Order_Date" numFmtId="164">
      <sharedItems containsSemiMixedTypes="0" containsNonDate="0" containsDate="1" containsString="0" minDate="2022-10-26T00:00:00" maxDate="2024-10-26T00:00:00" count="695">
        <d v="2024-09-05T00:00:00"/>
        <d v="2023-12-13T00:00:00"/>
        <d v="2023-09-17T00:00:00"/>
        <d v="2022-12-24T00:00:00"/>
        <d v="2023-08-05T00:00:00"/>
        <d v="2023-12-30T00:00:00"/>
        <d v="2024-03-22T00:00:00"/>
        <d v="2024-06-17T00:00:00"/>
        <d v="2023-01-16T00:00:00"/>
        <d v="2024-10-08T00:00:00"/>
        <d v="2024-02-20T00:00:00"/>
        <d v="2023-04-01T00:00:00"/>
        <d v="2023-05-03T00:00:00"/>
        <d v="2022-11-29T00:00:00"/>
        <d v="2024-08-09T00:00:00"/>
        <d v="2023-09-24T00:00:00"/>
        <d v="2024-01-25T00:00:00"/>
        <d v="2023-03-06T00:00:00"/>
        <d v="2023-06-04T00:00:00"/>
        <d v="2023-03-25T00:00:00"/>
        <d v="2024-08-31T00:00:00"/>
        <d v="2023-08-23T00:00:00"/>
        <d v="2024-06-24T00:00:00"/>
        <d v="2024-07-25T00:00:00"/>
        <d v="2024-03-16T00:00:00"/>
        <d v="2023-09-09T00:00:00"/>
        <d v="2022-12-01T00:00:00"/>
        <d v="2024-09-26T00:00:00"/>
        <d v="2023-09-18T00:00:00"/>
        <d v="2022-11-28T00:00:00"/>
        <d v="2023-04-05T00:00:00"/>
        <d v="2024-01-26T00:00:00"/>
        <d v="2023-07-05T00:00:00"/>
        <d v="2023-07-12T00:00:00"/>
        <d v="2024-09-13T00:00:00"/>
        <d v="2022-11-17T00:00:00"/>
        <d v="2023-02-01T00:00:00"/>
        <d v="2023-01-14T00:00:00"/>
        <d v="2023-12-26T00:00:00"/>
        <d v="2024-05-15T00:00:00"/>
        <d v="2024-09-29T00:00:00"/>
        <d v="2023-01-18T00:00:00"/>
        <d v="2023-12-02T00:00:00"/>
        <d v="2023-06-29T00:00:00"/>
        <d v="2023-01-19T00:00:00"/>
        <d v="2024-01-08T00:00:00"/>
        <d v="2023-11-01T00:00:00"/>
        <d v="2022-11-16T00:00:00"/>
        <d v="2023-06-28T00:00:00"/>
        <d v="2023-10-24T00:00:00"/>
        <d v="2023-11-03T00:00:00"/>
        <d v="2024-07-30T00:00:00"/>
        <d v="2023-06-15T00:00:00"/>
        <d v="2023-08-13T00:00:00"/>
        <d v="2024-10-06T00:00:00"/>
        <d v="2023-03-11T00:00:00"/>
        <d v="2024-10-25T00:00:00"/>
        <d v="2024-03-07T00:00:00"/>
        <d v="2023-04-19T00:00:00"/>
        <d v="2023-06-20T00:00:00"/>
        <d v="2023-07-10T00:00:00"/>
        <d v="2022-11-09T00:00:00"/>
        <d v="2024-05-25T00:00:00"/>
        <d v="2023-02-18T00:00:00"/>
        <d v="2024-01-02T00:00:00"/>
        <d v="2023-12-15T00:00:00"/>
        <d v="2024-06-04T00:00:00"/>
        <d v="2024-05-13T00:00:00"/>
        <d v="2023-02-14T00:00:00"/>
        <d v="2024-08-27T00:00:00"/>
        <d v="2023-09-21T00:00:00"/>
        <d v="2023-11-10T00:00:00"/>
        <d v="2022-12-19T00:00:00"/>
        <d v="2024-09-20T00:00:00"/>
        <d v="2023-10-13T00:00:00"/>
        <d v="2024-09-06T00:00:00"/>
        <d v="2024-04-02T00:00:00"/>
        <d v="2023-04-21T00:00:00"/>
        <d v="2024-10-03T00:00:00"/>
        <d v="2024-08-16T00:00:00"/>
        <d v="2023-04-16T00:00:00"/>
        <d v="2024-05-23T00:00:00"/>
        <d v="2024-05-10T00:00:00"/>
        <d v="2023-02-15T00:00:00"/>
        <d v="2023-02-20T00:00:00"/>
        <d v="2024-04-12T00:00:00"/>
        <d v="2023-08-30T00:00:00"/>
        <d v="2023-03-21T00:00:00"/>
        <d v="2022-12-29T00:00:00"/>
        <d v="2022-12-27T00:00:00"/>
        <d v="2024-03-14T00:00:00"/>
        <d v="2023-02-28T00:00:00"/>
        <d v="2023-05-04T00:00:00"/>
        <d v="2023-07-14T00:00:00"/>
        <d v="2023-01-21T00:00:00"/>
        <d v="2023-10-03T00:00:00"/>
        <d v="2024-02-17T00:00:00"/>
        <d v="2023-01-04T00:00:00"/>
        <d v="2024-10-22T00:00:00"/>
        <d v="2024-04-28T00:00:00"/>
        <d v="2024-02-02T00:00:00"/>
        <d v="2023-02-21T00:00:00"/>
        <d v="2023-09-06T00:00:00"/>
        <d v="2023-05-24T00:00:00"/>
        <d v="2023-05-30T00:00:00"/>
        <d v="2024-07-26T00:00:00"/>
        <d v="2023-05-25T00:00:00"/>
        <d v="2023-02-05T00:00:00"/>
        <d v="2024-02-16T00:00:00"/>
        <d v="2024-05-04T00:00:00"/>
        <d v="2023-02-06T00:00:00"/>
        <d v="2023-12-09T00:00:00"/>
        <d v="2023-09-07T00:00:00"/>
        <d v="2023-03-19T00:00:00"/>
        <d v="2023-04-17T00:00:00"/>
        <d v="2023-05-19T00:00:00"/>
        <d v="2023-10-17T00:00:00"/>
        <d v="2022-11-13T00:00:00"/>
        <d v="2023-01-30T00:00:00"/>
        <d v="2024-03-31T00:00:00"/>
        <d v="2023-03-23T00:00:00"/>
        <d v="2024-06-23T00:00:00"/>
        <d v="2023-12-20T00:00:00"/>
        <d v="2023-04-10T00:00:00"/>
        <d v="2023-06-02T00:00:00"/>
        <d v="2023-05-23T00:00:00"/>
        <d v="2023-07-20T00:00:00"/>
        <d v="2023-07-22T00:00:00"/>
        <d v="2024-02-21T00:00:00"/>
        <d v="2023-01-01T00:00:00"/>
        <d v="2024-04-29T00:00:00"/>
        <d v="2024-04-27T00:00:00"/>
        <d v="2024-07-08T00:00:00"/>
        <d v="2023-06-05T00:00:00"/>
        <d v="2023-09-14T00:00:00"/>
        <d v="2023-12-07T00:00:00"/>
        <d v="2024-09-24T00:00:00"/>
        <d v="2023-07-29T00:00:00"/>
        <d v="2023-11-07T00:00:00"/>
        <d v="2024-05-14T00:00:00"/>
        <d v="2024-01-24T00:00:00"/>
        <d v="2022-11-05T00:00:00"/>
        <d v="2023-09-02T00:00:00"/>
        <d v="2024-08-14T00:00:00"/>
        <d v="2023-09-04T00:00:00"/>
        <d v="2022-11-20T00:00:00"/>
        <d v="2023-05-20T00:00:00"/>
        <d v="2023-11-12T00:00:00"/>
        <d v="2024-07-17T00:00:00"/>
        <d v="2024-08-29T00:00:00"/>
        <d v="2024-03-21T00:00:00"/>
        <d v="2023-04-30T00:00:00"/>
        <d v="2023-02-04T00:00:00"/>
        <d v="2024-06-18T00:00:00"/>
        <d v="2024-08-12T00:00:00"/>
        <d v="2023-11-17T00:00:00"/>
        <d v="2024-05-07T00:00:00"/>
        <d v="2022-11-22T00:00:00"/>
        <d v="2023-11-04T00:00:00"/>
        <d v="2023-05-13T00:00:00"/>
        <d v="2024-06-25T00:00:00"/>
        <d v="2022-11-07T00:00:00"/>
        <d v="2024-10-11T00:00:00"/>
        <d v="2024-02-08T00:00:00"/>
        <d v="2023-02-19T00:00:00"/>
        <d v="2024-02-03T00:00:00"/>
        <d v="2022-12-08T00:00:00"/>
        <d v="2024-09-15T00:00:00"/>
        <d v="2023-07-21T00:00:00"/>
        <d v="2023-12-18T00:00:00"/>
        <d v="2023-12-16T00:00:00"/>
        <d v="2023-10-23T00:00:00"/>
        <d v="2022-10-26T00:00:00"/>
        <d v="2024-03-08T00:00:00"/>
        <d v="2024-01-14T00:00:00"/>
        <d v="2024-08-05T00:00:00"/>
        <d v="2023-02-12T00:00:00"/>
        <d v="2023-08-26T00:00:00"/>
        <d v="2023-03-12T00:00:00"/>
        <d v="2024-08-10T00:00:00"/>
        <d v="2024-07-13T00:00:00"/>
        <d v="2022-12-23T00:00:00"/>
        <d v="2024-02-18T00:00:00"/>
        <d v="2022-12-30T00:00:00"/>
        <d v="2023-09-08T00:00:00"/>
        <d v="2024-08-26T00:00:00"/>
        <d v="2024-09-16T00:00:00"/>
        <d v="2024-09-11T00:00:00"/>
        <d v="2023-01-17T00:00:00"/>
        <d v="2024-06-28T00:00:00"/>
        <d v="2024-02-29T00:00:00"/>
        <d v="2023-08-25T00:00:00"/>
        <d v="2023-04-14T00:00:00"/>
        <d v="2023-01-23T00:00:00"/>
        <d v="2024-01-16T00:00:00"/>
        <d v="2024-03-30T00:00:00"/>
        <d v="2023-04-13T00:00:00"/>
        <d v="2023-02-26T00:00:00"/>
        <d v="2023-09-26T00:00:00"/>
        <d v="2023-11-29T00:00:00"/>
        <d v="2023-12-05T00:00:00"/>
        <d v="2023-04-28T00:00:00"/>
        <d v="2023-08-09T00:00:00"/>
        <d v="2024-04-05T00:00:00"/>
        <d v="2024-08-02T00:00:00"/>
        <d v="2024-09-07T00:00:00"/>
        <d v="2024-02-26T00:00:00"/>
        <d v="2024-07-03T00:00:00"/>
        <d v="2023-08-19T00:00:00"/>
        <d v="2023-10-02T00:00:00"/>
        <d v="2022-12-18T00:00:00"/>
        <d v="2022-11-06T00:00:00"/>
        <d v="2023-01-06T00:00:00"/>
        <d v="2024-03-26T00:00:00"/>
        <d v="2022-11-19T00:00:00"/>
        <d v="2023-10-09T00:00:00"/>
        <d v="2023-02-10T00:00:00"/>
        <d v="2024-04-03T00:00:00"/>
        <d v="2022-12-06T00:00:00"/>
        <d v="2023-07-13T00:00:00"/>
        <d v="2023-10-28T00:00:00"/>
        <d v="2023-11-05T00:00:00"/>
        <d v="2024-06-26T00:00:00"/>
        <d v="2023-05-09T00:00:00"/>
        <d v="2022-11-30T00:00:00"/>
        <d v="2023-09-10T00:00:00"/>
        <d v="2023-10-04T00:00:00"/>
        <d v="2023-09-15T00:00:00"/>
        <d v="2023-08-02T00:00:00"/>
        <d v="2023-04-18T00:00:00"/>
        <d v="2024-05-03T00:00:00"/>
        <d v="2023-02-13T00:00:00"/>
        <d v="2022-11-12T00:00:00"/>
        <d v="2024-09-22T00:00:00"/>
        <d v="2023-06-07T00:00:00"/>
        <d v="2023-07-18T00:00:00"/>
        <d v="2024-08-03T00:00:00"/>
        <d v="2022-12-13T00:00:00"/>
        <d v="2024-02-28T00:00:00"/>
        <d v="2023-05-31T00:00:00"/>
        <d v="2024-04-04T00:00:00"/>
        <d v="2024-02-15T00:00:00"/>
        <d v="2024-06-12T00:00:00"/>
        <d v="2023-10-26T00:00:00"/>
        <d v="2023-11-11T00:00:00"/>
        <d v="2023-07-17T00:00:00"/>
        <d v="2023-05-27T00:00:00"/>
        <d v="2023-11-06T00:00:00"/>
        <d v="2024-09-21T00:00:00"/>
        <d v="2023-01-22T00:00:00"/>
        <d v="2024-04-26T00:00:00"/>
        <d v="2023-08-28T00:00:00"/>
        <d v="2024-01-01T00:00:00"/>
        <d v="2023-09-16T00:00:00"/>
        <d v="2024-02-27T00:00:00"/>
        <d v="2022-10-29T00:00:00"/>
        <d v="2024-08-06T00:00:00"/>
        <d v="2023-05-26T00:00:00"/>
        <d v="2023-11-21T00:00:00"/>
        <d v="2024-07-21T00:00:00"/>
        <d v="2024-04-16T00:00:00"/>
        <d v="2024-07-04T00:00:00"/>
        <d v="2024-01-28T00:00:00"/>
        <d v="2024-04-09T00:00:00"/>
        <d v="2023-06-27T00:00:00"/>
        <d v="2023-12-03T00:00:00"/>
        <d v="2023-01-24T00:00:00"/>
        <d v="2023-09-28T00:00:00"/>
        <d v="2024-04-01T00:00:00"/>
        <d v="2023-07-25T00:00:00"/>
        <d v="2023-09-29T00:00:00"/>
        <d v="2023-04-06T00:00:00"/>
        <d v="2024-05-29T00:00:00"/>
        <d v="2024-08-04T00:00:00"/>
        <d v="2023-08-27T00:00:00"/>
        <d v="2024-03-01T00:00:00"/>
        <d v="2024-05-11T00:00:00"/>
        <d v="2024-07-31T00:00:00"/>
        <d v="2022-11-26T00:00:00"/>
        <d v="2024-09-25T00:00:00"/>
        <d v="2023-07-31T00:00:00"/>
        <d v="2023-10-22T00:00:00"/>
        <d v="2024-07-27T00:00:00"/>
        <d v="2023-01-09T00:00:00"/>
        <d v="2023-08-21T00:00:00"/>
        <d v="2024-05-19T00:00:00"/>
        <d v="2023-10-08T00:00:00"/>
        <d v="2023-11-09T00:00:00"/>
        <d v="2024-08-01T00:00:00"/>
        <d v="2023-08-24T00:00:00"/>
        <d v="2023-11-15T00:00:00"/>
        <d v="2023-05-01T00:00:00"/>
        <d v="2024-08-11T00:00:00"/>
        <d v="2023-11-16T00:00:00"/>
        <d v="2024-08-08T00:00:00"/>
        <d v="2024-08-13T00:00:00"/>
        <d v="2024-03-25T00:00:00"/>
        <d v="2023-10-11T00:00:00"/>
        <d v="2023-06-12T00:00:00"/>
        <d v="2024-04-10T00:00:00"/>
        <d v="2024-08-28T00:00:00"/>
        <d v="2023-06-16T00:00:00"/>
        <d v="2023-08-17T00:00:00"/>
        <d v="2023-06-09T00:00:00"/>
        <d v="2023-10-07T00:00:00"/>
        <d v="2024-09-23T00:00:00"/>
        <d v="2024-04-19T00:00:00"/>
        <d v="2024-02-13T00:00:00"/>
        <d v="2023-03-31T00:00:00"/>
        <d v="2024-07-06T00:00:00"/>
        <d v="2024-03-23T00:00:00"/>
        <d v="2024-03-03T00:00:00"/>
        <d v="2024-09-08T00:00:00"/>
        <d v="2023-03-29T00:00:00"/>
        <d v="2023-09-19T00:00:00"/>
        <d v="2023-08-04T00:00:00"/>
        <d v="2022-12-31T00:00:00"/>
        <d v="2023-06-11T00:00:00"/>
        <d v="2024-01-31T00:00:00"/>
        <d v="2024-05-09T00:00:00"/>
        <d v="2023-11-13T00:00:00"/>
        <d v="2022-11-27T00:00:00"/>
        <d v="2023-11-14T00:00:00"/>
        <d v="2023-04-15T00:00:00"/>
        <d v="2024-04-21T00:00:00"/>
        <d v="2022-12-05T00:00:00"/>
        <d v="2024-05-31T00:00:00"/>
        <d v="2022-10-27T00:00:00"/>
        <d v="2023-11-19T00:00:00"/>
        <d v="2024-06-30T00:00:00"/>
        <d v="2023-01-05T00:00:00"/>
        <d v="2023-04-12T00:00:00"/>
        <d v="2024-04-14T00:00:00"/>
        <d v="2023-08-03T00:00:00"/>
        <d v="2024-07-18T00:00:00"/>
        <d v="2023-10-10T00:00:00"/>
        <d v="2024-09-17T00:00:00"/>
        <d v="2023-08-18T00:00:00"/>
        <d v="2023-03-10T00:00:00"/>
        <d v="2024-04-17T00:00:00"/>
        <d v="2024-01-11T00:00:00"/>
        <d v="2023-02-23T00:00:00"/>
        <d v="2024-05-27T00:00:00"/>
        <d v="2024-08-21T00:00:00"/>
        <d v="2023-03-05T00:00:00"/>
        <d v="2024-05-26T00:00:00"/>
        <d v="2023-05-18T00:00:00"/>
        <d v="2024-10-15T00:00:00"/>
        <d v="2022-12-26T00:00:00"/>
        <d v="2024-10-02T00:00:00"/>
        <d v="2024-06-15T00:00:00"/>
        <d v="2024-06-10T00:00:00"/>
        <d v="2023-11-02T00:00:00"/>
        <d v="2024-03-06T00:00:00"/>
        <d v="2024-01-04T00:00:00"/>
        <d v="2023-05-16T00:00:00"/>
        <d v="2023-04-22T00:00:00"/>
        <d v="2023-08-31T00:00:00"/>
        <d v="2023-06-17T00:00:00"/>
        <d v="2023-06-18T00:00:00"/>
        <d v="2023-12-14T00:00:00"/>
        <d v="2024-05-22T00:00:00"/>
        <d v="2024-09-19T00:00:00"/>
        <d v="2023-12-27T00:00:00"/>
        <d v="2024-05-17T00:00:00"/>
        <d v="2023-09-20T00:00:00"/>
        <d v="2022-12-17T00:00:00"/>
        <d v="2023-04-29T00:00:00"/>
        <d v="2024-06-06T00:00:00"/>
        <d v="2023-10-20T00:00:00"/>
        <d v="2024-04-23T00:00:00"/>
        <d v="2024-07-10T00:00:00"/>
        <d v="2024-09-01T00:00:00"/>
        <d v="2024-05-20T00:00:00"/>
        <d v="2023-07-23T00:00:00"/>
        <d v="2024-10-16T00:00:00"/>
        <d v="2022-12-03T00:00:00"/>
        <d v="2023-07-02T00:00:00"/>
        <d v="2024-02-14T00:00:00"/>
        <d v="2024-03-04T00:00:00"/>
        <d v="2023-04-09T00:00:00"/>
        <d v="2023-11-27T00:00:00"/>
        <d v="2023-02-11T00:00:00"/>
        <d v="2023-03-20T00:00:00"/>
        <d v="2024-01-17T00:00:00"/>
        <d v="2024-10-21T00:00:00"/>
        <d v="2024-09-28T00:00:00"/>
        <d v="2024-02-22T00:00:00"/>
        <d v="2024-03-28T00:00:00"/>
        <d v="2023-12-25T00:00:00"/>
        <d v="2023-10-29T00:00:00"/>
        <d v="2024-08-07T00:00:00"/>
        <d v="2022-10-30T00:00:00"/>
        <d v="2023-03-07T00:00:00"/>
        <d v="2024-03-17T00:00:00"/>
        <d v="2024-08-30T00:00:00"/>
        <d v="2024-06-21T00:00:00"/>
        <d v="2024-01-03T00:00:00"/>
        <d v="2024-02-05T00:00:00"/>
        <d v="2023-09-12T00:00:00"/>
        <d v="2024-04-06T00:00:00"/>
        <d v="2024-04-25T00:00:00"/>
        <d v="2023-03-27T00:00:00"/>
        <d v="2024-09-27T00:00:00"/>
        <d v="2023-05-05T00:00:00"/>
        <d v="2024-08-19T00:00:00"/>
        <d v="2024-07-02T00:00:00"/>
        <d v="2024-01-22T00:00:00"/>
        <d v="2023-07-24T00:00:00"/>
        <d v="2023-12-19T00:00:00"/>
        <d v="2023-01-31T00:00:00"/>
        <d v="2024-01-21T00:00:00"/>
        <d v="2024-03-05T00:00:00"/>
        <d v="2023-03-28T00:00:00"/>
        <d v="2023-04-03T00:00:00"/>
        <d v="2023-08-08T00:00:00"/>
        <d v="2023-08-16T00:00:00"/>
        <d v="2024-05-30T00:00:00"/>
        <d v="2023-05-10T00:00:00"/>
        <d v="2023-04-23T00:00:00"/>
        <d v="2023-04-27T00:00:00"/>
        <d v="2023-03-03T00:00:00"/>
        <d v="2023-03-02T00:00:00"/>
        <d v="2024-08-25T00:00:00"/>
        <d v="2023-10-14T00:00:00"/>
        <d v="2023-01-03T00:00:00"/>
        <d v="2022-12-21T00:00:00"/>
        <d v="2023-11-18T00:00:00"/>
        <d v="2022-12-16T00:00:00"/>
        <d v="2023-04-07T00:00:00"/>
        <d v="2023-03-14T00:00:00"/>
        <d v="2022-12-11T00:00:00"/>
        <d v="2024-02-07T00:00:00"/>
        <d v="2024-09-09T00:00:00"/>
        <d v="2023-12-11T00:00:00"/>
        <d v="2024-09-30T00:00:00"/>
        <d v="2024-07-12T00:00:00"/>
        <d v="2023-11-24T00:00:00"/>
        <d v="2023-01-07T00:00:00"/>
        <d v="2023-12-24T00:00:00"/>
        <d v="2023-02-07T00:00:00"/>
        <d v="2023-01-20T00:00:00"/>
        <d v="2023-07-01T00:00:00"/>
        <d v="2023-10-12T00:00:00"/>
        <d v="2024-01-20T00:00:00"/>
        <d v="2024-07-24T00:00:00"/>
        <d v="2023-01-10T00:00:00"/>
        <d v="2023-03-24T00:00:00"/>
        <d v="2024-05-16T00:00:00"/>
        <d v="2023-05-11T00:00:00"/>
        <d v="2023-03-08T00:00:00"/>
        <d v="2023-04-11T00:00:00"/>
        <d v="2023-01-28T00:00:00"/>
        <d v="2023-04-04T00:00:00"/>
        <d v="2023-04-24T00:00:00"/>
        <d v="2024-07-07T00:00:00"/>
        <d v="2022-11-15T00:00:00"/>
        <d v="2022-12-14T00:00:00"/>
        <d v="2022-11-02T00:00:00"/>
        <d v="2024-06-11T00:00:00"/>
        <d v="2024-05-28T00:00:00"/>
        <d v="2024-04-07T00:00:00"/>
        <d v="2023-06-08T00:00:00"/>
        <d v="2024-07-20T00:00:00"/>
        <d v="2024-10-05T00:00:00"/>
        <d v="2024-03-02T00:00:00"/>
        <d v="2023-08-20T00:00:00"/>
        <d v="2024-10-14T00:00:00"/>
        <d v="2023-08-01T00:00:00"/>
        <d v="2023-11-25T00:00:00"/>
        <d v="2023-02-03T00:00:00"/>
        <d v="2024-10-24T00:00:00"/>
        <d v="2023-09-27T00:00:00"/>
        <d v="2024-07-29T00:00:00"/>
        <d v="2023-12-29T00:00:00"/>
        <d v="2023-09-13T00:00:00"/>
        <d v="2023-06-23T00:00:00"/>
        <d v="2022-11-10T00:00:00"/>
        <d v="2024-06-07T00:00:00"/>
        <d v="2024-02-25T00:00:00"/>
        <d v="2024-02-24T00:00:00"/>
        <d v="2023-07-27T00:00:00"/>
        <d v="2024-07-19T00:00:00"/>
        <d v="2023-06-24T00:00:00"/>
        <d v="2024-06-09T00:00:00"/>
        <d v="2023-05-21T00:00:00"/>
        <d v="2023-06-19T00:00:00"/>
        <d v="2024-02-10T00:00:00"/>
        <d v="2023-07-15T00:00:00"/>
        <d v="2024-06-27T00:00:00"/>
        <d v="2023-07-09T00:00:00"/>
        <d v="2023-03-01T00:00:00"/>
        <d v="2023-07-08T00:00:00"/>
        <d v="2024-10-01T00:00:00"/>
        <d v="2024-03-15T00:00:00"/>
        <d v="2023-08-06T00:00:00"/>
        <d v="2023-09-23T00:00:00"/>
        <d v="2023-05-17T00:00:00"/>
        <d v="2022-12-25T00:00:00"/>
        <d v="2022-11-01T00:00:00"/>
        <d v="2023-06-21T00:00:00"/>
        <d v="2024-03-18T00:00:00"/>
        <d v="2022-12-02T00:00:00"/>
        <d v="2024-04-13T00:00:00"/>
        <d v="2023-06-26T00:00:00"/>
        <d v="2024-02-06T00:00:00"/>
        <d v="2023-10-19T00:00:00"/>
        <d v="2024-06-08T00:00:00"/>
        <d v="2023-01-25T00:00:00"/>
        <d v="2024-09-14T00:00:00"/>
        <d v="2023-05-07T00:00:00"/>
        <d v="2024-04-30T00:00:00"/>
        <d v="2023-11-20T00:00:00"/>
        <d v="2024-01-05T00:00:00"/>
        <d v="2024-06-19T00:00:00"/>
        <d v="2024-01-06T00:00:00"/>
        <d v="2024-10-04T00:00:00"/>
        <d v="2024-07-28T00:00:00"/>
        <d v="2022-12-09T00:00:00"/>
        <d v="2023-07-04T00:00:00"/>
        <d v="2023-01-08T00:00:00"/>
        <d v="2024-10-20T00:00:00"/>
        <d v="2024-06-13T00:00:00"/>
        <d v="2022-11-23T00:00:00"/>
        <d v="2023-09-30T00:00:00"/>
        <d v="2023-06-06T00:00:00"/>
        <d v="2023-02-08T00:00:00"/>
        <d v="2022-10-28T00:00:00"/>
        <d v="2024-10-17T00:00:00"/>
        <d v="2023-10-06T00:00:00"/>
        <d v="2023-08-29T00:00:00"/>
        <d v="2023-12-06T00:00:00"/>
        <d v="2024-10-19T00:00:00"/>
        <d v="2023-06-30T00:00:00"/>
        <d v="2024-03-27T00:00:00"/>
        <d v="2024-05-18T00:00:00"/>
        <d v="2024-02-11T00:00:00"/>
        <d v="2024-01-19T00:00:00"/>
        <d v="2023-04-20T00:00:00"/>
        <d v="2022-11-11T00:00:00"/>
        <d v="2023-06-22T00:00:00"/>
        <d v="2022-11-18T00:00:00"/>
        <d v="2023-09-03T00:00:00"/>
        <d v="2024-01-13T00:00:00"/>
        <d v="2024-03-12T00:00:00"/>
        <d v="2023-09-22T00:00:00"/>
        <d v="2024-01-09T00:00:00"/>
        <d v="2024-06-02T00:00:00"/>
        <d v="2023-01-12T00:00:00"/>
        <d v="2024-02-19T00:00:00"/>
        <d v="2023-08-14T00:00:00"/>
        <d v="2023-06-14T00:00:00"/>
        <d v="2024-07-23T00:00:00"/>
        <d v="2023-12-23T00:00:00"/>
        <d v="2023-05-14T00:00:00"/>
        <d v="2022-12-20T00:00:00"/>
        <d v="2023-12-04T00:00:00"/>
        <d v="2024-01-27T00:00:00"/>
        <d v="2023-09-05T00:00:00"/>
        <d v="2022-11-04T00:00:00"/>
        <d v="2023-08-22T00:00:00"/>
        <d v="2024-04-11T00:00:00"/>
        <d v="2023-11-28T00:00:00"/>
        <d v="2023-10-27T00:00:00"/>
        <d v="2024-04-20T00:00:00"/>
        <d v="2023-10-30T00:00:00"/>
        <d v="2023-03-15T00:00:00"/>
        <d v="2023-07-06T00:00:00"/>
        <d v="2023-07-26T00:00:00"/>
        <d v="2024-09-03T00:00:00"/>
        <d v="2024-07-01T00:00:00"/>
        <d v="2024-10-23T00:00:00"/>
        <d v="2024-07-11T00:00:00"/>
        <d v="2022-11-24T00:00:00"/>
        <d v="2022-10-31T00:00:00"/>
        <d v="2024-04-08T00:00:00"/>
        <d v="2024-05-08T00:00:00"/>
        <d v="2023-09-11T00:00:00"/>
        <d v="2023-10-15T00:00:00"/>
        <d v="2024-06-14T00:00:00"/>
        <d v="2024-07-14T00:00:00"/>
        <d v="2023-11-22T00:00:00"/>
        <d v="2023-03-13T00:00:00"/>
        <d v="2023-05-08T00:00:00"/>
        <d v="2024-04-24T00:00:00"/>
        <d v="2023-09-01T00:00:00"/>
        <d v="2024-01-10T00:00:00"/>
        <d v="2024-06-29T00:00:00"/>
        <d v="2023-10-01T00:00:00"/>
        <d v="2023-10-31T00:00:00"/>
        <d v="2024-08-24T00:00:00"/>
        <d v="2024-05-05T00:00:00"/>
        <d v="2024-08-17T00:00:00"/>
        <d v="2024-02-09T00:00:00"/>
        <d v="2024-08-22T00:00:00"/>
        <d v="2023-11-30T00:00:00"/>
        <d v="2024-10-18T00:00:00"/>
        <d v="2023-05-22T00:00:00"/>
        <d v="2024-09-18T00:00:00"/>
        <d v="2023-01-15T00:00:00"/>
        <d v="2024-06-03T00:00:00"/>
        <d v="2023-11-26T00:00:00"/>
        <d v="2024-09-12T00:00:00"/>
        <d v="2022-11-03T00:00:00"/>
        <d v="2022-12-04T00:00:00"/>
        <d v="2023-01-13T00:00:00"/>
        <d v="2024-02-12T00:00:00"/>
        <d v="2023-12-12T00:00:00"/>
        <d v="2023-02-17T00:00:00"/>
        <d v="2022-11-08T00:00:00"/>
        <d v="2023-03-18T00:00:00"/>
        <d v="2023-08-11T00:00:00"/>
        <d v="2023-12-01T00:00:00"/>
        <d v="2024-01-15T00:00:00"/>
        <d v="2023-02-02T00:00:00"/>
        <d v="2023-03-17T00:00:00"/>
        <d v="2023-07-19T00:00:00"/>
        <d v="2024-06-05T00:00:00"/>
        <d v="2023-12-22T00:00:00"/>
        <d v="2023-12-08T00:00:00"/>
        <d v="2023-03-26T00:00:00"/>
        <d v="2024-07-05T00:00:00"/>
        <d v="2024-03-11T00:00:00"/>
        <d v="2024-08-15T00:00:00"/>
        <d v="2023-06-01T00:00:00"/>
        <d v="2023-05-15T00:00:00"/>
        <d v="2024-03-10T00:00:00"/>
        <d v="2023-07-28T00:00:00"/>
        <d v="2024-03-24T00:00:00"/>
        <d v="2023-10-21T00:00:00"/>
        <d v="2023-01-27T00:00:00"/>
        <d v="2022-12-28T00:00:00"/>
        <d v="2024-03-20T00:00:00"/>
        <d v="2023-06-13T00:00:00"/>
        <d v="2023-04-25T00:00:00"/>
        <d v="2023-12-28T00:00:00"/>
        <d v="2024-03-19T00:00:00"/>
        <d v="2024-03-13T00:00:00"/>
        <d v="2023-05-28T00:00:00"/>
        <d v="2023-12-10T00:00:00"/>
        <d v="2024-01-18T00:00:00"/>
        <d v="2023-01-02T00:00:00"/>
        <d v="2024-05-21T00:00:00"/>
        <d v="2024-06-16T00:00:00"/>
        <d v="2023-05-02T00:00:00"/>
        <d v="2022-11-14T00:00:00"/>
        <d v="2023-12-31T00:00:00"/>
        <d v="2023-01-29T00:00:00"/>
        <d v="2024-01-12T00:00:00"/>
        <d v="2024-05-06T00:00:00"/>
        <d v="2024-06-20T00:00:00"/>
        <d v="2023-07-16T00:00:00"/>
        <d v="2023-10-05T00:00:00"/>
        <d v="2024-07-22T00:00:00"/>
        <d v="2023-08-10T00:00:00"/>
        <d v="2023-10-25T00:00:00"/>
        <d v="2023-04-02T00:00:00"/>
        <d v="2023-03-30T00:00:00"/>
        <d v="2023-12-17T00:00:00"/>
        <d v="2024-07-16T00:00:00"/>
        <d v="2024-09-10T00:00:00"/>
        <d v="2024-10-12T00:00:00"/>
        <d v="2022-12-22T00:00:00"/>
        <d v="2024-08-18T00:00:00"/>
        <d v="2023-06-10T00:00:00"/>
        <d v="2024-02-23T00:00:00"/>
        <d v="2023-03-16T00:00:00"/>
        <d v="2024-05-01T00:00:00"/>
        <d v="2023-01-26T00:00:00"/>
        <d v="2024-04-18T00:00:00"/>
        <d v="2022-12-10T00:00:00"/>
        <d v="2023-11-23T00:00:00"/>
        <d v="2024-07-15T00:00:00"/>
        <d v="2024-04-15T00:00:00"/>
        <d v="2024-05-24T00:00:00"/>
        <d v="2024-02-01T00:00:00"/>
        <d v="2024-05-02T00:00:00"/>
        <d v="2023-02-25T00:00:00"/>
        <d v="2023-09-25T00:00:00"/>
        <d v="2023-10-18T00:00:00"/>
        <d v="2023-02-27T00:00:00"/>
        <d v="2023-12-21T00:00:00"/>
        <d v="2024-10-10T00:00:00"/>
        <d v="2024-10-13T00:00:00"/>
        <d v="2024-10-09T00:00:00"/>
        <d v="2023-08-07T00:00:00"/>
        <d v="2023-08-12T00:00:00"/>
        <d v="2024-07-09T00:00:00"/>
        <d v="2023-03-09T00:00:00"/>
        <d v="2023-06-25T00:00:00"/>
        <d v="2024-10-07T00:00:00"/>
        <d v="2023-11-08T00:00:00"/>
        <d v="2023-07-30T00:00:00"/>
        <d v="2023-02-22T00:00:00"/>
        <d v="2024-08-20T00:00:00"/>
      </sharedItems>
      <fieldGroup par="20"/>
    </cacheField>
    <cacheField name="Product_ID" numFmtId="0">
      <sharedItems containsSemiMixedTypes="0" containsString="0" containsNumber="1" containsInteger="1" minValue="201" maxValue="205" count="5">
        <n v="202"/>
        <n v="204"/>
        <n v="201"/>
        <n v="205"/>
        <n v="203"/>
      </sharedItems>
    </cacheField>
    <cacheField name="Sales_Rep_ID" numFmtId="0">
      <sharedItems containsSemiMixedTypes="0" containsString="0" containsNumber="1" containsInteger="1" minValue="301" maxValue="305" count="5">
        <n v="305"/>
        <n v="301"/>
        <n v="303"/>
        <n v="304"/>
        <n v="302"/>
      </sharedItems>
    </cacheField>
    <cacheField name="Region_ID" numFmtId="0">
      <sharedItems containsSemiMixedTypes="0" containsString="0" containsNumber="1" containsInteger="1" minValue="101" maxValue="105" count="5">
        <n v="101"/>
        <n v="105"/>
        <n v="102"/>
        <n v="103"/>
        <n v="104"/>
      </sharedItems>
    </cacheField>
    <cacheField name="Quantity_Sold" numFmtId="0">
      <sharedItems containsSemiMixedTypes="0" containsString="0" containsNumber="1" containsInteger="1" minValue="1" maxValue="10" count="10">
        <n v="2"/>
        <n v="1"/>
        <n v="3"/>
        <n v="5"/>
        <n v="9"/>
        <n v="4"/>
        <n v="6"/>
        <n v="10"/>
        <n v="8"/>
        <n v="7"/>
      </sharedItems>
    </cacheField>
    <cacheField name="Unit_Price" numFmtId="1">
      <sharedItems containsSemiMixedTypes="0" containsString="0" containsNumber="1" minValue="44.110000000000007" maxValue="659.91200000000003"/>
    </cacheField>
    <cacheField name="Total_Sales" numFmtId="1">
      <sharedItems containsSemiMixedTypes="0" containsString="0" containsNumber="1" minValue="44.110000000000007" maxValue="6583.2800000000007" count="1984">
        <n v="1046.672"/>
        <n v="49.412000000000006"/>
        <n v="760.98"/>
        <n v="761.24400000000003"/>
        <n v="380.99600000000004"/>
        <n v="1889.8000000000002"/>
        <n v="4981.68"/>
        <n v="1486.1880000000001"/>
        <n v="2434.6960000000004"/>
        <n v="1296.5039999999999"/>
        <n v="4461.38"/>
        <n v="4836.7"/>
        <n v="1133.8800000000001"/>
        <n v="1370.336"/>
        <n v="3834.6660000000002"/>
        <n v="4444.1760000000004"/>
        <n v="804.49600000000009"/>
        <n v="4292.75"/>
        <n v="4575.1200000000008"/>
        <n v="4963.6400000000003"/>
        <n v="4175.8640000000014"/>
        <n v="1136.8280000000002"/>
        <n v="2048.0239999999999"/>
        <n v="4931.3879999999999"/>
        <n v="1575.42"/>
        <n v="4360.1580000000004"/>
        <n v="828.08"/>
        <n v="1071.3120000000001"/>
        <n v="612.21600000000001"/>
        <n v="3566.4860000000003"/>
        <n v="2042.26"/>
        <n v="480.30400000000003"/>
        <n v="5653.5600000000013"/>
        <n v="1021.6800000000001"/>
        <n v="314.38"/>
        <n v="1046.43"/>
        <n v="2311.9360000000006"/>
        <n v="2573.4940000000006"/>
        <n v="4837.8879999999999"/>
        <n v="2658.0400000000004"/>
        <n v="605.66000000000008"/>
        <n v="3606.5040000000004"/>
        <n v="855.36000000000013"/>
        <n v="4083.3760000000002"/>
        <n v="430.58400000000006"/>
        <n v="1379.0700000000002"/>
        <n v="140.64599999999999"/>
        <n v="129.62400000000002"/>
        <n v="2077.0640000000003"/>
        <n v="4773.7800000000007"/>
        <n v="1819.29"/>
        <n v="179.65200000000002"/>
        <n v="779.72400000000005"/>
        <n v="443.3"/>
        <n v="1834.9760000000003"/>
        <n v="1524.5120000000002"/>
        <n v="995.98400000000015"/>
        <n v="1637.6360000000002"/>
        <n v="1937.232"/>
        <n v="1501.6980000000001"/>
        <n v="2987.6219999999998"/>
        <n v="2684.0000000000005"/>
        <n v="477.31200000000007"/>
        <n v="709.63200000000006"/>
        <n v="269.67600000000004"/>
        <n v="4978.7100000000009"/>
        <n v="4283.1360000000004"/>
        <n v="2124.4300000000003"/>
        <n v="1112.8920000000001"/>
        <n v="3570.5120000000002"/>
        <n v="2595.7800000000002"/>
        <n v="542.5200000000001"/>
        <n v="116.24800000000002"/>
        <n v="304.83200000000005"/>
        <n v="2219.5800000000004"/>
        <n v="2343.6600000000003"/>
        <n v="1948.232"/>
        <n v="1302.0920000000001"/>
        <n v="545.62200000000007"/>
        <n v="2549.9100000000003"/>
        <n v="4282.0800000000008"/>
        <n v="626.47199999999998"/>
        <n v="2521.2000000000003"/>
        <n v="2531.848"/>
        <n v="141.68000000000004"/>
        <n v="2801.4800000000005"/>
        <n v="4473.018"/>
        <n v="1557.6000000000001"/>
        <n v="1229.4480000000001"/>
        <n v="434.01600000000002"/>
        <n v="1304.2260000000001"/>
        <n v="1447.424"/>
        <n v="5434.5060000000003"/>
        <n v="1406.68"/>
        <n v="3000.6900000000005"/>
        <n v="4014.0099999999998"/>
        <n v="204.226"/>
        <n v="386.76000000000005"/>
        <n v="1038.114"/>
        <n v="748.79200000000014"/>
        <n v="496.54"/>
        <n v="4727.0520000000006"/>
        <n v="784.476"/>
        <n v="481.71200000000005"/>
        <n v="1701.2160000000001"/>
        <n v="1280.8620000000001"/>
        <n v="5242.4459999999999"/>
        <n v="677.22600000000011"/>
        <n v="211.92600000000002"/>
        <n v="491.17200000000003"/>
        <n v="188.76000000000002"/>
        <n v="624.62400000000014"/>
        <n v="2072.4"/>
        <n v="1163.58"/>
        <n v="3376.098"/>
        <n v="941.22600000000023"/>
        <n v="2340.8879999999999"/>
        <n v="4986.4320000000007"/>
        <n v="1287.4400000000003"/>
        <n v="1376.1660000000002"/>
        <n v="502.48000000000008"/>
        <n v="2861.9360000000001"/>
        <n v="616.17600000000004"/>
        <n v="2808.806"/>
        <n v="1131.3720000000001"/>
        <n v="6101.7000000000007"/>
        <n v="3564.924"/>
        <n v="1430.3520000000001"/>
        <n v="1377.5520000000001"/>
        <n v="200.55200000000002"/>
        <n v="4273.2800000000007"/>
        <n v="302.61"/>
        <n v="259.84199999999998"/>
        <n v="1176.7139999999999"/>
        <n v="134.596"/>
        <n v="622.77600000000007"/>
        <n v="2953.2359999999999"/>
        <n v="1547.04"/>
        <n v="1154.8680000000002"/>
        <n v="3994.6060000000002"/>
        <n v="3736.0400000000004"/>
        <n v="1728.232"/>
        <n v="87.867999999999995"/>
        <n v="428.82400000000001"/>
        <n v="247.74200000000002"/>
        <n v="353.18799999999999"/>
        <n v="2319.35"/>
        <n v="4057.8560000000002"/>
        <n v="496.98"/>
        <n v="1669.5800000000004"/>
        <n v="1253.67"/>
        <n v="407.52800000000008"/>
        <n v="1667.952"/>
        <n v="660.7700000000001"/>
        <n v="2699.4"/>
        <n v="200.11200000000002"/>
        <n v="748.88"/>
        <n v="311.608"/>
        <n v="990.13200000000006"/>
        <n v="4152.72"/>
        <n v="284.06400000000002"/>
        <n v="2631.904"/>
        <n v="3391.1460000000002"/>
        <n v="1832.2919999999999"/>
        <n v="1133.396"/>
        <n v="598.11400000000003"/>
        <n v="2753.0800000000004"/>
        <n v="3573.9"/>
        <n v="576.24600000000009"/>
        <n v="364.78200000000004"/>
        <n v="2849.2200000000003"/>
        <n v="1224.96"/>
        <n v="861.96"/>
        <n v="2347.9280000000003"/>
        <n v="1239.7"/>
        <n v="534.16000000000008"/>
        <n v="1994.3000000000004"/>
        <n v="2487.056"/>
        <n v="5249.3760000000002"/>
        <n v="525.88800000000003"/>
        <n v="391.18200000000002"/>
        <n v="515.85599999999999"/>
        <n v="3438.3580000000006"/>
        <n v="4851.1980000000003"/>
        <n v="487.25600000000003"/>
        <n v="2702.3700000000003"/>
        <n v="871.11200000000008"/>
        <n v="2466.6400000000003"/>
        <n v="400.02600000000007"/>
        <n v="1823.7780000000002"/>
        <n v="2473.0200000000004"/>
        <n v="2114.1120000000001"/>
        <n v="1168.5520000000001"/>
        <n v="1125.8280000000002"/>
        <n v="2557.1700000000005"/>
        <n v="2198.152"/>
        <n v="303.71000000000004"/>
        <n v="2873.9040000000005"/>
        <n v="2227.4560000000001"/>
        <n v="4007.74"/>
        <n v="4014.6480000000001"/>
        <n v="705.40800000000002"/>
        <n v="1989.2179999999998"/>
        <n v="3798.0360000000001"/>
        <n v="1073.1600000000001"/>
        <n v="1365.54"/>
        <n v="1125.6300000000001"/>
        <n v="3216.18"/>
        <n v="1095.1600000000001"/>
        <n v="493.76800000000003"/>
        <n v="1288.4080000000001"/>
        <n v="1943.018"/>
        <n v="1240.008"/>
        <n v="1758.5700000000002"/>
        <n v="1007.8640000000001"/>
        <n v="5060.4840000000004"/>
        <n v="3324.2000000000003"/>
        <n v="813.82400000000007"/>
        <n v="2490.0480000000002"/>
        <n v="6235.4600000000009"/>
        <n v="416.76800000000003"/>
        <n v="2660.35"/>
        <n v="1198.472"/>
        <n v="1503.4800000000002"/>
        <n v="1029.2040000000002"/>
        <n v="2014.6720000000003"/>
        <n v="5127.804000000001"/>
        <n v="3546.4440000000004"/>
        <n v="693.70400000000006"/>
        <n v="1993.1999999999998"/>
        <n v="94.336000000000013"/>
        <n v="3447.4"/>
        <n v="406.34000000000003"/>
        <n v="2920.61"/>
        <n v="999.548"/>
        <n v="2359.17"/>
        <n v="4855.6200000000008"/>
        <n v="350.65800000000002"/>
        <n v="3195.3240000000001"/>
        <n v="768.32800000000009"/>
        <n v="2563.616"/>
        <n v="5432.5259999999998"/>
        <n v="5043.6320000000005"/>
        <n v="1411.5200000000002"/>
        <n v="2446.84"/>
        <n v="2943.8640000000005"/>
        <n v="4548.0600000000004"/>
        <n v="1666.1920000000002"/>
        <n v="2721.18"/>
        <n v="3464.538"/>
        <n v="78.89200000000001"/>
        <n v="498.80600000000004"/>
        <n v="3817.5720000000001"/>
        <n v="73.546000000000006"/>
        <n v="479.86400000000003"/>
        <n v="1064.5360000000001"/>
        <n v="894.78400000000011"/>
        <n v="453.66200000000003"/>
        <n v="407.286"/>
        <n v="1243.4400000000003"/>
        <n v="2889.4800000000005"/>
        <n v="725.95600000000013"/>
        <n v="3743.8720000000003"/>
        <n v="1193.1480000000001"/>
        <n v="3472.5240000000003"/>
        <n v="450.3180000000001"/>
        <n v="1495.2300000000002"/>
        <n v="362.01"/>
        <n v="2096.0500000000002"/>
        <n v="3224.2320000000004"/>
        <n v="3899.94"/>
        <n v="1487.9040000000002"/>
        <n v="100.364"/>
        <n v="1571.68"/>
        <n v="3958.4160000000002"/>
        <n v="6111.82"/>
        <n v="3191.5840000000003"/>
        <n v="3212.0000000000005"/>
        <n v="302.67600000000004"/>
        <n v="640.75"/>
        <n v="3019.6320000000005"/>
        <n v="115.50000000000001"/>
        <n v="3858.6240000000003"/>
        <n v="692.47199999999998"/>
        <n v="539.88"/>
        <n v="817.47600000000011"/>
        <n v="3854.4"/>
        <n v="3877.9840000000004"/>
        <n v="611.57800000000009"/>
        <n v="1706.3200000000002"/>
        <n v="1791.5700000000002"/>
        <n v="4946.2600000000011"/>
        <n v="1259.0160000000001"/>
        <n v="5170.5280000000002"/>
        <n v="3544.288"/>
        <n v="858"/>
        <n v="2147.09"/>
        <n v="799.26"/>
        <n v="4536.3780000000006"/>
        <n v="6201.7999999999993"/>
        <n v="2838.77"/>
        <n v="2319.0639999999999"/>
        <n v="2021.3160000000003"/>
        <n v="3191.0340000000006"/>
        <n v="1915.9360000000001"/>
        <n v="274.58200000000005"/>
        <n v="739.26600000000008"/>
        <n v="1378.9380000000001"/>
        <n v="2435.4"/>
        <n v="197.67000000000002"/>
        <n v="556.44600000000014"/>
        <n v="1788.9960000000003"/>
        <n v="4696.2080000000005"/>
        <n v="5696.02"/>
        <n v="357.52199999999999"/>
        <n v="1181.3340000000003"/>
        <n v="4229.72"/>
        <n v="233.77200000000002"/>
        <n v="536.11800000000005"/>
        <n v="2643.8720000000003"/>
        <n v="3667.5540000000001"/>
        <n v="330.08800000000002"/>
        <n v="624.80000000000007"/>
        <n v="50.07200000000001"/>
        <n v="633.97400000000005"/>
        <n v="3297.0080000000003"/>
        <n v="1639.088"/>
        <n v="1433.124"/>
        <n v="2009.9640000000002"/>
        <n v="605.37400000000014"/>
        <n v="2383.0400000000004"/>
        <n v="3151.5000000000005"/>
        <n v="3051.6640000000002"/>
        <n v="1167.9360000000001"/>
        <n v="2249.94"/>
        <n v="1879.7900000000002"/>
        <n v="2637.4920000000002"/>
        <n v="216.12800000000001"/>
        <n v="1136.124"/>
        <n v="1043.636"/>
        <n v="452.76000000000005"/>
        <n v="541.86"/>
        <n v="2249.3680000000004"/>
        <n v="1307.7680000000003"/>
        <n v="3118.0160000000001"/>
        <n v="2347.4880000000003"/>
        <n v="1054.4159999999999"/>
        <n v="1538.5040000000001"/>
        <n v="864.6880000000001"/>
        <n v="402.072"/>
        <n v="4563.152"/>
        <n v="499.488"/>
        <n v="263.45000000000005"/>
        <n v="853.86400000000003"/>
        <n v="786.5"/>
        <n v="950.99400000000014"/>
        <n v="3299.6700000000005"/>
        <n v="935.88"/>
        <n v="2064.15"/>
        <n v="4173.4000000000005"/>
        <n v="890.07600000000025"/>
        <n v="1523.0600000000002"/>
        <n v="314.40200000000004"/>
        <n v="1097.1840000000002"/>
        <n v="1332.9800000000002"/>
        <n v="2417.2720000000004"/>
        <n v="6265.16"/>
        <n v="1986.0500000000002"/>
        <n v="322.47600000000006"/>
        <n v="3486.7800000000007"/>
        <n v="3438.6000000000004"/>
        <n v="729.76199999999994"/>
        <n v="506.66"/>
        <n v="2423.8720000000003"/>
        <n v="598.48800000000006"/>
        <n v="519.904"/>
        <n v="1319.4280000000001"/>
        <n v="541.024"/>
        <n v="687.10400000000004"/>
        <n v="413.86400000000003"/>
        <n v="687.89600000000007"/>
        <n v="1828.2"/>
        <n v="672.93600000000004"/>
        <n v="1552.1880000000001"/>
        <n v="3748.8000000000006"/>
        <n v="2084.2800000000002"/>
        <n v="5402.4300000000012"/>
        <n v="1268.652"/>
        <n v="2220.3720000000003"/>
        <n v="529.1"/>
        <n v="638.55000000000007"/>
        <n v="2209.2400000000002"/>
        <n v="253.04400000000001"/>
        <n v="627.52800000000002"/>
        <n v="2848.6260000000002"/>
        <n v="718.85"/>
        <n v="3220.4040000000005"/>
        <n v="2061.5760000000005"/>
        <n v="730.048"/>
        <n v="3056.3280000000004"/>
        <n v="300.19"/>
        <n v="708.79600000000005"/>
        <n v="2587.0460000000003"/>
        <n v="3269.9700000000003"/>
        <n v="5529.1500000000005"/>
        <n v="1686.3000000000002"/>
        <n v="300.78400000000005"/>
        <n v="2665.8720000000003"/>
        <n v="3184.17"/>
        <n v="1308.0319999999999"/>
        <n v="693.00000000000011"/>
        <n v="1566.796"/>
        <n v="927.74000000000012"/>
        <n v="5054.3460000000005"/>
        <n v="2919.2900000000004"/>
        <n v="4159.9800000000005"/>
        <n v="67.38600000000001"/>
        <n v="237.86400000000003"/>
        <n v="1229.5360000000001"/>
        <n v="3245.616"/>
        <n v="2420.33"/>
        <n v="965.27200000000005"/>
        <n v="642.44399999999996"/>
        <n v="2622.4"/>
        <n v="3369.4319999999998"/>
        <n v="4169"/>
        <n v="800.53600000000006"/>
        <n v="4605.8320000000003"/>
        <n v="324.83000000000004"/>
        <n v="5593.1040000000012"/>
        <n v="1126.4000000000001"/>
        <n v="388.74"/>
        <n v="2207.92"/>
        <n v="2780.8"/>
        <n v="1235.52"/>
        <n v="2138.1800000000003"/>
        <n v="293.30399999999997"/>
        <n v="905.63"/>
        <n v="623.04000000000008"/>
        <n v="4277.9660000000013"/>
        <n v="936.23200000000008"/>
        <n v="1714.68"/>
        <n v="2386.9560000000006"/>
        <n v="975.87600000000009"/>
        <n v="332.15600000000001"/>
        <n v="2972.5080000000003"/>
        <n v="1985.5"/>
        <n v="3569.2800000000007"/>
        <n v="926.37600000000009"/>
        <n v="2753.1240000000003"/>
        <n v="1031.1400000000001"/>
        <n v="2888.5560000000005"/>
        <n v="65.362000000000009"/>
        <n v="1929.3120000000001"/>
        <n v="840.24600000000009"/>
        <n v="1047.97"/>
        <n v="2820.4"/>
        <n v="1050.3680000000002"/>
        <n v="1306.1840000000002"/>
        <n v="2372.8320000000003"/>
        <n v="2956.36"/>
        <n v="657.27200000000005"/>
        <n v="3954.7200000000003"/>
        <n v="790.81200000000001"/>
        <n v="623.50199999999995"/>
        <n v="392.48"/>
        <n v="284.63600000000002"/>
        <n v="6166.6"/>
        <n v="1133.0219999999999"/>
        <n v="1131.02"/>
        <n v="2872.1880000000001"/>
        <n v="1202.0800000000002"/>
        <n v="1703.2400000000002"/>
        <n v="954.80000000000007"/>
        <n v="510.13600000000002"/>
        <n v="3417.6780000000008"/>
        <n v="573.14400000000001"/>
        <n v="303.16000000000003"/>
        <n v="3134.45"/>
        <n v="763.62000000000012"/>
        <n v="3958.68"/>
        <n v="3178.8239999999996"/>
        <n v="4980.1400000000003"/>
        <n v="5163.1360000000004"/>
        <n v="957.79200000000014"/>
        <n v="69.718000000000004"/>
        <n v="971.65200000000004"/>
        <n v="825.96800000000007"/>
        <n v="4641.4720000000007"/>
        <n v="477.00400000000002"/>
        <n v="1111.7040000000002"/>
        <n v="796.22400000000005"/>
        <n v="761.99200000000008"/>
        <n v="1609.0800000000002"/>
        <n v="1894.4640000000002"/>
        <n v="5757.0480000000007"/>
        <n v="378.40000000000003"/>
        <n v="2248.136"/>
        <n v="4682.1279999999997"/>
        <n v="330.19800000000004"/>
        <n v="456.3900000000001"/>
        <n v="227.65600000000003"/>
        <n v="5784.57"/>
        <n v="5911.4"/>
        <n v="1520.64"/>
        <n v="1077.3400000000001"/>
        <n v="5566.88"/>
        <n v="1514.04"/>
        <n v="871.59600000000012"/>
        <n v="1034.836"/>
        <n v="1060.356"/>
        <n v="1871.4960000000001"/>
        <n v="595.71600000000012"/>
        <n v="3800.0160000000001"/>
        <n v="1458.3360000000002"/>
        <n v="1182.5"/>
        <n v="3784.7040000000002"/>
        <n v="3003.462"/>
        <n v="1588.4000000000003"/>
        <n v="2678.94"/>
        <n v="609.62000000000012"/>
        <n v="3602.5440000000008"/>
        <n v="2617.1640000000007"/>
        <n v="946.08800000000008"/>
        <n v="3281.8500000000004"/>
        <n v="518.82600000000002"/>
        <n v="3549.0840000000003"/>
        <n v="914.89200000000005"/>
        <n v="3086.3360000000007"/>
        <n v="1773.8160000000003"/>
        <n v="1073.028"/>
        <n v="1585.9140000000002"/>
        <n v="2814.5920000000001"/>
        <n v="813.38400000000001"/>
        <n v="565.84"/>
        <n v="1342.9680000000001"/>
        <n v="864.64400000000001"/>
        <n v="91.190000000000012"/>
        <n v="839.87200000000007"/>
        <n v="5691.1140000000014"/>
        <n v="44.110000000000007"/>
        <n v="695.904"/>
        <n v="4122.1620000000003"/>
        <n v="6136.68"/>
        <n v="271.92"/>
        <n v="1319.7360000000001"/>
        <n v="2436.1920000000005"/>
        <n v="3068.2960000000003"/>
        <n v="1987.0400000000002"/>
        <n v="1256.508"/>
        <n v="1408.66"/>
        <n v="400.73"/>
        <n v="1206.6120000000001"/>
        <n v="1605.5160000000001"/>
        <n v="5067.8100000000004"/>
        <n v="252.69200000000001"/>
        <n v="5000.1600000000008"/>
        <n v="4368.7600000000011"/>
        <n v="1460.3820000000001"/>
        <n v="939.22400000000016"/>
        <n v="106.32600000000001"/>
        <n v="3435.5640000000003"/>
        <n v="518.23199999999997"/>
        <n v="2642.6400000000003"/>
        <n v="1676.1799999999998"/>
        <n v="301.35599999999999"/>
        <n v="3524.1800000000003"/>
        <n v="3211.56"/>
        <n v="863.06000000000006"/>
        <n v="142.89000000000001"/>
        <n v="171.62200000000001"/>
        <n v="3700.4"/>
        <n v="4032.0280000000002"/>
        <n v="6189.48"/>
        <n v="3470.9400000000005"/>
        <n v="2884.288"/>
        <n v="2345.5299999999997"/>
        <n v="474.12200000000001"/>
        <n v="3237.3"/>
        <n v="1956.9440000000002"/>
        <n v="4811.1360000000004"/>
        <n v="3900.38"/>
        <n v="742.85200000000009"/>
        <n v="1071.6200000000001"/>
        <n v="2434.7400000000002"/>
        <n v="2177.7360000000003"/>
        <n v="210.93600000000001"/>
        <n v="387.024"/>
        <n v="278.05799999999999"/>
        <n v="849.86000000000013"/>
        <n v="3170.288"/>
        <n v="298.49600000000004"/>
        <n v="5400.34"/>
        <n v="904.06799999999998"/>
        <n v="2154.6800000000003"/>
        <n v="1362.2400000000002"/>
        <n v="1857.3060000000003"/>
        <n v="639.87000000000012"/>
        <n v="3719.1000000000004"/>
        <n v="1130.2720000000002"/>
        <n v="3031.9520000000002"/>
        <n v="1356.5640000000001"/>
        <n v="1329.02"/>
        <n v="1041.04"/>
        <n v="1127.1040000000003"/>
        <n v="3311.88"/>
        <n v="2705.12"/>
        <n v="5114.9120000000003"/>
        <n v="1822.7880000000005"/>
        <n v="2006.6200000000001"/>
        <n v="656.7"/>
        <n v="4984.8480000000009"/>
        <n v="2406.404"/>
        <n v="418.66000000000008"/>
        <n v="1448.92"/>
        <n v="2627.3280000000004"/>
        <n v="1020.5360000000001"/>
        <n v="3223.616"/>
        <n v="2580.7320000000004"/>
        <n v="223.60800000000003"/>
        <n v="2179.1000000000004"/>
        <n v="4321.0860000000002"/>
        <n v="209.352"/>
        <n v="3968.4480000000003"/>
        <n v="714.78000000000009"/>
        <n v="756.80000000000007"/>
        <n v="2499.5520000000001"/>
        <n v="1523.9840000000002"/>
        <n v="1555.29"/>
        <n v="4041.8400000000006"/>
        <n v="5952.54"/>
        <n v="3216.6200000000003"/>
        <n v="557.39200000000005"/>
        <n v="2122.8900000000003"/>
        <n v="2136.5520000000001"/>
        <n v="1565.8500000000001"/>
        <n v="1322.1120000000001"/>
        <n v="615.67000000000007"/>
        <n v="1270.7200000000003"/>
        <n v="214.28000000000003"/>
        <n v="1254.8579999999999"/>
        <n v="792.70400000000006"/>
        <n v="622.53400000000011"/>
        <n v="963.27"/>
        <n v="228.73400000000001"/>
        <n v="515.43799999999999"/>
        <n v="3663.5940000000001"/>
        <n v="1311.3319999999999"/>
        <n v="3246.1000000000008"/>
        <n v="5788.9260000000004"/>
        <n v="5081.2740000000003"/>
        <n v="2388.848"/>
        <n v="865.83200000000011"/>
        <n v="4245.9340000000002"/>
        <n v="1937.9800000000002"/>
        <n v="1024.5840000000001"/>
        <n v="1532.6080000000002"/>
        <n v="895.62000000000012"/>
        <n v="2391.1580000000004"/>
        <n v="1379.9280000000001"/>
        <n v="455.09200000000004"/>
        <n v="1166.8800000000001"/>
        <n v="45.716000000000008"/>
        <n v="3289.4400000000005"/>
        <n v="1833.48"/>
        <n v="554.33399999999995"/>
        <n v="2561.0640000000003"/>
        <n v="1045"/>
        <n v="819.5"/>
        <n v="5311.9440000000004"/>
        <n v="543.40000000000009"/>
        <n v="3796.7160000000003"/>
        <n v="609.11400000000015"/>
        <n v="1997.3800000000003"/>
        <n v="4951.9800000000005"/>
        <n v="4217.0040000000008"/>
        <n v="3248.1240000000003"/>
        <n v="452.43000000000006"/>
        <n v="3778.2360000000003"/>
        <n v="1167.98"/>
        <n v="508.99200000000008"/>
        <n v="3468.7400000000002"/>
        <n v="4008.84"/>
        <n v="927.63000000000011"/>
        <n v="1004.0800000000002"/>
        <n v="4331.1840000000002"/>
        <n v="3004.1000000000004"/>
        <n v="1507.7700000000002"/>
        <n v="1761.144"/>
        <n v="1885.9500000000003"/>
        <n v="644.86400000000003"/>
        <n v="891.44000000000017"/>
        <n v="258.54400000000004"/>
        <n v="1611.2800000000002"/>
        <n v="1995.0700000000004"/>
        <n v="1198.1640000000002"/>
        <n v="5891.82"/>
        <n v="3506.8440000000001"/>
        <n v="576.53200000000004"/>
        <n v="3173.2800000000007"/>
        <n v="502.54600000000005"/>
        <n v="916.25600000000009"/>
        <n v="287.80400000000003"/>
        <n v="1881.4400000000003"/>
        <n v="646.53600000000006"/>
        <n v="1740.816"/>
        <n v="3440.36"/>
        <n v="2232.538"/>
        <n v="1911.4920000000002"/>
        <n v="747.47200000000009"/>
        <n v="570.41599999999994"/>
        <n v="3517.9760000000001"/>
        <n v="1073.4240000000002"/>
        <n v="581.4380000000001"/>
        <n v="427.06400000000002"/>
        <n v="2301.8160000000003"/>
        <n v="1125.2340000000002"/>
        <n v="1459.6559999999999"/>
        <n v="736.56000000000006"/>
        <n v="4806.8460000000005"/>
        <n v="1441.308"/>
        <n v="2628.1200000000003"/>
        <n v="3129.72"/>
        <n v="1686.19"/>
        <n v="949.16800000000012"/>
        <n v="3087.6120000000005"/>
        <n v="432.16800000000001"/>
        <n v="1692.9"/>
        <n v="1725.5039999999999"/>
        <n v="503.27199999999999"/>
        <n v="2965.2479999999996"/>
        <n v="946.00000000000011"/>
        <n v="830.45600000000013"/>
        <n v="687.72000000000014"/>
        <n v="965.58"/>
        <n v="973.43400000000008"/>
        <n v="300.34400000000005"/>
        <n v="1413.0600000000002"/>
        <n v="4249.8720000000003"/>
        <n v="792.26400000000012"/>
        <n v="1386.1540000000002"/>
        <n v="3841.7280000000005"/>
        <n v="2309.7359999999999"/>
        <n v="938.58600000000001"/>
        <n v="1467.7740000000001"/>
        <n v="4439.2480000000005"/>
        <n v="2296.1400000000003"/>
        <n v="918.06"/>
        <n v="319.99"/>
        <n v="171.53400000000002"/>
        <n v="1314.3240000000001"/>
        <n v="970.77200000000005"/>
        <n v="476.52000000000004"/>
        <n v="2672.5600000000004"/>
        <n v="2047.0560000000003"/>
        <n v="2171.4660000000003"/>
        <n v="288.024"/>
        <n v="329.97800000000007"/>
        <n v="1682.9120000000003"/>
        <n v="875.49000000000012"/>
        <n v="1849.848"/>
        <n v="964.39200000000017"/>
        <n v="1239.546"/>
        <n v="1005.048"/>
        <n v="4851.7920000000004"/>
        <n v="775.94"/>
        <n v="2333.5840000000003"/>
        <n v="1232.396"/>
        <n v="658.63600000000008"/>
        <n v="427.59200000000004"/>
        <n v="893.50800000000004"/>
        <n v="3581.248"/>
        <n v="1738.66"/>
        <n v="768.24"/>
        <n v="465.14600000000007"/>
        <n v="507.80400000000003"/>
        <n v="3812.864"/>
        <n v="1483.5700000000002"/>
        <n v="2365.7040000000002"/>
        <n v="709.10400000000004"/>
        <n v="641.85"/>
        <n v="644.55600000000004"/>
        <n v="908.42400000000009"/>
        <n v="2323.2440000000006"/>
        <n v="1278.8600000000001"/>
        <n v="741.70800000000008"/>
        <n v="158.84000000000003"/>
        <n v="4258.7600000000011"/>
        <n v="1045.836"/>
        <n v="1647.8220000000001"/>
        <n v="2440.6800000000003"/>
        <n v="5186.8959999999997"/>
        <n v="4995.7600000000011"/>
        <n v="281.46800000000002"/>
        <n v="2059.2000000000003"/>
        <n v="3135.4400000000005"/>
        <n v="1162.3040000000003"/>
        <n v="362.05400000000009"/>
        <n v="731.61"/>
        <n v="3196.1600000000003"/>
        <n v="254.84800000000004"/>
        <n v="1255.3860000000002"/>
        <n v="1911.4260000000002"/>
        <n v="2446.1800000000003"/>
        <n v="1728.0120000000002"/>
        <n v="2097.634"/>
        <n v="2783.9680000000003"/>
        <n v="885.45600000000013"/>
        <n v="3242.8440000000001"/>
        <n v="3541.8460000000005"/>
        <n v="203.126"/>
        <n v="2652.43"/>
        <n v="409.06800000000004"/>
        <n v="1615.2400000000002"/>
        <n v="1089"/>
        <n v="411.07"/>
        <n v="1308.78"/>
        <n v="2065.1840000000002"/>
        <n v="1792.0980000000002"/>
        <n v="2692.69"/>
        <n v="3098.48"/>
        <n v="2027.7840000000003"/>
        <n v="344.74"/>
        <n v="1266.8040000000001"/>
        <n v="493.0200000000001"/>
        <n v="669.57"/>
        <n v="1126.136"/>
        <n v="1281.808"/>
        <n v="1870.616"/>
        <n v="169.84000000000003"/>
        <n v="3036.5720000000001"/>
        <n v="302.23599999999999"/>
        <n v="1283.2380000000001"/>
        <n v="385.70400000000006"/>
        <n v="153.82400000000001"/>
        <n v="834.81200000000001"/>
        <n v="1547.5900000000001"/>
        <n v="1667.5120000000002"/>
        <n v="2409"/>
        <n v="3091.9680000000003"/>
        <n v="821.21600000000001"/>
        <n v="1842.72"/>
        <n v="2591.8200000000002"/>
        <n v="750.31000000000006"/>
        <n v="651.42000000000007"/>
        <n v="5894.8560000000016"/>
        <n v="1073.6880000000001"/>
        <n v="2213.5960000000005"/>
        <n v="247.03800000000001"/>
        <n v="2629.9680000000003"/>
        <n v="480.04"/>
        <n v="2200.9680000000003"/>
        <n v="1321.4740000000002"/>
        <n v="2480.94"/>
        <n v="2638.6360000000004"/>
        <n v="2922.3040000000001"/>
        <n v="1273.9320000000002"/>
        <n v="154.44000000000003"/>
        <n v="296.09800000000001"/>
        <n v="252.12"/>
        <n v="178.55200000000002"/>
        <n v="649.90200000000016"/>
        <n v="1409.0340000000001"/>
        <n v="607.53"/>
        <n v="1455.96"/>
        <n v="697.57600000000002"/>
        <n v="2065.5360000000001"/>
        <n v="480.63400000000001"/>
        <n v="2646.4680000000003"/>
        <n v="377.74"/>
        <n v="3619.0000000000005"/>
        <n v="1634.7100000000003"/>
        <n v="247.89600000000004"/>
        <n v="2327.7759999999998"/>
        <n v="1574.6280000000002"/>
        <n v="2977.59"/>
        <n v="3729.5280000000002"/>
        <n v="4303.42"/>
        <n v="1229.096"/>
        <n v="142.20800000000003"/>
        <n v="559.48199999999997"/>
        <n v="1849.9800000000002"/>
        <n v="744.65600000000006"/>
        <n v="404.93200000000002"/>
        <n v="968.22"/>
        <n v="1344.4860000000001"/>
        <n v="2260.4120000000003"/>
        <n v="604.89"/>
        <n v="679.14"/>
        <n v="1205.8860000000002"/>
        <n v="1587.74"/>
        <n v="1410.9480000000001"/>
        <n v="497.61800000000005"/>
        <n v="4591.18"/>
        <n v="2311.0560000000005"/>
        <n v="1705.5280000000002"/>
        <n v="1874.0260000000001"/>
        <n v="861.76200000000006"/>
        <n v="4587.264000000001"/>
        <n v="6476.3600000000006"/>
        <n v="1360.92"/>
        <n v="473.61600000000004"/>
        <n v="3442.5600000000004"/>
        <n v="729.19"/>
        <n v="572.55000000000007"/>
        <n v="4213.2420000000002"/>
        <n v="6452.8200000000006"/>
        <n v="105.88600000000001"/>
        <n v="836.88"/>
        <n v="515.13000000000011"/>
        <n v="5910.6959999999999"/>
        <n v="648.45000000000016"/>
        <n v="2621.96"/>
        <n v="877.0300000000002"/>
        <n v="1116.6320000000001"/>
        <n v="906.44400000000007"/>
        <n v="4900.3680000000004"/>
        <n v="2556.0479999999998"/>
        <n v="1993.838"/>
        <n v="1688.0160000000001"/>
        <n v="3263.4360000000006"/>
        <n v="5268.9120000000003"/>
        <n v="416.85599999999999"/>
        <n v="1568.8200000000002"/>
        <n v="98.098000000000013"/>
        <n v="699.072"/>
        <n v="2132.02"/>
        <n v="1649.4720000000002"/>
        <n v="1689.424"/>
        <n v="1954.1280000000002"/>
        <n v="3108.1600000000003"/>
        <n v="1422.498"/>
        <n v="3615.5680000000002"/>
        <n v="2447.5439999999999"/>
        <n v="3789.9840000000004"/>
        <n v="912.64800000000002"/>
        <n v="2284.3040000000001"/>
        <n v="1897.8300000000004"/>
        <n v="3162.654"/>
        <n v="2386.12"/>
        <n v="4725.072000000001"/>
        <n v="2465.4960000000005"/>
        <n v="3340.4580000000005"/>
        <n v="1150.9960000000001"/>
        <n v="1130.1840000000002"/>
        <n v="4159.848"/>
        <n v="604.07600000000002"/>
        <n v="497.09000000000003"/>
        <n v="168.16800000000001"/>
        <n v="2304.0160000000001"/>
        <n v="1693.7800000000002"/>
        <n v="1963.0380000000002"/>
        <n v="3666.08"/>
        <n v="76.406000000000006"/>
        <n v="1717.8480000000002"/>
        <n v="1445.2239999999999"/>
        <n v="1760.6160000000002"/>
        <n v="2056.2960000000003"/>
        <n v="2225.3000000000002"/>
        <n v="4433.1980000000003"/>
        <n v="2794.44"/>
        <n v="4132.7000000000007"/>
        <n v="372.988"/>
        <n v="2940.9600000000005"/>
        <n v="5327.3879999999999"/>
        <n v="3143.2500000000005"/>
        <n v="896.08200000000022"/>
        <n v="5738.7000000000007"/>
        <n v="2176.0640000000003"/>
        <n v="2073.808"/>
        <n v="448.20600000000002"/>
        <n v="1314.4560000000001"/>
        <n v="238.304"/>
        <n v="1913.1200000000001"/>
        <n v="289.41000000000003"/>
        <n v="4538.5120000000006"/>
        <n v="2333.9360000000006"/>
        <n v="834.06400000000008"/>
        <n v="4099.920000000001"/>
        <n v="1653.806"/>
        <n v="4450.6000000000004"/>
        <n v="3885.2000000000003"/>
        <n v="1233.4960000000001"/>
        <n v="2268.9700000000003"/>
        <n v="841.32400000000007"/>
        <n v="3358.3"/>
        <n v="127.73200000000001"/>
        <n v="1785.6960000000004"/>
        <n v="867.41600000000005"/>
        <n v="4121.5020000000004"/>
        <n v="1179.2"/>
        <n v="232.03400000000002"/>
        <n v="475.72800000000007"/>
        <n v="1046.3200000000002"/>
        <n v="1815.88"/>
        <n v="1995.84"/>
        <n v="273.90000000000003"/>
        <n v="735.32800000000009"/>
        <n v="3976.3680000000004"/>
        <n v="342.73800000000006"/>
        <n v="739.02400000000011"/>
        <n v="772.00199999999995"/>
        <n v="980.51800000000003"/>
        <n v="343.00200000000001"/>
        <n v="339.76800000000003"/>
        <n v="2329.9319999999998"/>
        <n v="408.87000000000006"/>
        <n v="1909.7100000000003"/>
        <n v="1877.172"/>
        <n v="1079.848"/>
        <n v="648.56000000000006"/>
        <n v="920.48"/>
        <n v="1444.432"/>
        <n v="3880.5360000000005"/>
        <n v="1210.4400000000003"/>
        <n v="1879.0200000000002"/>
        <n v="4633.9040000000005"/>
        <n v="4504.72"/>
        <n v="2093.52"/>
        <n v="1647.2940000000003"/>
        <n v="2693.5039999999999"/>
        <n v="4249.5200000000004"/>
        <n v="266.55200000000002"/>
        <n v="1307.8560000000002"/>
        <n v="1997.93"/>
        <n v="3973.4200000000005"/>
        <n v="986.43600000000015"/>
        <n v="1480.7760000000003"/>
        <n v="1247.5320000000002"/>
        <n v="2106.808"/>
        <n v="5690.3220000000001"/>
        <n v="499.0920000000001"/>
        <n v="4559.72"/>
        <n v="1163.4480000000001"/>
        <n v="807.88400000000001"/>
        <n v="589.99600000000009"/>
        <n v="468.93000000000006"/>
        <n v="79.067999999999998"/>
        <n v="1640.54"/>
        <n v="572.70400000000006"/>
        <n v="1957.2300000000002"/>
        <n v="190.78400000000002"/>
        <n v="444.488"/>
        <n v="4362.93"/>
        <n v="627.00000000000011"/>
        <n v="315.01800000000003"/>
        <n v="1228.26"/>
        <n v="3039.4319999999998"/>
        <n v="3218.6880000000001"/>
        <n v="1084.116"/>
        <n v="1089.44"/>
        <n v="1636.008"/>
        <n v="1114.96"/>
        <n v="1523.17"/>
        <n v="4776.1560000000009"/>
        <n v="3948.56"/>
        <n v="5281.9800000000014"/>
        <n v="1764.6640000000002"/>
        <n v="1208.1959999999999"/>
        <n v="2962.74"/>
        <n v="540.18799999999999"/>
        <n v="3145.2300000000005"/>
        <n v="3805.78"/>
        <n v="2836.5260000000003"/>
        <n v="306.834"/>
        <n v="4480.2560000000003"/>
        <n v="2452.9120000000003"/>
        <n v="816.81600000000014"/>
        <n v="1756.8540000000003"/>
        <n v="1974.1920000000002"/>
        <n v="259.82000000000005"/>
        <n v="574.02400000000011"/>
        <n v="584.54000000000008"/>
        <n v="731.67600000000004"/>
        <n v="5123.6459999999997"/>
        <n v="5874.44"/>
        <n v="1551.6600000000003"/>
        <n v="954.69"/>
        <n v="518.56200000000013"/>
        <n v="2956.2720000000004"/>
        <n v="422.53200000000004"/>
        <n v="2646.6000000000004"/>
        <n v="4666.2660000000005"/>
        <n v="3594.9760000000001"/>
        <n v="2617.3620000000005"/>
        <n v="429.79200000000003"/>
        <n v="928.84"/>
        <n v="839.74"/>
        <n v="664.57600000000002"/>
        <n v="313.03800000000001"/>
        <n v="2552.2200000000003"/>
        <n v="3882.78"/>
        <n v="721.33600000000001"/>
        <n v="587.48800000000006"/>
        <n v="891.04399999999998"/>
        <n v="65.89"/>
        <n v="2061.84"/>
        <n v="223.07999999999998"/>
        <n v="1459.3040000000003"/>
        <n v="389.86200000000002"/>
        <n v="1585.65"/>
        <n v="506.572"/>
        <n v="1607.1659999999999"/>
        <n v="1473.7800000000002"/>
        <n v="631.62000000000012"/>
        <n v="220.46200000000002"/>
        <n v="312.488"/>
        <n v="115.01600000000001"/>
        <n v="651.68399999999997"/>
        <n v="1636.9320000000002"/>
        <n v="163.54800000000003"/>
        <n v="4562.58"/>
        <n v="2504.92"/>
        <n v="3162.83"/>
        <n v="1887.3800000000003"/>
        <n v="2815.2960000000003"/>
        <n v="1682.1200000000001"/>
        <n v="4087.4680000000008"/>
        <n v="3186.9200000000005"/>
        <n v="1643.9940000000001"/>
        <n v="2113.3200000000002"/>
        <n v="273.98800000000006"/>
        <n v="1773.09"/>
        <n v="539.48400000000004"/>
        <n v="2987.4240000000004"/>
        <n v="454.78400000000005"/>
        <n v="1550.0319999999999"/>
        <n v="3635.6320000000005"/>
        <n v="783.86000000000013"/>
        <n v="398.97"/>
        <n v="4680.72"/>
        <n v="1326.6880000000001"/>
        <n v="4358.4639999999999"/>
        <n v="3735.27"/>
        <n v="1259.94"/>
        <n v="2150.3680000000004"/>
        <n v="324.63200000000001"/>
        <n v="864.24800000000005"/>
        <n v="974.6880000000001"/>
        <n v="362.69200000000006"/>
        <n v="1059.058"/>
        <n v="949.41"/>
        <n v="2790.348"/>
        <n v="627.50600000000009"/>
        <n v="699.82"/>
        <n v="580.36"/>
        <n v="1319.56"/>
        <n v="782.23200000000008"/>
        <n v="1663.1120000000003"/>
        <n v="490.16000000000008"/>
        <n v="1028.06"/>
        <n v="3212.99"/>
        <n v="434.98400000000004"/>
        <n v="3185.71"/>
        <n v="2808.0360000000001"/>
        <n v="771.32"/>
        <n v="1328.4480000000001"/>
        <n v="1759.1640000000004"/>
        <n v="3683.7900000000004"/>
        <n v="1616.0760000000005"/>
        <n v="510.24600000000004"/>
        <n v="2271.7200000000003"/>
        <n v="2016.6300000000003"/>
        <n v="971.74"/>
        <n v="3601.2240000000002"/>
        <n v="803.99000000000012"/>
        <n v="1431.5840000000003"/>
        <n v="2583.9660000000003"/>
        <n v="3016.4640000000004"/>
        <n v="605.81400000000008"/>
        <n v="470.55799999999999"/>
        <n v="665.01599999999996"/>
        <n v="1049.4000000000001"/>
        <n v="802.03199999999993"/>
        <n v="198.726"/>
        <n v="208.47200000000004"/>
        <n v="2804.5600000000004"/>
        <n v="644.04999999999995"/>
        <n v="1452.2640000000001"/>
        <n v="645.21600000000001"/>
        <n v="2890.8"/>
        <n v="456.58800000000002"/>
        <n v="99.418000000000006"/>
        <n v="512.29200000000003"/>
        <n v="524.83199999999999"/>
        <n v="1336.896"/>
        <n v="1808.6640000000004"/>
        <n v="311.52000000000004"/>
        <n v="3107.94"/>
        <n v="900.28400000000011"/>
        <n v="2651.2640000000001"/>
        <n v="915.42000000000007"/>
        <n v="2081.9040000000005"/>
        <n v="811.47"/>
        <n v="1135.9920000000002"/>
        <n v="1778.8319999999999"/>
        <n v="6409.04"/>
        <n v="61.225999999999999"/>
        <n v="1214.796"/>
        <n v="2488.596"/>
        <n v="494.09800000000007"/>
        <n v="238.48000000000002"/>
        <n v="401.63200000000001"/>
        <n v="2211"/>
        <n v="600.62200000000007"/>
        <n v="1553.3760000000002"/>
        <n v="992.99200000000008"/>
        <n v="3198.3600000000006"/>
        <n v="2040.8080000000002"/>
        <n v="4745.6640000000007"/>
        <n v="4994.7040000000006"/>
        <n v="3189.5600000000004"/>
        <n v="3012.3940000000002"/>
        <n v="3203.86"/>
        <n v="303.86400000000003"/>
        <n v="1148.2239999999999"/>
        <n v="753.98400000000004"/>
        <n v="3852.1559999999999"/>
        <n v="1678.8420000000003"/>
        <n v="861.43200000000013"/>
        <n v="735.96600000000001"/>
        <n v="1861.596"/>
        <n v="588.36800000000005"/>
        <n v="712.93200000000002"/>
        <n v="2890.4259999999999"/>
        <n v="448.00799999999998"/>
        <n v="535.26"/>
        <n v="768.06400000000008"/>
        <n v="5849.1180000000013"/>
        <n v="2748.2840000000001"/>
        <n v="413.51200000000006"/>
        <n v="688.95200000000011"/>
        <n v="842.6880000000001"/>
        <n v="1055.4059999999999"/>
        <n v="3922.864"/>
        <n v="905.91599999999994"/>
        <n v="722.37000000000012"/>
        <n v="1645.49"/>
        <n v="2101.308"/>
        <n v="2930.4"/>
        <n v="213.79600000000002"/>
        <n v="1999.3820000000003"/>
        <n v="167.24400000000003"/>
        <n v="994.95"/>
        <n v="2256.848"/>
        <n v="90.244000000000014"/>
        <n v="3143.1400000000003"/>
        <n v="1900.9760000000003"/>
        <n v="3147.232"/>
        <n v="1291.4000000000001"/>
        <n v="969.49600000000009"/>
        <n v="1513.9080000000001"/>
        <n v="1666.5"/>
        <n v="1047.508"/>
        <n v="1626.5480000000002"/>
        <n v="1001.176"/>
        <n v="1207.008"/>
        <n v="458.65600000000001"/>
        <n v="1573.4180000000001"/>
        <n v="1620.3660000000002"/>
        <n v="301.11400000000003"/>
        <n v="538.95600000000002"/>
        <n v="637.29600000000005"/>
        <n v="419.23200000000003"/>
        <n v="376.75000000000006"/>
        <n v="151.62400000000002"/>
        <n v="926.24400000000014"/>
        <n v="597.9380000000001"/>
        <n v="4007.3219999999997"/>
        <n v="3331.152000000001"/>
        <n v="1865.6880000000001"/>
        <n v="2981.1099999999997"/>
        <n v="5154.732"/>
        <n v="530.6400000000001"/>
        <n v="2954.9520000000002"/>
        <n v="1716.66"/>
        <n v="1140.48"/>
        <n v="884.31200000000001"/>
        <n v="1254.5280000000002"/>
        <n v="2380.1799999999998"/>
        <n v="1605.7800000000002"/>
        <n v="2150.0820000000003"/>
        <n v="3914.0640000000003"/>
        <n v="167.31"/>
        <n v="3421.88"/>
        <n v="725.25200000000007"/>
        <n v="752.29000000000019"/>
        <n v="4718.3400000000011"/>
        <n v="1833.8760000000002"/>
        <n v="507.03400000000005"/>
        <n v="4020.1920000000005"/>
        <n v="4405.8960000000006"/>
        <n v="724.87800000000004"/>
        <n v="1211.826"/>
        <n v="395.29600000000005"/>
        <n v="1978.3280000000002"/>
        <n v="3226.5200000000004"/>
        <n v="436.39200000000005"/>
        <n v="1214.0480000000002"/>
        <n v="544.5"/>
        <n v="1199.2640000000001"/>
        <n v="281.82000000000005"/>
        <n v="3265.6140000000005"/>
        <n v="331.18799999999999"/>
        <n v="6191.9000000000005"/>
        <n v="2101.6380000000004"/>
        <n v="3647.9520000000002"/>
        <n v="634.61199999999997"/>
        <n v="1581.91"/>
        <n v="2384.5800000000004"/>
        <n v="1334.7840000000001"/>
        <n v="688.71"/>
        <n v="629.11199999999997"/>
        <n v="1754.7200000000003"/>
        <n v="3782.4600000000005"/>
        <n v="446.29200000000003"/>
        <n v="1296.5920000000001"/>
        <n v="3935.58"/>
        <n v="1766.6220000000003"/>
        <n v="5582.2140000000009"/>
        <n v="591.79999999999995"/>
        <n v="57.354000000000006"/>
        <n v="842.73200000000008"/>
        <n v="705.93600000000004"/>
        <n v="1317.4920000000002"/>
        <n v="3813.4800000000005"/>
        <n v="668.09600000000012"/>
        <n v="1243.1760000000002"/>
        <n v="3777.6419999999998"/>
        <n v="505.86800000000005"/>
        <n v="3485.1960000000004"/>
        <n v="2490.9500000000003"/>
        <n v="1418.0320000000002"/>
        <n v="2593.2720000000004"/>
        <n v="1334.0800000000002"/>
        <n v="2674.5840000000003"/>
        <n v="499.79600000000005"/>
        <n v="101.09000000000002"/>
        <n v="448.62400000000002"/>
        <n v="2803.1300000000006"/>
        <n v="2035.2420000000002"/>
        <n v="6583.2800000000007"/>
        <n v="4903.8879999999999"/>
        <n v="324.94"/>
        <n v="3325.41"/>
        <n v="2165.5040000000004"/>
        <n v="1485.9460000000001"/>
        <n v="1985.0160000000001"/>
        <n v="1032.9000000000001"/>
        <n v="580.33800000000008"/>
        <n v="541.00199999999995"/>
        <n v="3000.9760000000001"/>
        <n v="1426.5239999999999"/>
        <n v="1524.0060000000001"/>
        <n v="2330.1520000000005"/>
        <n v="3396.3160000000003"/>
        <n v="1425.7320000000002"/>
        <n v="1331.7480000000003"/>
        <n v="1617.8800000000003"/>
        <n v="817.12400000000014"/>
        <n v="339.54800000000006"/>
        <n v="415.60199999999998"/>
        <n v="2320.3179999999998"/>
        <n v="4420.5700000000006"/>
        <n v="5739.1400000000012"/>
        <n v="1295.316"/>
        <n v="1718.1779999999999"/>
        <n v="1313.3560000000002"/>
        <n v="1570.3600000000001"/>
        <n v="3366"/>
        <n v="1399.1120000000001"/>
        <n v="831.20400000000018"/>
        <n v="1619.7500000000002"/>
        <n v="1246.7400000000002"/>
        <n v="2650.34"/>
        <n v="5158.5600000000004"/>
        <n v="2095.61"/>
        <n v="874.63200000000006"/>
        <n v="1694.3520000000001"/>
        <n v="57.112000000000009"/>
        <n v="1487.2"/>
        <n v="558.8660000000001"/>
        <n v="4066.9200000000005"/>
        <n v="5126.6600000000008"/>
        <n v="1588.95"/>
        <n v="820.1160000000001"/>
        <n v="3466.54"/>
        <n v="1846.2400000000002"/>
        <n v="1756.0620000000001"/>
        <n v="2300.232"/>
        <n v="3440.8440000000001"/>
        <n v="322.40999999999997"/>
        <n v="584.98"/>
        <n v="472.82400000000001"/>
        <n v="722.23800000000006"/>
        <n v="3781.2719999999999"/>
        <n v="1773.4640000000002"/>
        <n v="920.30399999999997"/>
        <n v="3824.4800000000005"/>
        <n v="651.75000000000011"/>
        <n v="1024.7600000000002"/>
        <n v="590.83200000000011"/>
        <n v="529.16600000000005"/>
        <n v="468.6"/>
        <n v="3226.4320000000002"/>
        <n v="2424.1800000000003"/>
        <n v="3131.3919999999998"/>
        <n v="1103.3440000000001"/>
        <n v="395.89"/>
        <n v="1844.4800000000005"/>
        <n v="1108.404"/>
        <n v="2716.56"/>
        <n v="4012.7780000000002"/>
        <n v="486.33199999999999"/>
        <n v="280.63200000000001"/>
        <n v="466.29000000000008"/>
        <n v="3126.8160000000003"/>
        <n v="5434.1100000000006"/>
        <n v="5951.66"/>
        <n v="815.54"/>
        <n v="1154.6040000000003"/>
        <n v="6149.880000000001"/>
        <n v="2400.8160000000003"/>
        <n v="1536.1280000000002"/>
        <n v="4283.5099999999993"/>
        <n v="5451.5339999999997"/>
        <n v="4262.0600000000004"/>
        <n v="985.20400000000006"/>
        <n v="2683.4720000000002"/>
        <n v="1049.9280000000001"/>
        <n v="1890.4600000000003"/>
        <n v="2919.1360000000004"/>
        <n v="4583.6559999999999"/>
        <n v="760.14400000000012"/>
        <n v="1377.42"/>
        <n v="812.98800000000006"/>
        <n v="3985.7400000000002"/>
        <n v="5176.6000000000004"/>
        <n v="869.55"/>
        <n v="1067.9680000000001"/>
        <n v="1942.952"/>
        <n v="252.78000000000003"/>
        <n v="701.71199999999999"/>
        <n v="519.50800000000004"/>
        <n v="883.87200000000007"/>
        <n v="3195.9400000000005"/>
        <n v="871.6400000000001"/>
        <n v="4345.5720000000001"/>
        <n v="1150.2480000000003"/>
        <n v="2439.5800000000004"/>
        <n v="2331.0540000000001"/>
        <n v="885.98400000000015"/>
        <n v="2985.29"/>
        <n v="3021.5900000000006"/>
        <n v="469.81"/>
        <n v="3104.6400000000003"/>
        <n v="1837.7920000000001"/>
        <n v="2170.08"/>
        <n v="3309.768"/>
        <n v="5101.3600000000006"/>
        <n v="4088.7"/>
        <n v="2439.6680000000001"/>
        <n v="3815.4600000000005"/>
        <n v="1127.2800000000002"/>
        <n v="757.15200000000016"/>
        <n v="726.79200000000014"/>
        <n v="1798.3680000000004"/>
        <n v="1698.6420000000003"/>
        <n v="1313.9280000000001"/>
        <n v="4059.1979999999999"/>
        <n v="2430.384"/>
        <n v="472.38400000000001"/>
        <n v="2019.4900000000002"/>
        <n v="320.23200000000003"/>
        <n v="1428.768"/>
        <n v="656.10599999999999"/>
        <n v="2323.0680000000002"/>
        <n v="1097.2280000000001"/>
        <n v="113.718"/>
        <n v="583.22000000000014"/>
        <n v="4480.3"/>
        <n v="4459.5320000000002"/>
        <n v="2008.952"/>
        <n v="1249.4900000000002"/>
        <n v="4137.4080000000004"/>
        <n v="3253.4040000000005"/>
        <n v="1017.8080000000001"/>
        <n v="558.64600000000007"/>
        <n v="1782.0000000000002"/>
        <n v="5915.6459999999997"/>
        <n v="319.30800000000005"/>
        <n v="3542.7700000000004"/>
        <n v="824.64800000000002"/>
        <n v="4136.4400000000005"/>
        <n v="972.37800000000004"/>
        <n v="3043.7"/>
        <n v="4834.5"/>
        <n v="1224.7400000000002"/>
        <n v="3105.6960000000008"/>
        <n v="615.05399999999997"/>
        <n v="2244.2200000000003"/>
        <n v="559.35000000000014"/>
        <n v="2706.7700000000004"/>
        <n v="751.30000000000007"/>
        <n v="2683.01"/>
        <n v="347.22600000000006"/>
        <n v="2484.944"/>
        <n v="1190.8600000000001"/>
        <n v="2209.4380000000001"/>
        <n v="1671.5160000000001"/>
        <n v="4771.3600000000006"/>
        <n v="1518.4620000000002"/>
        <n v="2513.17"/>
        <n v="2432.848"/>
        <n v="2262.2160000000003"/>
        <n v="1258.9280000000001"/>
        <n v="1206.1279999999999"/>
        <n v="1286.9560000000001"/>
        <n v="4491.2560000000003"/>
        <n v="2506.5039999999999"/>
        <n v="573.95800000000008"/>
        <n v="5811.6959999999999"/>
        <n v="4794.8999999999996"/>
        <n v="886.11599999999999"/>
        <n v="5377.6800000000012"/>
        <n v="1613.8100000000004"/>
        <n v="484.11"/>
        <n v="1549.394"/>
        <n v="1251.9760000000001"/>
        <n v="615.62599999999998"/>
        <n v="2919.84"/>
        <n v="1205.49"/>
        <n v="1267.7280000000001"/>
        <n v="1007.292"/>
        <n v="2911.9860000000003"/>
        <n v="2925.8240000000005"/>
        <n v="1842.1920000000002"/>
        <n v="1545.9840000000002"/>
        <n v="2870.01"/>
        <n v="1152.5360000000001"/>
        <n v="434.01600000000008"/>
        <n v="1078.1100000000001"/>
        <n v="355.43200000000002"/>
        <n v="2689.3680000000004"/>
        <n v="1939.63"/>
        <n v="724.32800000000009"/>
        <n v="4499.616"/>
        <n v="811.36000000000013"/>
        <n v="1112.4960000000001"/>
        <n v="1618.5840000000001"/>
        <n v="1768.5360000000001"/>
        <n v="4511.1000000000004"/>
        <n v="794.81600000000003"/>
        <n v="4145.5260000000007"/>
        <n v="193.97399999999999"/>
        <n v="1463.5500000000002"/>
        <n v="4640.9220000000005"/>
        <n v="3723.8520000000003"/>
        <n v="1656.6880000000001"/>
        <n v="1431.98"/>
        <n v="987.49200000000019"/>
        <n v="168.14600000000002"/>
        <n v="1333.42"/>
        <n v="3275.8880000000004"/>
        <n v="1050.9840000000002"/>
        <n v="3622.8720000000003"/>
        <n v="299.53000000000003"/>
        <n v="3999.7980000000002"/>
        <n v="1195.0840000000001"/>
        <n v="3658.5120000000006"/>
        <n v="2446.2240000000002"/>
        <n v="172.39200000000002"/>
        <n v="200.64000000000001"/>
        <n v="382.05200000000002"/>
        <n v="2595.6480000000001"/>
        <n v="1286.8679999999999"/>
        <n v="244.28800000000004"/>
        <n v="4375.1400000000003"/>
        <n v="1715.7360000000001"/>
        <n v="2244.7920000000004"/>
        <n v="804.47400000000005"/>
        <n v="1935.56"/>
        <n v="527.60400000000004"/>
        <n v="809.16000000000008"/>
        <n v="585.20000000000005"/>
        <n v="682.11"/>
        <n v="4623.8720000000012"/>
        <n v="654.32400000000007"/>
        <n v="5715.0720000000001"/>
        <n v="2254.098"/>
        <n v="682.22000000000014"/>
        <n v="702.76800000000003"/>
        <n v="2339.4800000000005"/>
        <n v="1367.7840000000001"/>
        <n v="177.14400000000001"/>
        <n v="152.9"/>
        <n v="3179.0880000000006"/>
        <n v="1622.94"/>
        <n v="353.23200000000003"/>
        <n v="2722.8740000000003"/>
        <n v="938.08"/>
        <n v="1854.6659999999999"/>
        <n v="502.65600000000001"/>
        <n v="1198.7360000000001"/>
        <n v="490.072"/>
        <n v="411.62"/>
        <n v="3716.0200000000004"/>
        <n v="2205.4340000000007"/>
        <n v="1199.924"/>
        <n v="1385.472"/>
        <n v="1815.7260000000001"/>
        <n v="324.47800000000007"/>
        <n v="2565.2880000000005"/>
        <n v="3119.7320000000004"/>
        <n v="3729.2200000000003"/>
        <n v="1441.5720000000001"/>
        <n v="4781.1060000000007"/>
        <n v="2090.2200000000003"/>
        <n v="1738.4400000000003"/>
        <n v="1009.404"/>
        <n v="195.22800000000001"/>
        <n v="2593.6680000000001"/>
        <n v="727.98000000000013"/>
        <n v="4623.1680000000006"/>
        <n v="49.588000000000001"/>
        <n v="873.40000000000009"/>
        <n v="104.47800000000001"/>
        <n v="1888.2160000000001"/>
        <n v="1046.9360000000001"/>
        <n v="2704.46"/>
        <n v="521.86200000000008"/>
        <n v="3666.4319999999998"/>
        <n v="373.80200000000002"/>
        <n v="2593.4040000000005"/>
        <n v="245.56400000000002"/>
        <n v="1534.28"/>
        <n v="2551.8900000000003"/>
        <n v="2621.6520000000005"/>
        <n v="407.94600000000008"/>
        <n v="97.460000000000008"/>
        <n v="543.048"/>
        <n v="2579.2800000000002"/>
        <n v="1309.4840000000002"/>
        <n v="2266.7700000000004"/>
        <n v="780.64800000000002"/>
        <n v="3925.6800000000003"/>
        <n v="1341.0540000000003"/>
        <n v="3421.1760000000004"/>
        <n v="613.1400000000001"/>
        <n v="1220.1420000000001"/>
        <n v="4851.4400000000005"/>
        <n v="1490.7200000000003"/>
        <n v="2703.4700000000003"/>
        <n v="482.85599999999999"/>
        <n v="472.69200000000006"/>
        <n v="1931.0940000000001"/>
        <n v="2417.9100000000003"/>
        <n v="3473.5140000000001"/>
        <n v="1474.1100000000001"/>
        <n v="398.11200000000002"/>
        <n v="774.0920000000001"/>
        <n v="433.62"/>
        <n v="1327.4800000000002"/>
        <n v="568.56799999999998"/>
        <n v="3604.3919999999998"/>
        <n v="772.97"/>
        <n v="1819.1580000000004"/>
        <n v="1705.44"/>
        <n v="242.61600000000001"/>
        <n v="542.2120000000001"/>
        <n v="1271.1600000000001"/>
        <n v="3959.4720000000002"/>
        <n v="2025.7600000000002"/>
        <n v="1961.6300000000003"/>
        <n v="3917.4300000000003"/>
        <n v="1336.17"/>
        <n v="3876.84"/>
        <n v="2787.5760000000005"/>
        <n v="1245.2"/>
        <n v="999.37200000000007"/>
        <n v="3039.1020000000003"/>
        <n v="214.54400000000001"/>
        <n v="2567.3340000000003"/>
        <n v="1942.4900000000002"/>
        <n v="1062.336"/>
        <n v="650.84799999999996"/>
        <n v="1027.6200000000001"/>
        <n v="1071.8400000000001"/>
        <n v="445.19200000000006"/>
        <n v="486.00200000000001"/>
        <n v="2136.42"/>
        <n v="1244.6280000000002"/>
        <n v="1729.5520000000001"/>
        <n v="1041.348"/>
        <n v="2590.5440000000003"/>
        <n v="703.07600000000002"/>
        <n v="4331.2500000000009"/>
        <n v="3210.57"/>
        <n v="2860.8580000000006"/>
        <n v="2399.7600000000002"/>
        <n v="3068.9120000000003"/>
        <n v="1892.4180000000001"/>
        <n v="3066.9760000000001"/>
        <n v="2711.4780000000001"/>
        <n v="392.96400000000006"/>
        <n v="1242.472"/>
        <n v="545.952"/>
        <n v="1239.8760000000002"/>
        <n v="281.09399999999999"/>
        <n v="629.64"/>
        <n v="5286.6"/>
        <n v="5109.9840000000004"/>
        <n v="959.46400000000006"/>
        <n v="1097.5800000000002"/>
        <n v="2094.3119999999999"/>
        <n v="1020.1400000000001"/>
        <n v="1386.462"/>
        <n v="1140.5680000000002"/>
        <n v="4734.4000000000005"/>
        <n v="848.71600000000001"/>
        <n v="1708.7840000000001"/>
        <n v="2018.1700000000005"/>
        <n v="1821.3359999999998"/>
        <n v="1002.408"/>
        <n v="1264.6480000000001"/>
        <n v="1595.2860000000001"/>
        <n v="4436.3"/>
        <n v="4617.3819999999996"/>
        <n v="5981.14"/>
        <n v="430.93600000000004"/>
        <n v="502.08400000000006"/>
        <n v="3620.2320000000004"/>
        <n v="6486.0400000000009"/>
        <n v="592.94399999999996"/>
        <n v="411.04800000000006"/>
        <n v="4521.6160000000009"/>
        <n v="3363.7120000000004"/>
        <n v="610.36800000000005"/>
        <n v="2625.7"/>
        <n v="767.25000000000011"/>
        <n v="1398.6279999999999"/>
        <n v="500.32400000000001"/>
        <n v="584.14400000000001"/>
        <n v="297.46200000000005"/>
        <n v="568.5680000000001"/>
        <n v="505.428"/>
        <n v="3563.34"/>
        <n v="1846.4160000000002"/>
        <n v="538.69200000000012"/>
        <n v="590.12800000000004"/>
        <n v="4400.88"/>
        <n v="1971.9920000000002"/>
        <n v="1922.624"/>
        <n v="855.53600000000006"/>
        <n v="3237.8940000000002"/>
        <n v="1573.88"/>
        <n v="528.26400000000001"/>
        <n v="1967.02"/>
        <n v="1293.6880000000001"/>
        <n v="1133.7480000000003"/>
        <n v="1520.0900000000001"/>
        <n v="344.036"/>
        <n v="300.56400000000002"/>
        <n v="3606.2400000000002"/>
        <n v="197.20800000000003"/>
        <n v="2080.8480000000004"/>
        <n v="955.94400000000007"/>
        <n v="5224.7800000000007"/>
        <n v="544.30200000000002"/>
        <n v="824.80200000000013"/>
        <n v="1872.5300000000002"/>
        <n v="608.16800000000001"/>
        <n v="183.39200000000002"/>
        <n v="745.93200000000002"/>
        <n v="640.99200000000008"/>
        <n v="642.17999999999995"/>
        <n v="543.07000000000005"/>
        <n v="1815.0660000000003"/>
        <n v="4907.3200000000006"/>
        <n v="5046.6239999999998"/>
        <n v="4505.6880000000001"/>
        <n v="402.24800000000005"/>
        <n v="2183.4120000000003"/>
        <n v="1839.4200000000003"/>
        <n v="1420.9360000000001"/>
        <n v="144.05600000000001"/>
        <n v="3043.92"/>
        <n v="2820.84"/>
        <n v="2683.1640000000007"/>
        <n v="3566.7940000000008"/>
        <n v="1720.6200000000003"/>
        <n v="2158.4639999999999"/>
        <n v="3731.1120000000005"/>
        <n v="2253.5039999999999"/>
        <n v="1662.606"/>
        <n v="361.87800000000004"/>
        <n v="2289.4080000000004"/>
        <n v="721.90800000000002"/>
        <n v="2527.36"/>
        <n v="1851.1680000000001"/>
        <n v="2396.4600000000005"/>
        <n v="2247.6299999999997"/>
        <n v="3494.7220000000002"/>
        <n v="1563.54"/>
        <n v="1063.7880000000002"/>
        <n v="1613.37"/>
        <n v="2363.5039999999999"/>
        <n v="6240.08"/>
        <n v="5532.12"/>
        <n v="1950.0800000000002"/>
        <n v="536.25000000000011"/>
        <n v="3708.3200000000006"/>
        <n v="6059.46"/>
        <n v="3073.1800000000003"/>
        <n v="680.98800000000006"/>
        <n v="403.65600000000001"/>
        <n v="159.852"/>
        <n v="3818.4960000000005"/>
        <n v="1125.6960000000001"/>
        <n v="1435.5000000000002"/>
        <n v="3282.7300000000005"/>
        <n v="1555.62"/>
        <n v="3470.6980000000003"/>
        <n v="301.22400000000005"/>
        <n v="5888.9600000000009"/>
        <n v="3295.9079999999999"/>
        <n v="822.36"/>
        <n v="960.56399999999996"/>
        <n v="899.66800000000012"/>
        <n v="2488.9920000000002"/>
        <n v="5260.42"/>
        <n v="4799.5200000000004"/>
        <n v="697.88400000000013"/>
        <n v="1113.6400000000001"/>
        <n v="4104.2539999999999"/>
        <n v="4454.6040000000003"/>
        <n v="2007.3900000000003"/>
        <n v="856.02"/>
        <n v="1752.19"/>
        <n v="3426.3240000000005"/>
        <n v="2197.25"/>
        <n v="5141.6639999999998"/>
        <n v="898.7"/>
        <n v="1061.9840000000002"/>
        <n v="2378.1999999999998"/>
        <n v="95.084000000000003"/>
        <n v="1423.5540000000001"/>
        <n v="2523.29"/>
        <n v="197.75800000000001"/>
        <n v="1826.2860000000001"/>
        <n v="3496.8120000000008"/>
        <n v="615.29600000000005"/>
        <n v="691.28399999999999"/>
        <n v="541.99200000000008"/>
        <n v="645.98599999999999"/>
        <n v="674.38800000000003"/>
        <n v="2262.9420000000005"/>
        <n v="2826.2300000000005"/>
        <n v="4950.4400000000005"/>
        <n v="1865.5120000000002"/>
        <n v="1204.28"/>
        <n v="551.07800000000009"/>
        <n v="2856.7000000000003"/>
        <n v="2098.5580000000004"/>
        <n v="3221.46"/>
        <n v="1666.3680000000002"/>
        <n v="5027.4399999999996"/>
        <n v="1038.2240000000002"/>
        <n v="2762.54"/>
        <n v="5169.5820000000003"/>
        <n v="2484.5039999999999"/>
        <n v="2546.5440000000003"/>
        <n v="2672.2080000000005"/>
        <n v="3489.7940000000008"/>
        <n v="237.75399999999999"/>
        <n v="57.552000000000007"/>
        <n v="5188.26"/>
        <n v="130.35000000000002"/>
        <n v="1932.4800000000002"/>
        <n v="498.65200000000004"/>
        <n v="1722.644"/>
        <n v="1710.5440000000001"/>
        <n v="2970.9900000000007"/>
        <n v="3350.2920000000004"/>
        <n v="1766.8200000000002"/>
        <n v="890.58200000000011"/>
        <n v="4238.3880000000008"/>
        <n v="852.61000000000013"/>
        <n v="3129.5000000000005"/>
        <n v="1842.7200000000003"/>
        <n v="601.08400000000006"/>
        <n v="872.38800000000015"/>
        <n v="342.14400000000006"/>
        <n v="1015.0800000000002"/>
        <n v="662.66200000000003"/>
        <n v="845.39400000000023"/>
        <n v="5394.84"/>
        <n v="679.976"/>
        <n v="787.51200000000006"/>
        <n v="1234.0900000000001"/>
        <n v="1935.8900000000003"/>
        <n v="1402.3679999999999"/>
        <n v="829.26800000000003"/>
        <n v="1078.9900000000002"/>
        <n v="385.17599999999999"/>
        <n v="1849.1220000000003"/>
        <n v="1287.7700000000002"/>
        <n v="462.35200000000003"/>
        <n v="898.04000000000008"/>
        <n v="3107.6760000000004"/>
        <n v="1308.3840000000002"/>
        <n v="4409.6359999999995"/>
        <n v="492.09600000000006"/>
        <n v="4219.1600000000008"/>
        <n v="1946.8680000000004"/>
        <n v="892.21"/>
        <n v="1347.896"/>
        <n v="2037.4640000000002"/>
        <n v="6161.98"/>
        <n v="562.7600000000001"/>
        <n v="258.72000000000003"/>
        <n v="646.33799999999997"/>
        <n v="2880.636"/>
        <n v="339.41600000000005"/>
        <n v="1590.3360000000002"/>
        <n v="1574.232"/>
        <n v="1797.0480000000002"/>
        <n v="555.98400000000004"/>
        <n v="1238.82"/>
        <n v="337.34800000000001"/>
        <n v="1770.2080000000001"/>
        <n v="5484.402"/>
        <n v="5454.9000000000005"/>
        <n v="1357.8400000000001"/>
        <n v="2229.7660000000001"/>
        <n v="417.40600000000001"/>
        <n v="80.828000000000017"/>
        <n v="551.76"/>
        <n v="2245.98"/>
        <n v="3237.4319999999998"/>
        <n v="371.62400000000002"/>
        <n v="4032.1820000000007"/>
        <n v="2828.4960000000001"/>
        <n v="4376.9880000000003"/>
        <n v="2755.3900000000003"/>
        <n v="986.26"/>
        <n v="3866.1700000000005"/>
        <n v="566.01600000000008"/>
        <n v="810.61200000000008"/>
        <n v="3490.0800000000004"/>
        <n v="2058.4080000000004"/>
        <n v="3500.6400000000003"/>
        <n v="870.05600000000015"/>
        <n v="1632.5540000000003"/>
        <n v="2503.6000000000004"/>
        <n v="4776.3540000000003"/>
        <n v="132.92400000000004"/>
        <n v="822.69"/>
        <n v="4118.18"/>
        <n v="2991.5820000000003"/>
        <n v="5156.9760000000006"/>
        <n v="280.10399999999998"/>
        <n v="4294.1359999999995"/>
        <n v="848.07800000000009"/>
        <n v="5706.9540000000006"/>
        <n v="5762.0200000000013"/>
        <n v="96.624000000000009"/>
        <n v="1418.472"/>
        <n v="62.150000000000006"/>
        <n v="3641.88"/>
        <n v="2481.8640000000005"/>
        <n v="2057.44"/>
        <n v="2603.1720000000005"/>
        <n v="3515.5560000000005"/>
        <n v="610.28"/>
        <n v="1792.7360000000001"/>
        <n v="245.25600000000003"/>
        <n v="456.56600000000003"/>
        <n v="1177"/>
        <n v="4863.3200000000006"/>
        <n v="658.74600000000009"/>
        <n v="3525.192"/>
        <n v="2059.8600000000006"/>
        <n v="472.36200000000008"/>
      </sharedItems>
    </cacheField>
    <cacheField name="Profit" numFmtId="1">
      <sharedItems containsSemiMixedTypes="0" containsString="0" containsNumber="1" minValue="8.512240000000002" maxValue="1974.9840000000002" count="1996">
        <n v="198.86768000000001"/>
        <n v="10.376520000000001"/>
        <n v="190.245"/>
        <n v="228.3732"/>
        <n v="57.149400000000007"/>
        <n v="321.26600000000008"/>
        <n v="946.51920000000007"/>
        <n v="312.09948000000003"/>
        <n v="608.67400000000009"/>
        <n v="388.95119999999997"/>
        <n v="669.20699999999999"/>
        <n v="822.23900000000003"/>
        <n v="215.43720000000002"/>
        <n v="287.77055999999999"/>
        <n v="958.66650000000004"/>
        <n v="1333.2528"/>
        <n v="120.67440000000001"/>
        <n v="729.76750000000004"/>
        <n v="869.27280000000019"/>
        <n v="1042.3643999999999"/>
        <n v="1043.9660000000003"/>
        <n v="341.04840000000007"/>
        <n v="307.20359999999999"/>
        <n v="838.33596"/>
        <n v="299.32980000000003"/>
        <n v="915.63318000000004"/>
        <n v="207.02"/>
        <n v="321.39360000000005"/>
        <n v="91.832399999999993"/>
        <n v="606.30262000000005"/>
        <n v="388.02940000000001"/>
        <n v="100.86384"/>
        <n v="1413.3900000000003"/>
        <n v="306.50400000000002"/>
        <n v="47.156999999999996"/>
        <n v="177.89310000000003"/>
        <n v="439.26784000000009"/>
        <n v="540.43374000000006"/>
        <n v="1209.472"/>
        <n v="797.41200000000015"/>
        <n v="90.849000000000004"/>
        <n v="613.10568000000012"/>
        <n v="162.51840000000001"/>
        <n v="857.50896"/>
        <n v="107.64600000000002"/>
        <n v="413.72100000000006"/>
        <n v="21.096899999999998"/>
        <n v="22.036080000000005"/>
        <n v="394.64216000000005"/>
        <n v="1002.4938000000001"/>
        <n v="454.82249999999999"/>
        <n v="53.895600000000002"/>
        <n v="116.9586"/>
        <n v="75.361000000000004"/>
        <n v="348.64544000000006"/>
        <n v="320.14752000000004"/>
        <n v="248.99600000000004"/>
        <n v="491.29080000000005"/>
        <n v="290.58479999999997"/>
        <n v="255.28866000000002"/>
        <n v="567.64818000000002"/>
        <n v="563.6400000000001"/>
        <n v="119.32800000000002"/>
        <n v="212.8896"/>
        <n v="40.451400000000007"/>
        <n v="846.38070000000027"/>
        <n v="813.79584000000011"/>
        <n v="446.13030000000003"/>
        <n v="278.22300000000001"/>
        <n v="1071.1536000000001"/>
        <n v="389.36700000000002"/>
        <n v="92.228400000000022"/>
        <n v="22.087120000000002"/>
        <n v="64.014720000000011"/>
        <n v="554.8950000000001"/>
        <n v="703.09800000000007"/>
        <n v="292.23480000000001"/>
        <n v="221.35564000000002"/>
        <n v="103.66818000000002"/>
        <n v="535.48110000000008"/>
        <n v="1070.5200000000002"/>
        <n v="187.94159999999999"/>
        <n v="378.18"/>
        <n v="430.41416000000004"/>
        <n v="26.919200000000007"/>
        <n v="588.31080000000009"/>
        <n v="1118.2545"/>
        <n v="467.28000000000003"/>
        <n v="184.41720000000001"/>
        <n v="73.782720000000012"/>
        <n v="247.80294000000004"/>
        <n v="303.95903999999996"/>
        <n v="1358.6265000000001"/>
        <n v="422.00400000000002"/>
        <n v="450.10350000000005"/>
        <n v="682.38170000000002"/>
        <n v="38.80294"/>
        <n v="81.219600000000014"/>
        <n v="259.52850000000001"/>
        <n v="224.63760000000005"/>
        <n v="74.480999999999995"/>
        <n v="803.59884000000011"/>
        <n v="149.05044000000001"/>
        <n v="101.15952"/>
        <n v="425.30400000000003"/>
        <n v="384.2586"/>
        <n v="786.36689999999999"/>
        <n v="115.12842000000003"/>
        <n v="40.265940000000001"/>
        <n v="103.14612"/>
        <n v="47.190000000000005"/>
        <n v="187.38720000000004"/>
        <n v="310.86"/>
        <n v="197.80860000000001"/>
        <n v="641.45862"/>
        <n v="197.65746000000004"/>
        <n v="585.22199999999998"/>
        <n v="1495.9296000000002"/>
        <n v="193.11600000000004"/>
        <n v="233.94822000000005"/>
        <n v="95.47120000000001"/>
        <n v="601.00656000000004"/>
        <n v="154.04400000000001"/>
        <n v="842.64179999999999"/>
        <n v="169.70580000000001"/>
        <n v="1037.2890000000002"/>
        <n v="677.33555999999999"/>
        <n v="300.37392"/>
        <n v="344.38800000000003"/>
        <n v="60.165600000000005"/>
        <n v="640.99200000000008"/>
        <n v="51.443700000000007"/>
        <n v="49.369979999999998"/>
        <n v="247.10993999999997"/>
        <n v="33.649000000000001"/>
        <n v="186.83280000000002"/>
        <n v="442.98539999999997"/>
        <n v="262.99680000000001"/>
        <n v="219.42492000000004"/>
        <n v="838.86725999999999"/>
        <n v="934.0100000000001"/>
        <n v="518.46960000000001"/>
        <n v="13.180199999999999"/>
        <n v="72.900080000000003"/>
        <n v="47.070980000000006"/>
        <n v="74.169479999999993"/>
        <n v="579.83749999999998"/>
        <n v="1217.3568"/>
        <n v="74.546999999999997"/>
        <n v="283.82860000000011"/>
        <n v="238.19730000000001"/>
        <n v="85.580880000000008"/>
        <n v="416.988"/>
        <n v="198.23100000000002"/>
        <n v="404.91"/>
        <n v="34.019040000000004"/>
        <n v="142.28720000000001"/>
        <n v="65.43768"/>
        <n v="247.53300000000002"/>
        <n v="1245.816"/>
        <n v="42.6096"/>
        <n v="447.42368000000005"/>
        <n v="644.31774000000007"/>
        <n v="384.78131999999999"/>
        <n v="283.34899999999999"/>
        <n v="179.4342"/>
        <n v="412.96200000000005"/>
        <n v="607.5630000000001"/>
        <n v="109.48674000000003"/>
        <n v="76.604220000000012"/>
        <n v="712.30500000000006"/>
        <n v="367.488"/>
        <n v="129.29400000000001"/>
        <n v="399.14776000000006"/>
        <n v="235.54300000000001"/>
        <n v="112.17360000000001"/>
        <n v="498.5750000000001"/>
        <n v="746.11680000000001"/>
        <n v="787.40639999999996"/>
        <n v="89.400960000000012"/>
        <n v="74.324579999999997"/>
        <n v="108.32975999999999"/>
        <n v="859.58950000000016"/>
        <n v="1455.3594000000001"/>
        <n v="73.088400000000007"/>
        <n v="459.4029000000001"/>
        <n v="165.51128000000003"/>
        <n v="517.99440000000004"/>
        <n v="100.00650000000002"/>
        <n v="547.13340000000005"/>
        <n v="370.95300000000003"/>
        <n v="359.39904000000001"/>
        <n v="222.02488000000002"/>
        <n v="236.42388000000003"/>
        <n v="639.29250000000013"/>
        <n v="659.44560000000001"/>
        <n v="45.556500000000007"/>
        <n v="488.56368000000009"/>
        <n v="423.21664000000004"/>
        <n v="841.6253999999999"/>
        <n v="1003.662"/>
        <n v="211.6224"/>
        <n v="298.38269999999994"/>
        <n v="645.66612000000009"/>
        <n v="203.90040000000002"/>
        <n v="286.76339999999999"/>
        <n v="281.40750000000003"/>
        <n v="964.85399999999993"/>
        <n v="164.274"/>
        <n v="83.940560000000005"/>
        <n v="244.79752000000002"/>
        <n v="408.03377999999998"/>
        <n v="310.00200000000001"/>
        <n v="527.57100000000003"/>
        <n v="151.17960000000002"/>
        <n v="860.28228000000013"/>
        <n v="631.59800000000007"/>
        <n v="170.90304"/>
        <n v="622.51200000000006"/>
        <n v="1870.6380000000001"/>
        <n v="62.5152"/>
        <n v="452.2595"/>
        <n v="227.70967999999999"/>
        <n v="315.73080000000004"/>
        <n v="257.30100000000004"/>
        <n v="604.40160000000003"/>
        <n v="769.17060000000015"/>
        <n v="602.89548000000013"/>
        <n v="131.80376000000001"/>
        <n v="418.57199999999995"/>
        <n v="23.584000000000003"/>
        <n v="1034.22"/>
        <n v="60.951000000000001"/>
        <n v="496.50370000000004"/>
        <n v="189.91412"/>
        <n v="495.42570000000001"/>
        <n v="1213.9050000000002"/>
        <n v="105.1974"/>
        <n v="479.29859999999996"/>
        <n v="130.61576000000002"/>
        <n v="487.08704"/>
        <n v="1140.8304599999999"/>
        <n v="1260.9080000000001"/>
        <n v="423.45600000000007"/>
        <n v="367.02600000000001"/>
        <n v="500.45688000000013"/>
        <n v="864.1314000000001"/>
        <n v="349.90032000000002"/>
        <n v="680.29499999999996"/>
        <n v="1039.3614"/>
        <n v="11.833800000000002"/>
        <n v="84.797020000000018"/>
        <n v="725.33868000000007"/>
        <n v="15.444660000000001"/>
        <n v="119.96600000000001"/>
        <n v="319.36079999999998"/>
        <n v="134.2176"/>
        <n v="77.122540000000015"/>
        <n v="77.384339999999995"/>
        <n v="261.12240000000003"/>
        <n v="722.37000000000012"/>
        <n v="217.78680000000003"/>
        <n v="561.58080000000007"/>
        <n v="202.83516000000003"/>
        <n v="659.77956000000006"/>
        <n v="94.566780000000023"/>
        <n v="373.80750000000006"/>
        <n v="108.60299999999999"/>
        <n v="314.40750000000003"/>
        <n v="548.11944000000017"/>
        <n v="740.98860000000002"/>
        <n v="312.45984000000004"/>
        <n v="25.091000000000001"/>
        <n v="471.50400000000002"/>
        <n v="593.76239999999996"/>
        <n v="1039.0093999999999"/>
        <n v="606.40096000000005"/>
        <n v="674.5200000000001"/>
        <n v="75.669000000000011"/>
        <n v="192.22499999999999"/>
        <n v="452.94480000000004"/>
        <n v="19.635000000000005"/>
        <n v="733.1385600000001"/>
        <n v="145.41911999999999"/>
        <n v="134.97"/>
        <n v="245.24280000000002"/>
        <n v="578.16"/>
        <n v="659.25728000000015"/>
        <n v="116.19982000000002"/>
        <n v="358.3272"/>
        <n v="447.89250000000004"/>
        <n v="1483.8780000000004"/>
        <n v="188.85240000000002"/>
        <n v="878.98976000000016"/>
        <n v="673.41471999999999"/>
        <n v="180.18"/>
        <n v="536.77250000000004"/>
        <n v="239.77799999999999"/>
        <n v="680.45670000000007"/>
        <n v="1054.306"/>
        <n v="539.36630000000002"/>
        <n v="487.00343999999996"/>
        <n v="505.32900000000006"/>
        <n v="957.31020000000012"/>
        <n v="287.3904"/>
        <n v="46.678940000000011"/>
        <n v="140.46054000000001"/>
        <n v="289.57697999999999"/>
        <n v="608.85"/>
        <n v="59.301000000000002"/>
        <n v="83.466900000000024"/>
        <n v="304.12932000000006"/>
        <n v="892.27952000000016"/>
        <n v="1196.1641999999999"/>
        <n v="89.380499999999998"/>
        <n v="354.4002000000001"/>
        <n v="634.45799999999997"/>
        <n v="39.741240000000005"/>
        <n v="101.86242000000001"/>
        <n v="555.21312"/>
        <n v="916.88850000000002"/>
        <n v="99.02640000000001"/>
        <n v="93.720000000000013"/>
        <n v="8.512240000000002"/>
        <n v="120.45506"/>
        <n v="692.37168000000008"/>
        <n v="409.77199999999999"/>
        <n v="429.93720000000002"/>
        <n v="301.49459999999999"/>
        <n v="102.91358000000002"/>
        <n v="452.77760000000006"/>
        <n v="661.81500000000005"/>
        <n v="762.91600000000005"/>
        <n v="350.38080000000002"/>
        <n v="337.49099999999999"/>
        <n v="319.56430000000006"/>
        <n v="501.12348000000003"/>
        <n v="45.386879999999998"/>
        <n v="284.03100000000001"/>
        <n v="313.0908"/>
        <n v="67.914000000000001"/>
        <n v="92.116200000000006"/>
        <n v="427.37992000000008"/>
        <n v="274.63128000000006"/>
        <n v="779.50400000000002"/>
        <n v="704.24640000000011"/>
        <n v="158.16239999999999"/>
        <n v="261.54568000000006"/>
        <n v="164.29072000000002"/>
        <n v="84.435119999999998"/>
        <n v="1140.788"/>
        <n v="149.84639999999999"/>
        <n v="39.517500000000005"/>
        <n v="145.15688000000003"/>
        <n v="149.435"/>
        <n v="199.70874000000003"/>
        <n v="824.91750000000013"/>
        <n v="280.76400000000001"/>
        <n v="309.6225"/>
        <n v="709.47800000000018"/>
        <n v="169.11444000000006"/>
        <n v="319.8426"/>
        <n v="78.600500000000011"/>
        <n v="329.15520000000004"/>
        <n v="199.94700000000003"/>
        <n v="410.93624000000011"/>
        <n v="1190.3804"/>
        <n v="417.07050000000004"/>
        <n v="80.619000000000014"/>
        <n v="1046.0340000000001"/>
        <n v="515.79000000000008"/>
        <n v="124.05954"/>
        <n v="96.2654"/>
        <n v="509.01312000000007"/>
        <n v="149.62200000000001"/>
        <n v="155.97119999999998"/>
        <n v="197.91420000000002"/>
        <n v="91.974080000000001"/>
        <n v="130.54976000000002"/>
        <n v="86.911439999999999"/>
        <n v="171.97400000000002"/>
        <n v="548.46"/>
        <n v="100.9404"/>
        <n v="263.87196000000006"/>
        <n v="712.27200000000016"/>
        <n v="437.69880000000001"/>
        <n v="1350.6075000000003"/>
        <n v="380.59559999999999"/>
        <n v="333.05580000000003"/>
        <n v="89.947000000000017"/>
        <n v="121.32450000000001"/>
        <n v="463.94040000000001"/>
        <n v="63.261000000000003"/>
        <n v="188.25839999999999"/>
        <n v="427.29390000000001"/>
        <n v="122.20450000000001"/>
        <n v="611.8767600000001"/>
        <n v="432.93096000000008"/>
        <n v="182.512"/>
        <n v="916.89840000000015"/>
        <n v="45.028500000000001"/>
        <n v="120.49532000000002"/>
        <n v="491.53874000000008"/>
        <n v="686.69370000000004"/>
        <n v="1382.2875000000001"/>
        <n v="505.89000000000004"/>
        <n v="45.117600000000003"/>
        <n v="453.19824000000006"/>
        <n v="604.9923"/>
        <n v="274.68671999999998"/>
        <n v="173.25000000000003"/>
        <n v="470.03879999999998"/>
        <n v="139.161"/>
        <n v="859.23882000000015"/>
        <n v="554.66510000000005"/>
        <n v="873.59580000000005"/>
        <n v="16.846500000000002"/>
        <n v="71.359200000000001"/>
        <n v="184.43039999999999"/>
        <n v="551.75472000000002"/>
        <n v="459.86270000000002"/>
        <n v="202.70712"/>
        <n v="160.61099999999999"/>
        <n v="786.72"/>
        <n v="505.41479999999996"/>
        <n v="708.73"/>
        <n v="152.10184000000001"/>
        <n v="967.22472000000005"/>
        <n v="81.20750000000001"/>
        <n v="1677.9312000000002"/>
        <n v="168.96"/>
        <n v="66.085800000000006"/>
        <n v="419.50480000000005"/>
        <n v="583.96799999999996"/>
        <n v="308.88"/>
        <n v="641.45400000000006"/>
        <n v="43.995599999999996"/>
        <n v="153.9571"/>
        <n v="118.37760000000002"/>
        <n v="898.37286000000029"/>
        <n v="234.05800000000002"/>
        <n v="514.404"/>
        <n v="358.04340000000008"/>
        <n v="165.89892000000003"/>
        <n v="63.109639999999999"/>
        <n v="624.22667999999999"/>
        <n v="496.375"/>
        <n v="1070.7840000000001"/>
        <n v="138.9564"/>
        <n v="468.03108000000009"/>
        <n v="195.91660000000002"/>
        <n v="606.59676000000013"/>
        <n v="16.340500000000002"/>
        <n v="578.79359999999997"/>
        <n v="126.0369"/>
        <n v="178.15490000000003"/>
        <n v="535.87599999999998"/>
        <n v="220.57728000000003"/>
        <n v="326.54600000000005"/>
        <n v="711.84960000000012"/>
        <n v="443.45400000000001"/>
        <n v="111.73624000000001"/>
        <n v="751.3968000000001"/>
        <n v="166.07051999999999"/>
        <n v="155.87549999999999"/>
        <n v="117.744"/>
        <n v="42.695399999999999"/>
        <n v="1048.3220000000001"/>
        <n v="215.27418"/>
        <n v="237.51419999999999"/>
        <n v="718.04700000000003"/>
        <n v="360.62400000000002"/>
        <n v="255.48600000000002"/>
        <n v="162.31600000000003"/>
        <n v="96.925840000000008"/>
        <n v="717.71238000000017"/>
        <n v="143.286"/>
        <n v="90.948000000000008"/>
        <n v="470.16749999999996"/>
        <n v="129.81540000000004"/>
        <n v="752.14919999999995"/>
        <n v="667.5530399999999"/>
        <n v="1245.0350000000001"/>
        <n v="1548.9408000000001"/>
        <n v="143.6688"/>
        <n v="11.852060000000002"/>
        <n v="184.61388000000002"/>
        <n v="173.45328000000001"/>
        <n v="1160.3680000000002"/>
        <n v="143.10120000000001"/>
        <n v="166.75560000000002"/>
        <n v="135.35808000000003"/>
        <n v="144.77848"/>
        <n v="337.90680000000003"/>
        <n v="473.61600000000004"/>
        <n v="1727.1144000000002"/>
        <n v="56.760000000000005"/>
        <n v="382.18312000000003"/>
        <n v="889.60431999999992"/>
        <n v="69.341580000000008"/>
        <n v="114.09750000000003"/>
        <n v="68.296800000000005"/>
        <n v="867.68549999999993"/>
        <n v="1004.938"/>
        <n v="288.92160000000001"/>
        <n v="226.24140000000003"/>
        <n v="1391.72"/>
        <n v="454.21199999999999"/>
        <n v="130.73940000000002"/>
        <n v="175.92212000000001"/>
        <n v="201.46763999999999"/>
        <n v="393.01416"/>
        <n v="148.92900000000003"/>
        <n v="1140.0047999999999"/>
        <n v="218.75040000000004"/>
        <n v="201.02500000000001"/>
        <n v="719.09376000000009"/>
        <n v="630.72701999999992"/>
        <n v="397.10000000000008"/>
        <n v="803.68200000000002"/>
        <n v="91.443000000000012"/>
        <n v="612.43248000000017"/>
        <n v="497.26116000000013"/>
        <n v="198.67848000000001"/>
        <n v="820.46250000000009"/>
        <n v="155.64779999999999"/>
        <n v="532.36260000000004"/>
        <n v="155.53164000000001"/>
        <n v="586.40384000000017"/>
        <n v="372.50136000000003"/>
        <n v="268.25700000000001"/>
        <n v="475.77420000000006"/>
        <n v="422.18880000000001"/>
        <n v="138.27528000000001"/>
        <n v="134.67124000000001"/>
        <n v="118.82640000000001"/>
        <n v="335.74200000000002"/>
        <n v="259.39319999999998"/>
        <n v="13.678500000000001"/>
        <n v="142.77824000000001"/>
        <n v="1081.3116600000003"/>
        <n v="9.2631000000000014"/>
        <n v="173.976"/>
        <n v="1236.6486"/>
        <n v="920.50200000000007"/>
        <n v="46.226400000000005"/>
        <n v="250.74984000000003"/>
        <n v="511.60032000000007"/>
        <n v="767.07400000000007"/>
        <n v="596.11200000000008"/>
        <n v="188.47620000000001"/>
        <n v="239.47220000000004"/>
        <n v="76.1387"/>
        <n v="253.38852"/>
        <n v="401.37900000000002"/>
        <n v="1520.3430000000001"/>
        <n v="37.903799999999997"/>
        <n v="850.02720000000022"/>
        <n v="830.06440000000021"/>
        <n v="306.68022000000002"/>
        <n v="234.80600000000004"/>
        <n v="31.8978"/>
        <n v="515.33460000000002"/>
        <n v="88.099440000000001"/>
        <n v="502.10160000000008"/>
        <n v="351.99779999999993"/>
        <n v="75.338999999999999"/>
        <n v="1057.2540000000001"/>
        <n v="481.73399999999998"/>
        <n v="146.72020000000003"/>
        <n v="27.149100000000004"/>
        <n v="36.040620000000004"/>
        <n v="925.1"/>
        <n v="1209.6084000000001"/>
        <n v="928.42199999999991"/>
        <n v="590.05980000000011"/>
        <n v="548.01472000000001"/>
        <n v="492.5612999999999"/>
        <n v="118.5305"/>
        <n v="971.19"/>
        <n v="293.54160000000002"/>
        <n v="817.89312000000018"/>
        <n v="741.07220000000007"/>
        <n v="155.99892000000003"/>
        <n v="267.90500000000003"/>
        <n v="730.42200000000003"/>
        <n v="326.66040000000004"/>
        <n v="35.859120000000004"/>
        <n v="73.534559999999999"/>
        <n v="58.392179999999996"/>
        <n v="212.46500000000003"/>
        <n v="951.08639999999991"/>
        <n v="44.774400000000007"/>
        <n v="918.05780000000004"/>
        <n v="171.77292"/>
        <n v="452.48280000000005"/>
        <n v="340.56000000000006"/>
        <n v="557.19180000000006"/>
        <n v="95.980500000000021"/>
        <n v="632.24700000000007"/>
        <n v="214.75168000000002"/>
        <n v="636.70992000000001"/>
        <n v="339.14100000000002"/>
        <n v="398.70599999999996"/>
        <n v="156.15599999999998"/>
        <n v="191.60768000000007"/>
        <n v="629.25720000000001"/>
        <n v="568.0752"/>
        <n v="1278.7280000000001"/>
        <n v="546.83640000000014"/>
        <n v="300.99299999999999"/>
        <n v="111.63900000000001"/>
        <n v="947.12112000000013"/>
        <n v="505.34483999999998"/>
        <n v="104.66500000000002"/>
        <n v="434.67599999999999"/>
        <n v="394.09920000000005"/>
        <n v="173.49112000000002"/>
        <n v="612.48703999999998"/>
        <n v="541.95372000000009"/>
        <n v="55.902000000000008"/>
        <n v="653.73000000000013"/>
        <n v="648.16290000000004"/>
        <n v="35.589840000000002"/>
        <n v="754.00512000000003"/>
        <n v="150.10380000000001"/>
        <n v="189.20000000000002"/>
        <n v="749.86559999999997"/>
        <n v="228.59760000000003"/>
        <n v="264.39930000000004"/>
        <n v="767.94960000000015"/>
        <n v="1250.0334"/>
        <n v="804.15500000000009"/>
        <n v="167.2176"/>
        <n v="318.43350000000004"/>
        <n v="363.21384000000006"/>
        <n v="297.51150000000001"/>
        <n v="277.64352000000002"/>
        <n v="153.91750000000002"/>
        <n v="381.21600000000007"/>
        <n v="32.142000000000003"/>
        <n v="213.32586000000001"/>
        <n v="150.61376000000001"/>
        <n v="130.73214000000002"/>
        <n v="240.8175"/>
        <n v="68.620199999999997"/>
        <n v="77.315699999999993"/>
        <n v="622.81098000000009"/>
        <n v="249.15307999999999"/>
        <n v="681.68100000000015"/>
        <n v="1447.2315000000001"/>
        <n v="1524.3822"/>
        <n v="147.19144000000003"/>
        <n v="806.72746000000006"/>
        <n v="406.97580000000005"/>
        <n v="256.14600000000002"/>
        <n v="459.78240000000005"/>
        <n v="134.34300000000002"/>
        <n v="406.49686000000008"/>
        <n v="262.18632000000002"/>
        <n v="95.569320000000005"/>
        <n v="291.72000000000003"/>
        <n v="13.714800000000002"/>
        <n v="493.41600000000005"/>
        <n v="311.69160000000005"/>
        <n v="105.32346"/>
        <n v="537.82344000000001"/>
        <n v="261.25"/>
        <n v="245.85"/>
        <n v="796.79160000000002"/>
        <n v="92.378000000000029"/>
        <n v="721.3760400000001"/>
        <n v="127.91394000000003"/>
        <n v="499.34500000000008"/>
        <n v="1485.5940000000001"/>
        <n v="632.55060000000014"/>
        <n v="552.18108000000007"/>
        <n v="85.961700000000008"/>
        <n v="793.42956000000004"/>
        <n v="291.995"/>
        <n v="152.69760000000002"/>
        <n v="520.31100000000004"/>
        <n v="681.50280000000009"/>
        <n v="176.24970000000002"/>
        <n v="210.85680000000002"/>
        <n v="1082.796"/>
        <n v="901.23000000000013"/>
        <n v="226.16550000000004"/>
        <n v="299.39448000000004"/>
        <n v="358.33050000000003"/>
        <n v="135.42143999999999"/>
        <n v="222.86000000000004"/>
        <n v="77.563200000000009"/>
        <n v="241.69200000000001"/>
        <n v="339.16190000000012"/>
        <n v="227.65116000000003"/>
        <n v="1237.2821999999999"/>
        <n v="876.71100000000001"/>
        <n v="172.95959999999999"/>
        <n v="475.99200000000008"/>
        <n v="85.432820000000021"/>
        <n v="174.08864000000003"/>
        <n v="60.438840000000006"/>
        <n v="470.36000000000007"/>
        <n v="193.96080000000001"/>
        <n v="261.12239999999997"/>
        <n v="584.86120000000005"/>
        <n v="424.18222000000003"/>
        <n v="401.41332"/>
        <n v="186.86800000000002"/>
        <n v="171.12479999999996"/>
        <n v="527.69640000000004"/>
        <n v="182.48208000000005"/>
        <n v="110.47322000000003"/>
        <n v="89.683440000000004"/>
        <n v="575.45400000000006"/>
        <n v="337.57020000000006"/>
        <n v="218.94839999999999"/>
        <n v="125.21520000000002"/>
        <n v="913.30074000000013"/>
        <n v="302.67467999999997"/>
        <n v="261.66800000000001"/>
        <n v="788.43600000000004"/>
        <n v="469.45799999999997"/>
        <n v="286.65230000000003"/>
        <n v="180.34192000000002"/>
        <n v="648.39852000000008"/>
        <n v="108.042"/>
        <n v="507.87"/>
        <n v="258.82559999999995"/>
        <n v="85.556240000000003"/>
        <n v="563.39711999999997"/>
        <n v="198.66000000000003"/>
        <n v="207.61400000000003"/>
        <n v="206.31600000000003"/>
        <n v="144.83699999999999"/>
        <n v="165.48378000000002"/>
        <n v="57.065360000000013"/>
        <n v="296.74260000000004"/>
        <n v="1062.4680000000001"/>
        <n v="237.67920000000004"/>
        <n v="207.92310000000003"/>
        <n v="653.09376000000009"/>
        <n v="438.84983999999997"/>
        <n v="197.10306"/>
        <n v="366.94350000000003"/>
        <n v="1331.7744"/>
        <n v="344.42100000000005"/>
        <n v="156.0702"/>
        <n v="60.798100000000005"/>
        <n v="36.02214"/>
        <n v="328.58100000000002"/>
        <n v="291.23160000000001"/>
        <n v="71.478000000000009"/>
        <n v="454.3352000000001"/>
        <n v="388.94064000000003"/>
        <n v="456.00786000000005"/>
        <n v="72.006"/>
        <n v="98.993400000000022"/>
        <n v="252.43680000000003"/>
        <n v="148.83330000000004"/>
        <n v="351.47111999999998"/>
        <n v="202.52232000000004"/>
        <n v="309.88650000000001"/>
        <n v="301.51439999999997"/>
        <n v="727.76880000000006"/>
        <n v="131.90980000000002"/>
        <n v="443.38096000000007"/>
        <n v="258.80315999999999"/>
        <n v="164.65900000000002"/>
        <n v="128.27760000000001"/>
        <n v="134.02619999999999"/>
        <n v="608.81216000000006"/>
        <n v="330.34540000000004"/>
        <n v="161.3304"/>
        <n v="116.28650000000002"/>
        <n v="152.34120000000001"/>
        <n v="571.92959999999994"/>
        <n v="252.20690000000005"/>
        <n v="449.48376000000002"/>
        <n v="148.91184000000001"/>
        <n v="160.46250000000001"/>
        <n v="193.36680000000001"/>
        <n v="136.2636"/>
        <n v="394.95148000000012"/>
        <n v="242.98340000000002"/>
        <n v="155.75868"/>
        <n v="39.710000000000008"/>
        <n v="1277.6280000000004"/>
        <n v="156.87539999999998"/>
        <n v="280.12974000000003"/>
        <n v="463.72920000000005"/>
        <n v="1089.2481599999999"/>
        <n v="1248.9400000000003"/>
        <n v="84.440399999999997"/>
        <n v="308.88000000000005"/>
        <n v="533.02480000000014"/>
        <n v="220.83776000000006"/>
        <n v="76.031340000000014"/>
        <n v="182.9025"/>
        <n v="958.84800000000007"/>
        <n v="38.227200000000003"/>
        <n v="213.41562000000005"/>
        <n v="363.17094000000003"/>
        <n v="513.69780000000003"/>
        <n v="432.00300000000004"/>
        <n v="629.29020000000003"/>
        <n v="417.59520000000003"/>
        <n v="150.52752000000004"/>
        <n v="616.14035999999999"/>
        <n v="743.78766000000007"/>
        <n v="50.781500000000001"/>
        <n v="795.72899999999993"/>
        <n v="61.360200000000006"/>
        <n v="274.59080000000006"/>
        <n v="206.91"/>
        <n v="86.324699999999993"/>
        <n v="327.19499999999999"/>
        <n v="619.55520000000001"/>
        <n v="268.81470000000002"/>
        <n v="457.75730000000004"/>
        <n v="588.71119999999996"/>
        <n v="425.83464000000004"/>
        <n v="86.185000000000002"/>
        <n v="380.0412"/>
        <n v="73.953000000000017"/>
        <n v="113.82690000000002"/>
        <n v="213.96583999999999"/>
        <n v="269.17967999999996"/>
        <n v="467.654"/>
        <n v="50.952000000000005"/>
        <n v="455.48579999999998"/>
        <n v="51.380120000000005"/>
        <n v="243.81522000000001"/>
        <n v="80.997840000000011"/>
        <n v="38.456000000000003"/>
        <n v="250.4436"/>
        <n v="232.13850000000002"/>
        <n v="283.47704000000004"/>
        <n v="457.71"/>
        <n v="649.31328000000008"/>
        <n v="205.304"/>
        <n v="552.81600000000003"/>
        <n v="388.77300000000002"/>
        <n v="127.55270000000002"/>
        <n v="123.76980000000002"/>
        <n v="1237.9197600000002"/>
        <n v="268.42200000000003"/>
        <n v="664.07880000000011"/>
        <n v="37.055700000000002"/>
        <n v="447.09456000000006"/>
        <n v="91.207599999999999"/>
        <n v="462.20328000000006"/>
        <n v="330.36850000000004"/>
        <n v="744.28200000000004"/>
        <n v="395.79540000000003"/>
        <n v="496.79168000000004"/>
        <n v="323.61560000000003"/>
        <n v="267.52572000000004"/>
        <n v="38.610000000000007"/>
        <n v="88.829400000000007"/>
        <n v="37.817999999999998"/>
        <n v="30.353840000000005"/>
        <n v="123.48138000000003"/>
        <n v="295.89714000000004"/>
        <n v="151.88249999999999"/>
        <n v="436.78800000000001"/>
        <n v="104.63639999999999"/>
        <n v="351.14112000000006"/>
        <n v="91.320459999999997"/>
        <n v="555.75828000000001"/>
        <n v="94.435000000000002"/>
        <n v="1085.7"/>
        <n v="245.20650000000003"/>
        <n v="42.142320000000012"/>
        <n v="442.27743999999996"/>
        <n v="330.67188000000004"/>
        <n v="744.39750000000004"/>
        <n v="1118.8584000000001"/>
        <n v="645.51300000000003"/>
        <n v="208.94632000000001"/>
        <n v="27.019520000000007"/>
        <n v="117.49121999999998"/>
        <n v="462.49500000000006"/>
        <n v="223.39680000000001"/>
        <n v="60.739800000000002"/>
        <n v="164.59740000000002"/>
        <n v="255.45234000000002"/>
        <n v="474.68652000000003"/>
        <n v="151.2225"/>
        <n v="203.74199999999999"/>
        <n v="180.88290000000003"/>
        <n v="269.91580000000005"/>
        <n v="268.08012000000002"/>
        <n v="104.49978"/>
        <n v="1147.7950000000001"/>
        <n v="693.31680000000017"/>
        <n v="255.82920000000001"/>
        <n v="318.58442000000002"/>
        <n v="163.73478"/>
        <n v="963.32544000000019"/>
        <n v="1619.0900000000001"/>
        <n v="408.27600000000001"/>
        <n v="71.042400000000001"/>
        <n v="585.23520000000008"/>
        <n v="138.54610000000002"/>
        <n v="120.23550000000002"/>
        <n v="1053.3105"/>
        <n v="1935.846"/>
        <n v="15.882900000000001"/>
        <n v="142.2696"/>
        <n v="97.874700000000018"/>
        <n v="1241.2461599999999"/>
        <n v="162.11250000000004"/>
        <n v="786.58799999999997"/>
        <n v="131.55450000000002"/>
        <n v="189.82744000000002"/>
        <n v="172.22436000000002"/>
        <n v="1029.07728"/>
        <n v="639.01199999999994"/>
        <n v="598.15139999999997"/>
        <n v="253.20240000000001"/>
        <n v="554.78412000000014"/>
        <n v="1001.09328"/>
        <n v="87.539760000000001"/>
        <n v="392.20500000000004"/>
        <n v="29.429400000000001"/>
        <n v="104.8608"/>
        <n v="362.4434"/>
        <n v="313.39968000000005"/>
        <n v="354.77904000000001"/>
        <n v="488.53200000000004"/>
        <n v="932.44800000000009"/>
        <n v="213.37469999999999"/>
        <n v="614.64656000000014"/>
        <n v="465.03335999999996"/>
        <n v="795.89664000000005"/>
        <n v="228.16200000000001"/>
        <n v="685.2912"/>
        <n v="284.67450000000002"/>
        <n v="537.65118000000007"/>
        <n v="453.36279999999999"/>
        <n v="992.26512000000014"/>
        <n v="616.37400000000014"/>
        <n v="1002.1374000000001"/>
        <n v="172.64940000000001"/>
        <n v="192.13128000000006"/>
        <n v="790.37112000000002"/>
        <n v="126.85596"/>
        <n v="124.27250000000001"/>
        <n v="50.450400000000002"/>
        <n v="345.60239999999999"/>
        <n v="287.94260000000003"/>
        <n v="372.97722000000005"/>
        <n v="769.8768"/>
        <n v="19.101500000000001"/>
        <n v="515.35440000000006"/>
        <n v="216.78359999999998"/>
        <n v="299.30472000000003"/>
        <n v="390.69624000000005"/>
        <n v="467.31300000000005"/>
        <n v="1108.2995000000001"/>
        <n v="838.33199999999999"/>
        <n v="619.90500000000009"/>
        <n v="63.407960000000003"/>
        <n v="558.78240000000005"/>
        <n v="219.62556000000001"/>
        <n v="1331.847"/>
        <n v="942.97500000000014"/>
        <n v="134.41230000000002"/>
        <n v="975.57900000000018"/>
        <n v="413.45216000000005"/>
        <n v="435.49967999999996"/>
        <n v="112.0515"/>
        <n v="394.33680000000004"/>
        <n v="35.745599999999996"/>
        <n v="363.49280000000005"/>
        <n v="60.7761"/>
        <n v="1134.6280000000002"/>
        <n v="700.1808000000002"/>
        <n v="125.1096"/>
        <n v="696.98640000000023"/>
        <n v="314.22314"/>
        <n v="934.62600000000009"/>
        <n v="971.30000000000007"/>
        <n v="370.04880000000003"/>
        <n v="340.34550000000002"/>
        <n v="143.02508000000003"/>
        <n v="638.077"/>
        <n v="26.823720000000002"/>
        <n v="446.42400000000009"/>
        <n v="260.22480000000002"/>
        <n v="618.22530000000006"/>
        <n v="200.46400000000003"/>
        <n v="44.086460000000002"/>
        <n v="99.90288000000001"/>
        <n v="261.58000000000004"/>
        <n v="544.76400000000001"/>
        <n v="299.37599999999998"/>
        <n v="46.563000000000009"/>
        <n v="139.71232000000001"/>
        <n v="835.03728000000001"/>
        <n v="85.684500000000014"/>
        <n v="221.70720000000003"/>
        <n v="115.80029999999999"/>
        <n v="166.68806000000001"/>
        <n v="65.170380000000009"/>
        <n v="71.351280000000003"/>
        <n v="582.48299999999995"/>
        <n v="122.66100000000002"/>
        <n v="286.45650000000001"/>
        <n v="319.11924000000005"/>
        <n v="205.17112"/>
        <n v="136.19759999999999"/>
        <n v="230.12"/>
        <n v="433.32959999999997"/>
        <n v="582.08040000000005"/>
        <n v="205.77480000000006"/>
        <n v="357.01380000000006"/>
        <n v="973.11984000000007"/>
        <n v="1126.18"/>
        <n v="628.05599999999993"/>
        <n v="247.09410000000003"/>
        <n v="457.89568000000003"/>
        <n v="807.40880000000004"/>
        <n v="55.975920000000002"/>
        <n v="326.96400000000006"/>
        <n v="599.37900000000002"/>
        <n v="596.01300000000003"/>
        <n v="167.69412000000003"/>
        <n v="281.34744000000006"/>
        <n v="261.98172"/>
        <n v="526.702"/>
        <n v="1707.0966000000001"/>
        <n v="74.863800000000012"/>
        <n v="775.15240000000006"/>
        <n v="221.05512000000002"/>
        <n v="169.65564000000001"/>
        <n v="147.49900000000002"/>
        <n v="140.679"/>
        <n v="11.860199999999999"/>
        <n v="278.89179999999999"/>
        <n v="108.81376000000002"/>
        <n v="411.01830000000001"/>
        <n v="47.696000000000005"/>
        <n v="133.34639999999999"/>
        <n v="654.43950000000007"/>
        <n v="106.59000000000003"/>
        <n v="59.853420000000007"/>
        <n v="257.93459999999999"/>
        <n v="759.85799999999995"/>
        <n v="965.60640000000001"/>
        <n v="162.6174"/>
        <n v="185.20480000000003"/>
        <n v="310.84152"/>
        <n v="234.14160000000001"/>
        <n v="380.79250000000002"/>
        <n v="1432.8468000000003"/>
        <n v="592.28399999999999"/>
        <n v="897.93660000000034"/>
        <n v="335.28616000000005"/>
        <n v="253.72115999999997"/>
        <n v="740.68499999999995"/>
        <n v="162.0564"/>
        <n v="471.78450000000004"/>
        <n v="646.98260000000005"/>
        <n v="538.93994000000009"/>
        <n v="64.435140000000004"/>
        <n v="1120.0640000000001"/>
        <n v="735.87360000000001"/>
        <n v="122.52240000000002"/>
        <n v="298.66518000000008"/>
        <n v="375.09648000000004"/>
        <n v="54.562200000000011"/>
        <n v="143.50600000000003"/>
        <n v="175.36200000000002"/>
        <n v="109.7514"/>
        <n v="871.01981999999998"/>
        <n v="1116.1435999999999"/>
        <n v="325.84860000000003"/>
        <n v="238.67250000000001"/>
        <n v="155.56860000000003"/>
        <n v="443.44080000000002"/>
        <n v="71.83044000000001"/>
        <n v="502.8540000000001"/>
        <n v="979.91586000000007"/>
        <n v="898.74400000000003"/>
        <n v="785.20860000000016"/>
        <n v="64.468800000000002"/>
        <n v="157.90280000000001"/>
        <n v="159.5506"/>
        <n v="139.56095999999999"/>
        <n v="78.259500000000003"/>
        <n v="765.66600000000005"/>
        <n v="582.41700000000003"/>
        <n v="122.62712000000001"/>
        <n v="111.62272000000002"/>
        <n v="187.11923999999999"/>
        <n v="16.4725"/>
        <n v="618.55200000000002"/>
        <n v="33.461999999999996"/>
        <n v="248.08168000000006"/>
        <n v="74.073779999999999"/>
        <n v="332.98650000000004"/>
        <n v="126.643"/>
        <n v="482.14979999999997"/>
        <n v="221.06700000000004"/>
        <n v="107.37540000000003"/>
        <n v="41.887780000000006"/>
        <n v="65.622479999999996"/>
        <n v="28.754000000000001"/>
        <n v="195.50519999999997"/>
        <n v="245.53980000000001"/>
        <n v="27.803160000000005"/>
        <n v="866.89020000000005"/>
        <n v="526.03319999999997"/>
        <n v="790.70749999999998"/>
        <n v="566.21400000000006"/>
        <n v="422.29440000000005"/>
        <n v="285.96040000000005"/>
        <n v="776.61892000000012"/>
        <n v="669.25320000000011"/>
        <n v="410.99850000000004"/>
        <n v="633.99599999999998"/>
        <n v="41.098200000000006"/>
        <n v="301.42529999999999"/>
        <n v="102.50196000000001"/>
        <n v="627.35904000000005"/>
        <n v="113.69600000000001"/>
        <n v="465.00959999999998"/>
        <n v="545.34480000000008"/>
        <n v="133.25620000000004"/>
        <n v="75.804300000000012"/>
        <n v="982.95119999999997"/>
        <n v="331.67200000000003"/>
        <n v="1307.5391999999999"/>
        <n v="560.29049999999995"/>
        <n v="214.18980000000002"/>
        <n v="408.56992000000008"/>
        <n v="68.172719999999998"/>
        <n v="216.06200000000001"/>
        <n v="292.40640000000002"/>
        <n v="54.403800000000011"/>
        <n v="180.03986"/>
        <n v="180.3879"/>
        <n v="585.97307999999998"/>
        <n v="156.87650000000002"/>
        <n v="209.946"/>
        <n v="87.054000000000002"/>
        <n v="224.3252"/>
        <n v="148.62408000000002"/>
        <n v="349.25352000000004"/>
        <n v="122.54000000000002"/>
        <n v="308.41799999999995"/>
        <n v="481.94849999999997"/>
        <n v="73.947280000000006"/>
        <n v="605.28489999999999"/>
        <n v="589.68755999999996"/>
        <n v="192.83"/>
        <n v="398.53440000000001"/>
        <n v="263.87460000000004"/>
        <n v="626.24430000000007"/>
        <n v="307.05444000000011"/>
        <n v="107.15166000000001"/>
        <n v="567.93000000000006"/>
        <n v="604.98900000000003"/>
        <n v="145.761"/>
        <n v="612.20808000000011"/>
        <n v="152.75810000000001"/>
        <n v="300.63264000000004"/>
        <n v="645.99150000000009"/>
        <n v="904.93920000000014"/>
        <n v="90.872100000000003"/>
        <n v="79.994860000000003"/>
        <n v="126.35303999999999"/>
        <n v="220.37400000000002"/>
        <n v="200.50799999999998"/>
        <n v="59.617799999999995"/>
        <n v="31.270800000000005"/>
        <n v="476.7752000000001"/>
        <n v="208.08040000000003"/>
        <n v="135.25049999999999"/>
        <n v="363.06600000000003"/>
        <n v="193.56479999999999"/>
        <n v="433.62"/>
        <n v="77.619960000000006"/>
        <n v="18.889420000000001"/>
        <n v="107.58132000000001"/>
        <n v="131.208"/>
        <n v="401.06879999999995"/>
        <n v="271.29960000000005"/>
        <n v="52.958400000000012"/>
        <n v="590.5086"/>
        <n v="189.05964"/>
        <n v="662.81600000000003"/>
        <n v="274.62600000000003"/>
        <n v="312.28560000000004"/>
        <n v="137.94990000000001"/>
        <n v="215.83848000000003"/>
        <n v="373.55471999999997"/>
        <n v="1602.26"/>
        <n v="18.367799999999999"/>
        <n v="182.21940000000001"/>
        <n v="423.06132000000002"/>
        <n v="93.878620000000012"/>
        <n v="50.080800000000004"/>
        <n v="100.408"/>
        <n v="663.3"/>
        <n v="90.093300000000013"/>
        <n v="264.07392000000004"/>
        <n v="188.66848000000002"/>
        <n v="671.65560000000005"/>
        <n v="510.20200000000006"/>
        <n v="1423.6992000000002"/>
        <n v="749.20560000000012"/>
        <n v="542.22520000000009"/>
        <n v="572.35486000000003"/>
        <n v="672.81060000000002"/>
        <n v="75.966000000000008"/>
        <n v="344.46719999999999"/>
        <n v="113.0976"/>
        <n v="654.86652000000004"/>
        <n v="318.97998000000007"/>
        <n v="180.90072000000001"/>
        <n v="183.9915"/>
        <n v="558.47879999999998"/>
        <n v="88.255200000000002"/>
        <n v="121.19844000000001"/>
        <n v="549.18093999999996"/>
        <n v="94.081679999999992"/>
        <n v="133.815"/>
        <n v="230.41920000000002"/>
        <n v="877.36770000000013"/>
        <n v="467.20828000000006"/>
        <n v="78.567280000000011"/>
        <n v="144.67992000000001"/>
        <n v="210.67200000000003"/>
        <n v="316.62179999999995"/>
        <n v="588.42959999999994"/>
        <n v="154.00572"/>
        <n v="137.25030000000001"/>
        <n v="345.55289999999997"/>
        <n v="525.327"/>
        <n v="879.12"/>
        <n v="32.069400000000002"/>
        <n v="339.89494000000008"/>
        <n v="31.776360000000007"/>
        <n v="208.93950000000001"/>
        <n v="564.21199999999999"/>
        <n v="27.073200000000003"/>
        <n v="471.471"/>
        <n v="323.16592000000009"/>
        <n v="597.97407999999996"/>
        <n v="271.19400000000002"/>
        <n v="242.37400000000002"/>
        <n v="454.17240000000004"/>
        <n v="249.97499999999999"/>
        <n v="178.07636000000002"/>
        <n v="309.04412000000002"/>
        <n v="210.24696"/>
        <n v="301.75200000000001"/>
        <n v="137.5968"/>
        <n v="236.0127"/>
        <n v="275.46222000000006"/>
        <n v="57.211660000000009"/>
        <n v="113.18076000000001"/>
        <n v="159.32400000000001"/>
        <n v="125.7696"/>
        <n v="56.51250000000001"/>
        <n v="25.776080000000007"/>
        <n v="175.98636000000002"/>
        <n v="125.56698000000002"/>
        <n v="1001.8304999999999"/>
        <n v="999.34560000000022"/>
        <n v="279.85320000000002"/>
        <n v="506.78870000000001"/>
        <n v="979.39908000000003"/>
        <n v="111.43440000000001"/>
        <n v="738.73800000000006"/>
        <n v="514.99800000000005"/>
        <n v="171.072"/>
        <n v="150.33304000000001"/>
        <n v="238.36032000000006"/>
        <n v="499.83779999999996"/>
        <n v="401.44500000000005"/>
        <n v="645.02460000000008"/>
        <n v="587.1096"/>
        <n v="28.442700000000002"/>
        <n v="650.15719999999999"/>
        <n v="152.30292"/>
        <n v="188.07250000000005"/>
        <n v="1415.5020000000002"/>
        <n v="275.08140000000003"/>
        <n v="86.195780000000013"/>
        <n v="763.83648000000005"/>
        <n v="925.23816000000011"/>
        <n v="181.21950000000001"/>
        <n v="363.5478"/>
        <n v="59.294400000000003"/>
        <n v="336.31576000000007"/>
        <n v="613.03880000000004"/>
        <n v="91.642320000000012"/>
        <n v="303.51200000000006"/>
        <n v="163.35"/>
        <n v="179.8896"/>
        <n v="47.909400000000012"/>
        <n v="620.46666000000005"/>
        <n v="69.549479999999988"/>
        <n v="1547.9750000000001"/>
        <n v="630.49140000000011"/>
        <n v="547.19280000000003"/>
        <n v="107.88404"/>
        <n v="300.56290000000001"/>
        <n v="500.76180000000005"/>
        <n v="333.69600000000003"/>
        <n v="206.613"/>
        <n v="94.366799999999998"/>
        <n v="298.30240000000009"/>
        <n v="718.66740000000016"/>
        <n v="93.721320000000006"/>
        <n v="324.14800000000002"/>
        <n v="1180.674"/>
        <n v="264.99330000000003"/>
        <n v="948.97638000000018"/>
        <n v="112.44199999999999"/>
        <n v="12.04434"/>
        <n v="210.68300000000002"/>
        <n v="211.7808"/>
        <n v="197.62380000000002"/>
        <n v="648.29160000000013"/>
        <n v="126.93824000000002"/>
        <n v="261.06696000000005"/>
        <n v="944.41049999999996"/>
        <n v="151.7604"/>
        <n v="522.77940000000001"/>
        <n v="423.46150000000006"/>
        <n v="269.42608000000001"/>
        <n v="544.58712000000003"/>
        <n v="333.52000000000004"/>
        <n v="802.37520000000006"/>
        <n v="74.969400000000007"/>
        <n v="17.185300000000005"/>
        <n v="85.238560000000007"/>
        <n v="588.65730000000008"/>
        <n v="508.81050000000005"/>
        <n v="1974.9840000000002"/>
        <n v="735.58319999999992"/>
        <n v="55.239800000000002"/>
        <n v="631.8279"/>
        <n v="454.75584000000003"/>
        <n v="371.48650000000004"/>
        <n v="595.50480000000005"/>
        <n v="154.935"/>
        <n v="98.657460000000015"/>
        <n v="102.79038"/>
        <n v="630.20496000000003"/>
        <n v="356.63099999999997"/>
        <n v="457.20179999999999"/>
        <n v="349.52280000000007"/>
        <n v="577.37372000000005"/>
        <n v="270.88908000000004"/>
        <n v="279.66708000000006"/>
        <n v="404.47000000000008"/>
        <n v="245.13720000000004"/>
        <n v="50.932200000000009"/>
        <n v="70.652339999999995"/>
        <n v="440.86041999999998"/>
        <n v="928.31970000000013"/>
        <n v="1434.7850000000003"/>
        <n v="388.59480000000002"/>
        <n v="257.72669999999999"/>
        <n v="223.27052000000006"/>
        <n v="298.36840000000001"/>
        <n v="706.86"/>
        <n v="349.77800000000002"/>
        <n v="249.36120000000005"/>
        <n v="242.96250000000003"/>
        <n v="211.94580000000005"/>
        <n v="503.56460000000004"/>
        <n v="1083.2976000000001"/>
        <n v="523.90250000000003"/>
        <n v="262.38960000000003"/>
        <n v="254.15280000000001"/>
        <n v="9.7090400000000017"/>
        <n v="282.56799999999998"/>
        <n v="117.36186000000002"/>
        <n v="1016.7300000000001"/>
        <n v="1537.9980000000003"/>
        <n v="238.3425"/>
        <n v="139.41972000000004"/>
        <n v="658.64260000000002"/>
        <n v="387.71040000000005"/>
        <n v="439.01550000000003"/>
        <n v="690.06959999999992"/>
        <n v="516.12659999999994"/>
        <n v="54.809699999999999"/>
        <n v="111.14620000000001"/>
        <n v="99.293040000000005"/>
        <n v="180.55950000000001"/>
        <n v="1134.3815999999999"/>
        <n v="266.01960000000003"/>
        <n v="156.45168000000001"/>
        <n v="726.65120000000013"/>
        <n v="136.86750000000001"/>
        <n v="256.19000000000005"/>
        <n v="177.24960000000002"/>
        <n v="79.374900000000011"/>
        <n v="79.662000000000006"/>
        <n v="613.02208000000007"/>
        <n v="509.07780000000002"/>
        <n v="782.84799999999996"/>
        <n v="331.00319999999999"/>
        <n v="59.383499999999998"/>
        <n v="313.56160000000011"/>
        <n v="210.59675999999999"/>
        <n v="570.47759999999994"/>
        <n v="1003.1945000000001"/>
        <n v="145.89959999999999"/>
        <n v="42.094799999999999"/>
        <n v="79.269300000000015"/>
        <n v="594.09504000000004"/>
        <n v="1141.1631"/>
        <n v="1487.915"/>
        <n v="244.66199999999998"/>
        <n v="173.19060000000005"/>
        <n v="1045.4796000000003"/>
        <n v="456.15504000000004"/>
        <n v="322.58688000000001"/>
        <n v="1070.8774999999998"/>
        <n v="1635.4601999999998"/>
        <n v="639.30900000000008"/>
        <n v="167.48468000000003"/>
        <n v="509.85968000000003"/>
        <n v="220.48488"/>
        <n v="472.61500000000007"/>
        <n v="527.74920000000009"/>
        <n v="437.87040000000007"/>
        <n v="779.22152000000006"/>
        <n v="144.42736000000002"/>
        <n v="289.25819999999999"/>
        <n v="203.24700000000001"/>
        <n v="1195.722"/>
        <n v="776.49"/>
        <n v="147.8235"/>
        <n v="202.91392000000002"/>
        <n v="408.01991999999996"/>
        <n v="63.195000000000007"/>
        <n v="210.5136"/>
        <n v="77.926200000000009"/>
        <n v="150.25824000000003"/>
        <n v="607.22860000000014"/>
        <n v="183.04440000000002"/>
        <n v="1086.393"/>
        <n v="345.07440000000008"/>
        <n v="365.93700000000007"/>
        <n v="232.14180000000002"/>
        <n v="442.90026"/>
        <n v="186.05664000000002"/>
        <n v="746.32249999999999"/>
        <n v="906.4770000000002"/>
        <n v="70.471499999999992"/>
        <n v="527.78880000000004"/>
        <n v="349.18048000000005"/>
        <n v="260.40168"/>
        <n v="542.52"/>
        <n v="992.93039999999996"/>
        <n v="765.20400000000006"/>
        <n v="695.07900000000006"/>
        <n v="463.53692000000001"/>
        <n v="801.24660000000006"/>
        <n v="281.82000000000005"/>
        <n v="227.14560000000003"/>
        <n v="109.01880000000001"/>
        <n v="305.7225600000001"/>
        <n v="322.74198000000007"/>
        <n v="275.92488000000003"/>
        <n v="1014.7995"/>
        <n v="729.11519999999996"/>
        <n v="70.857600000000005"/>
        <n v="343.31330000000008"/>
        <n v="60.844080000000005"/>
        <n v="300.04127999999997"/>
        <n v="164.0265"/>
        <n v="696.92040000000009"/>
        <n v="164.58420000000001"/>
        <n v="19.332060000000002"/>
        <n v="110.81180000000003"/>
        <n v="940.86300000000006"/>
        <n v="1114.883"/>
        <n v="602.68560000000002"/>
        <n v="49.823399999999999"/>
        <n v="212.41330000000005"/>
        <n v="786.10752000000002"/>
        <n v="683.21484000000009"/>
        <n v="254.45200000000003"/>
        <n v="167.59380000000002"/>
        <n v="267.3"/>
        <n v="1005.6598200000001"/>
        <n v="60.668520000000008"/>
        <n v="743.98170000000005"/>
        <n v="206.16200000000001"/>
        <n v="1240.932"/>
        <n v="145.85669999999999"/>
        <n v="517.42899999999997"/>
        <n v="918.55500000000006"/>
        <n v="257.19540000000006"/>
        <n v="776.42400000000021"/>
        <n v="184.5162"/>
        <n v="336.63300000000004"/>
        <n v="95.089500000000029"/>
        <n v="514.2863000000001"/>
        <n v="157.773"/>
        <n v="670.75250000000005"/>
        <n v="104.16780000000001"/>
        <n v="372.74160000000001"/>
        <n v="202.44620000000003"/>
        <n v="419.79322000000002"/>
        <n v="351.01836000000003"/>
        <n v="1192.8400000000001"/>
        <n v="455.53860000000003"/>
        <n v="376.97550000000001"/>
        <n v="413.58416"/>
        <n v="429.8210400000001"/>
        <n v="264.37488000000002"/>
        <n v="301.53199999999998"/>
        <n v="386.08680000000004"/>
        <n v="673.6884"/>
        <n v="426.10568000000001"/>
        <n v="109.05202000000001"/>
        <n v="1220.45616"/>
        <n v="1198.7249999999999"/>
        <n v="265.83479999999997"/>
        <n v="806.65200000000016"/>
        <n v="274.34770000000009"/>
        <n v="91.980900000000005"/>
        <n v="325.37273999999996"/>
        <n v="312.99400000000003"/>
        <n v="184.68779999999998"/>
        <n v="437.976"/>
        <n v="204.9333"/>
        <n v="240.86832000000001"/>
        <n v="211.53131999999999"/>
        <n v="727.99650000000008"/>
        <n v="877.74720000000013"/>
        <n v="276.3288"/>
        <n v="262.81728000000004"/>
        <n v="545.30190000000005"/>
        <n v="242.03255999999999"/>
        <n v="108.50400000000002"/>
        <n v="323.43300000000005"/>
        <n v="53.314799999999998"/>
        <n v="457.19256000000007"/>
        <n v="368.52970000000005"/>
        <n v="152.10888"/>
        <n v="1124.904"/>
        <n v="243.40800000000002"/>
        <n v="166.87440000000001"/>
        <n v="275.15928000000002"/>
        <n v="336.02184"/>
        <n v="947.33100000000002"/>
        <n v="198.70400000000001"/>
        <n v="1243.6578000000002"/>
        <n v="29.096099999999996"/>
        <n v="248.80350000000004"/>
        <n v="881.77518000000009"/>
        <n v="782.00891999999999"/>
        <n v="414.17200000000003"/>
        <n v="429.59399999999999"/>
        <n v="148.12380000000002"/>
        <n v="28.584820000000004"/>
        <n v="253.34980000000002"/>
        <n v="687.93648000000007"/>
        <n v="262.74600000000004"/>
        <n v="1086.8616"/>
        <n v="44.929500000000004"/>
        <n v="679.96566000000007"/>
        <n v="227.06596000000002"/>
        <n v="768.28752000000009"/>
        <n v="611.55600000000004"/>
        <n v="51.717600000000004"/>
        <n v="30.096"/>
        <n v="64.948840000000004"/>
        <n v="493.17312000000004"/>
        <n v="270.24227999999999"/>
        <n v="61.07200000000001"/>
        <n v="1312.5420000000001"/>
        <n v="257.36040000000003"/>
        <n v="381.61464000000007"/>
        <n v="152.85006000000001"/>
        <n v="406.46759999999995"/>
        <n v="131.90100000000001"/>
        <n v="242.74800000000002"/>
        <n v="87.78"/>
        <n v="115.95870000000001"/>
        <n v="878.53568000000018"/>
        <n v="137.40804"/>
        <n v="1428.768"/>
        <n v="676.22939999999994"/>
        <n v="102.33300000000001"/>
        <n v="119.47056000000002"/>
        <n v="444.5012000000001"/>
        <n v="287.23464000000001"/>
        <n v="44.286000000000001"/>
        <n v="45.87"/>
        <n v="476.86320000000006"/>
        <n v="275.89980000000003"/>
        <n v="67.114080000000001"/>
        <n v="571.80354"/>
        <n v="234.52"/>
        <n v="556.39979999999991"/>
        <n v="75.398399999999995"/>
        <n v="203.78512000000003"/>
        <n v="93.113680000000002"/>
        <n v="86.440200000000004"/>
        <n v="929.00500000000011"/>
        <n v="661.63020000000017"/>
        <n v="179.98859999999999"/>
        <n v="235.53024000000002"/>
        <n v="344.98794000000004"/>
        <n v="68.140380000000007"/>
        <n v="641.32200000000012"/>
        <n v="935.91960000000006"/>
        <n v="559.38300000000004"/>
        <n v="245.06724000000003"/>
        <n v="908.41014000000018"/>
        <n v="438.94620000000003"/>
        <n v="434.61000000000007"/>
        <n v="302.82119999999998"/>
        <n v="29.284199999999998"/>
        <n v="440.92356000000007"/>
        <n v="138.31620000000004"/>
        <n v="970.8652800000001"/>
        <n v="12.397"/>
        <n v="262.02000000000004"/>
        <n v="15.671700000000001"/>
        <n v="219.53800000000004"/>
        <n v="358.76104000000004"/>
        <n v="219.85656000000003"/>
        <n v="676.11500000000001"/>
        <n v="156.55860000000001"/>
        <n v="549.96479999999997"/>
        <n v="63.546340000000008"/>
        <n v="492.74676000000011"/>
        <n v="51.568440000000002"/>
        <n v="496.76000000000005"/>
        <n v="460.28399999999999"/>
        <n v="382.78350000000006"/>
        <n v="445.6808400000001"/>
        <n v="77.509740000000022"/>
        <n v="20.4666"/>
        <n v="135.762"/>
        <n v="773.78399999999999"/>
        <n v="196.42260000000002"/>
        <n v="303.56832000000009"/>
        <n v="430.68630000000007"/>
        <n v="163.93608"/>
        <n v="981.42000000000007"/>
        <n v="402.31620000000009"/>
        <n v="513.17640000000006"/>
        <n v="104.23380000000003"/>
        <n v="231.82698000000002"/>
        <n v="1018.8024"/>
        <n v="372.68000000000006"/>
        <n v="811.04100000000005"/>
        <n v="72.428399999999996"/>
        <n v="80.357640000000018"/>
        <n v="366.90786000000003"/>
        <n v="507.76110000000006"/>
        <n v="868.37850000000003"/>
        <n v="442.233"/>
        <n v="59.716799999999999"/>
        <n v="131.59564000000003"/>
        <n v="82.387799999999999"/>
        <n v="278.77080000000007"/>
        <n v="142.142"/>
        <n v="1081.3175999999999"/>
        <n v="115.9455"/>
        <n v="309.25686000000007"/>
        <n v="324.03360000000004"/>
        <n v="50.949359999999999"/>
        <n v="135.55300000000003"/>
        <n v="381.34800000000001"/>
        <n v="593.92079999999999"/>
        <n v="344.37920000000008"/>
        <n v="372.70970000000005"/>
        <n v="822.66030000000001"/>
        <n v="334.04250000000002"/>
        <n v="1163.0519999999999"/>
        <n v="418.13640000000004"/>
        <n v="211.68400000000003"/>
        <n v="189.88068000000001"/>
        <n v="638.21142000000009"/>
        <n v="53.636000000000003"/>
        <n v="770.20020000000011"/>
        <n v="291.37350000000004"/>
        <n v="180.59712000000002"/>
        <n v="123.66112"/>
        <n v="215.80020000000002"/>
        <n v="267.96000000000004"/>
        <n v="133.55760000000001"/>
        <n v="72.900300000000001"/>
        <n v="363.19140000000004"/>
        <n v="236.47932000000003"/>
        <n v="363.20591999999999"/>
        <n v="260.33699999999999"/>
        <n v="777.16320000000007"/>
        <n v="105.4614"/>
        <n v="736.31250000000023"/>
        <n v="610.00830000000008"/>
        <n v="600.78018000000009"/>
        <n v="599.94000000000005"/>
        <n v="920.67360000000008"/>
        <n v="283.86270000000002"/>
        <n v="521.38592000000006"/>
        <n v="515.18082000000004"/>
        <n v="82.522440000000003"/>
        <n v="310.61799999999999"/>
        <n v="163.78559999999999"/>
        <n v="185.98140000000004"/>
        <n v="47.785980000000002"/>
        <n v="119.63159999999999"/>
        <n v="1110.1859999999999"/>
        <n v="1277.4960000000001"/>
        <n v="287.83920000000001"/>
        <n v="164.63700000000003"/>
        <n v="356.03304000000003"/>
        <n v="193.82660000000001"/>
        <n v="291.15701999999999"/>
        <n v="285.14200000000005"/>
        <n v="1420.3200000000002"/>
        <n v="127.3074"/>
        <n v="290.49328000000003"/>
        <n v="383.45230000000009"/>
        <n v="382.48055999999997"/>
        <n v="250.602"/>
        <n v="379.39440000000002"/>
        <n v="239.2929"/>
        <n v="754.17100000000005"/>
        <n v="877.30257999999992"/>
        <n v="1256.0394000000001"/>
        <n v="107.73400000000001"/>
        <n v="150.62520000000001"/>
        <n v="543.03480000000002"/>
        <n v="1102.6268000000002"/>
        <n v="112.65935999999999"/>
        <n v="86.320080000000004"/>
        <n v="1130.4040000000002"/>
        <n v="1009.1136000000001"/>
        <n v="91.555199999999999"/>
        <n v="446.36900000000003"/>
        <n v="145.77750000000003"/>
        <n v="293.71187999999995"/>
        <n v="125.081"/>
        <n v="175.2432"/>
        <n v="44.619300000000003"/>
        <n v="96.656560000000027"/>
        <n v="96.031319999999994"/>
        <n v="748.30140000000006"/>
        <n v="461.60400000000004"/>
        <n v="161.60760000000002"/>
        <n v="88.519199999999998"/>
        <n v="748.14960000000008"/>
        <n v="374.67848000000004"/>
        <n v="403.75103999999999"/>
        <n v="213.88400000000001"/>
        <n v="971.3682"/>
        <n v="236.08199999999999"/>
        <n v="89.804880000000011"/>
        <n v="373.73379999999997"/>
        <n v="271.67448000000002"/>
        <n v="283.43700000000007"/>
        <n v="456.02700000000004"/>
        <n v="51.605399999999996"/>
        <n v="51.095880000000008"/>
        <n v="685.18560000000002"/>
        <n v="41.413680000000006"/>
        <n v="520.2120000000001"/>
        <n v="286.78320000000002"/>
        <n v="783.7170000000001"/>
        <n v="92.531340000000014"/>
        <n v="156.71238000000002"/>
        <n v="393.23130000000003"/>
        <n v="152.042"/>
        <n v="55.017600000000009"/>
        <n v="111.88979999999999"/>
        <n v="108.96864000000002"/>
        <n v="122.01419999999999"/>
        <n v="114.04470000000001"/>
        <n v="453.76650000000006"/>
        <n v="1472.1960000000001"/>
        <n v="756.9935999999999"/>
        <n v="765.96696000000009"/>
        <n v="76.427120000000016"/>
        <n v="458.51652000000001"/>
        <n v="459.85500000000008"/>
        <n v="426.28080000000006"/>
        <n v="211.6422"/>
        <n v="24.489520000000002"/>
        <n v="578.34479999999996"/>
        <n v="592.37639999999999"/>
        <n v="670.79100000000017"/>
        <n v="1070.0382000000002"/>
        <n v="258.09300000000002"/>
        <n v="366.93888000000004"/>
        <n v="708.91128000000015"/>
        <n v="473.23583999999994"/>
        <n v="415.6515"/>
        <n v="108.56340000000002"/>
        <n v="343.41120000000006"/>
        <n v="122.72436000000002"/>
        <n v="480.19840000000005"/>
        <n v="388.74528000000004"/>
        <n v="599.11500000000012"/>
        <n v="674.28899999999987"/>
        <n v="524.20830000000001"/>
        <n v="265.80180000000001"/>
        <n v="202.11972000000006"/>
        <n v="338.80769999999995"/>
        <n v="590.87599999999998"/>
        <n v="1872.0239999999999"/>
        <n v="829.81799999999998"/>
        <n v="331.51360000000005"/>
        <n v="101.88750000000002"/>
        <n v="778.74720000000013"/>
        <n v="1514.865"/>
        <n v="921.95400000000006"/>
        <n v="102.1482"/>
        <n v="68.621520000000004"/>
        <n v="30.371880000000001"/>
        <n v="801.88416000000007"/>
        <n v="281.42400000000004"/>
        <n v="430.65000000000003"/>
        <n v="492.40950000000004"/>
        <n v="264.4554"/>
        <n v="659.43262000000004"/>
        <n v="63.257040000000011"/>
        <n v="1472.2400000000002"/>
        <n v="988.77239999999995"/>
        <n v="123.354"/>
        <n v="163.29588000000001"/>
        <n v="170.93692000000001"/>
        <n v="522.68831999999998"/>
        <n v="1315.105"/>
        <n v="1439.856"/>
        <n v="104.68260000000002"/>
        <n v="356.59778"/>
        <n v="211.59160000000003"/>
        <n v="861.89333999999997"/>
        <n v="1113.6510000000001"/>
        <n v="301.10850000000005"/>
        <n v="145.52340000000001"/>
        <n v="332.91610000000003"/>
        <n v="719.52804000000003"/>
        <n v="549.3125"/>
        <n v="1542.4992"/>
        <n v="134.80500000000001"/>
        <n v="180.53728000000004"/>
        <n v="451.85799999999995"/>
        <n v="19.967639999999999"/>
        <n v="355.88850000000002"/>
        <n v="756.98699999999997"/>
        <n v="29.663699999999999"/>
        <n v="310.46862000000004"/>
        <n v="664.39428000000021"/>
        <n v="129.21216000000001"/>
        <n v="172.821"/>
        <n v="162.59760000000003"/>
        <n v="96.897899999999993"/>
        <n v="114.64596000000002"/>
        <n v="429.95898000000011"/>
        <n v="593.50830000000008"/>
        <n v="1237.6100000000001"/>
        <n v="559.65359999999998"/>
        <n v="180.642"/>
        <n v="93.683260000000018"/>
        <n v="542.77300000000002"/>
        <n v="440.69718000000006"/>
        <n v="805.36500000000001"/>
        <n v="499.91040000000004"/>
        <n v="754.11599999999987"/>
        <n v="176.49808000000004"/>
        <n v="524.88260000000002"/>
        <n v="1085.61222"/>
        <n v="621.12599999999998"/>
        <n v="763.96320000000003"/>
        <n v="400.83120000000008"/>
        <n v="593.26498000000015"/>
        <n v="45.173259999999999"/>
        <n v="12.085920000000002"/>
        <n v="1297.0650000000001"/>
        <n v="39.105000000000004"/>
        <n v="289.87200000000001"/>
        <n v="84.770840000000007"/>
        <n v="327.30236000000002"/>
        <n v="359.21424000000002"/>
        <n v="742.74750000000017"/>
        <n v="1005.0876000000001"/>
        <n v="265.02300000000002"/>
        <n v="151.39894000000004"/>
        <n v="805.29372000000012"/>
        <n v="179.04810000000003"/>
        <n v="782.37500000000011"/>
        <n v="90.162600000000012"/>
        <n v="148.30596000000003"/>
        <n v="65.007360000000006"/>
        <n v="213.16680000000002"/>
        <n v="165.66550000000001"/>
        <n v="253.61820000000006"/>
        <n v="809.226"/>
        <n v="115.59592000000001"/>
        <n v="149.62728000000001"/>
        <n v="259.15890000000002"/>
        <n v="483.97250000000008"/>
        <n v="420.71039999999999"/>
        <n v="124.39019999999999"/>
        <n v="183.42830000000006"/>
        <n v="73.183440000000004"/>
        <n v="388.31562000000002"/>
        <n v="321.94250000000005"/>
        <n v="138.7056"/>
        <n v="134.70600000000002"/>
        <n v="528.30492000000015"/>
        <n v="248.59296000000006"/>
        <n v="926.02355999999986"/>
        <n v="123.02400000000002"/>
        <n v="1265.7480000000003"/>
        <n v="292.03020000000004"/>
        <n v="151.67570000000001"/>
        <n v="256.10023999999999"/>
        <n v="427.86744000000004"/>
        <n v="1540.4949999999999"/>
        <n v="168.82800000000003"/>
        <n v="38.808"/>
        <n v="109.87746"/>
        <n v="547.32083999999998"/>
        <n v="71.277360000000002"/>
        <n v="397.58400000000006"/>
        <n v="472.26959999999997"/>
        <n v="269.55720000000002"/>
        <n v="94.517280000000014"/>
        <n v="235.3758"/>
        <n v="70.84308"/>
        <n v="442.55200000000002"/>
        <n v="1645.3206"/>
        <n v="818.23500000000001"/>
        <n v="230.83280000000005"/>
        <n v="423.65554000000003"/>
        <n v="87.655259999999998"/>
        <n v="20.207000000000004"/>
        <n v="165.52799999999999"/>
        <n v="336.89699999999999"/>
        <n v="550.36343999999997"/>
        <n v="70.608560000000011"/>
        <n v="846.75822000000016"/>
        <n v="707.12400000000002"/>
        <n v="1313.0964000000001"/>
        <n v="413.30850000000004"/>
        <n v="167.66420000000002"/>
        <n v="734.57230000000015"/>
        <n v="118.86336000000001"/>
        <n v="202.65300000000002"/>
        <n v="1047.0240000000001"/>
        <n v="308.76120000000003"/>
        <n v="595.10880000000009"/>
        <n v="165.31064000000003"/>
        <n v="342.83634000000006"/>
        <n v="625.90000000000009"/>
        <n v="1432.9062000000001"/>
        <n v="19.938600000000005"/>
        <n v="139.85730000000001"/>
        <n v="782.45420000000001"/>
        <n v="628.2322200000001"/>
        <n v="1289.2440000000001"/>
        <n v="84.031199999999998"/>
        <n v="644.1203999999999"/>
        <n v="144.17326000000003"/>
        <n v="1084.3212600000002"/>
        <n v="1210.0242000000003"/>
        <n v="24.156000000000002"/>
        <n v="425.54159999999996"/>
        <n v="9.3224999999999998"/>
        <n v="619.1196000000001"/>
        <n v="471.55416000000008"/>
        <n v="432.06239999999997"/>
        <n v="650.79300000000012"/>
        <n v="1054.6668000000002"/>
        <n v="91.541999999999987"/>
        <n v="304.76512000000002"/>
        <n v="46.598640000000003"/>
        <n v="95.878860000000003"/>
        <n v="294.25"/>
        <n v="1458.9960000000001"/>
        <n v="98.811900000000009"/>
        <n v="599.28264000000001"/>
        <n v="391.37340000000012"/>
        <n v="99.196020000000019"/>
      </sharedItems>
    </cacheField>
    <cacheField name="Return_Flag" numFmtId="0">
      <sharedItems count="2">
        <b v="0"/>
        <b v="1"/>
      </sharedItems>
    </cacheField>
    <cacheField name="Time" numFmtId="0">
      <sharedItems count="1083">
        <s v="23:47"/>
        <s v="16:50"/>
        <s v="09:00"/>
        <s v="06:50"/>
        <s v="10:42"/>
        <s v="16:13"/>
        <s v="01:32"/>
        <s v="14:48"/>
        <s v="05:40"/>
        <s v="13:45"/>
        <s v="21:27"/>
        <s v="07:19"/>
        <s v="22:36"/>
        <s v="02:24"/>
        <s v="06:41"/>
        <s v="00:54"/>
        <s v="13:12"/>
        <s v="12:19"/>
        <s v="00:40"/>
        <s v="23:01"/>
        <s v="05:57"/>
        <s v="05:55"/>
        <s v="10:59"/>
        <s v="13:23"/>
        <s v="08:45"/>
        <s v="14:05"/>
        <s v="21:34"/>
        <s v="06:31"/>
        <s v="10:40"/>
        <s v="16:56"/>
        <s v="22:10"/>
        <s v="12:50"/>
        <s v="21:12"/>
        <s v="16:28"/>
        <s v="21:45"/>
        <s v="12:06"/>
        <s v="13:24"/>
        <s v="10:35"/>
        <s v="21:56"/>
        <s v="05:17"/>
        <s v="15:55"/>
        <s v="21:46"/>
        <s v="14:12"/>
        <s v="13:10"/>
        <s v="04:27"/>
        <s v="15:37"/>
        <s v="09:07"/>
        <s v="14:07"/>
        <s v="07:58"/>
        <s v="23:20"/>
        <s v="04:26"/>
        <s v="05:14"/>
        <s v="20:06"/>
        <s v="12:27"/>
        <s v="14:01"/>
        <s v="11:35"/>
        <s v="06:49"/>
        <s v="19:14"/>
        <s v="18:51"/>
        <s v="03:17"/>
        <s v="12:39"/>
        <s v="11:22"/>
        <s v="22:59"/>
        <s v="01:46"/>
        <s v="08:30"/>
        <s v="02:43"/>
        <s v="00:30"/>
        <s v="18:34"/>
        <s v="14:32"/>
        <s v="07:59"/>
        <s v="05:49"/>
        <s v="15:06"/>
        <s v="20:32"/>
        <s v="17:59"/>
        <s v="00:39"/>
        <s v="21:54"/>
        <s v="14:15"/>
        <s v="09:26"/>
        <s v="07:17"/>
        <s v="16:04"/>
        <s v="23:10"/>
        <s v="16:23"/>
        <s v="00:59"/>
        <s v="20:34"/>
        <s v="03:43"/>
        <s v="00:50"/>
        <s v="05:09"/>
        <s v="02:05"/>
        <s v="04:50"/>
        <s v="18:02"/>
        <s v="03:31"/>
        <s v="15:47"/>
        <s v="12:21"/>
        <s v="20:13"/>
        <s v="01:48"/>
        <s v="06:42"/>
        <s v="02:10"/>
        <s v="03:00"/>
        <s v="05:54"/>
        <s v="09:23"/>
        <s v="10:45"/>
        <s v="02:57"/>
        <s v="09:53"/>
        <s v="11:44"/>
        <s v="15:43"/>
        <s v="18:25"/>
        <s v="11:48"/>
        <s v="13:55"/>
        <s v="16:33"/>
        <s v="17:58"/>
        <s v="09:10"/>
        <s v="11:06"/>
        <s v="23:54"/>
        <s v="00:21"/>
        <s v="00:15"/>
        <s v="19:56"/>
        <s v="14:25"/>
        <s v="13:50"/>
        <s v="22:47"/>
        <s v="01:26"/>
        <s v="05:16"/>
        <s v="13:57"/>
        <s v="21:10"/>
        <s v="19:11"/>
        <s v="09:56"/>
        <s v="01:00"/>
        <s v="21:44"/>
        <s v="15:10"/>
        <s v="05:50"/>
        <s v="18:48"/>
        <s v="02:42"/>
        <s v="04:52"/>
        <s v="21:14"/>
        <s v="13:11"/>
        <s v="13:44"/>
        <s v="00:51"/>
        <s v="04:10"/>
        <s v="00:06"/>
        <s v="13:05"/>
        <s v="10:25"/>
        <s v="14:50"/>
        <s v="09:34"/>
        <s v="08:15"/>
        <s v="13:13"/>
        <s v="23:35"/>
        <s v="16:06"/>
        <s v="16:00"/>
        <s v="12:17"/>
        <s v="19:07"/>
        <s v="00:38"/>
        <s v="03:20"/>
        <s v="15:20"/>
        <s v="03:12"/>
        <s v="07:42"/>
        <s v="17:10"/>
        <s v="09:27"/>
        <s v="23:17"/>
        <s v="15:57"/>
        <s v="13:08"/>
        <s v="01:40"/>
        <s v="17:40"/>
        <s v="04:23"/>
        <s v="09:12"/>
        <s v="05:51"/>
        <s v="02:13"/>
        <s v="18:08"/>
        <s v="07:18"/>
        <s v="04:58"/>
        <s v="22:17"/>
        <s v="08:57"/>
        <s v="15:50"/>
        <s v="07:06"/>
        <s v="07:27"/>
        <s v="18:54"/>
        <s v="04:49"/>
        <s v="22:41"/>
        <s v="00:00"/>
        <s v="08:35"/>
        <s v="23:09"/>
        <s v="08:06"/>
        <s v="06:21"/>
        <s v="07:23"/>
        <s v="21:35"/>
        <s v="08:49"/>
        <s v="00:32"/>
        <s v="07:22"/>
        <s v="05:34"/>
        <s v="04:19"/>
        <s v="18:49"/>
        <s v="01:29"/>
        <s v="20:20"/>
        <s v="04:02"/>
        <s v="05:15"/>
        <s v="02:35"/>
        <s v="02:28"/>
        <s v="04:20"/>
        <s v="06:10"/>
        <s v="02:25"/>
        <s v="01:58"/>
        <s v="08:59"/>
        <s v="06:46"/>
        <s v="20:54"/>
        <s v="14:53"/>
        <s v="06:26"/>
        <s v="13:43"/>
        <s v="17:28"/>
        <s v="23:31"/>
        <s v="16:59"/>
        <s v="01:07"/>
        <s v="11:12"/>
        <s v="01:31"/>
        <s v="05:22"/>
        <s v="13:04"/>
        <s v="02:59"/>
        <s v="07:20"/>
        <s v="21:00"/>
        <s v="13:47"/>
        <s v="21:03"/>
        <s v="15:01"/>
        <s v="11:13"/>
        <s v="12:43"/>
        <s v="06:48"/>
        <s v="18:30"/>
        <s v="15:23"/>
        <s v="02:32"/>
        <s v="20:47"/>
        <s v="23:45"/>
        <s v="09:13"/>
        <s v="16:03"/>
        <s v="18:24"/>
        <s v="18:36"/>
        <s v="02:50"/>
        <s v="10:02"/>
        <s v="10:43"/>
        <s v="22:06"/>
        <s v="15:03"/>
        <s v="23:29"/>
        <s v="12:53"/>
        <s v="10:58"/>
        <s v="06:58"/>
        <s v="02:36"/>
        <s v="17:39"/>
        <s v="12:46"/>
        <s v="23:36"/>
        <s v="03:09"/>
        <s v="10:21"/>
        <s v="07:47"/>
        <s v="02:45"/>
        <s v="10:05"/>
        <s v="21:25"/>
        <s v="11:28"/>
        <s v="03:41"/>
        <s v="06:18"/>
        <s v="06:51"/>
        <s v="01:35"/>
        <s v="19:22"/>
        <s v="12:12"/>
        <s v="19:48"/>
        <s v="08:08"/>
        <s v="09:52"/>
        <s v="18:04"/>
        <s v="11:03"/>
        <s v="12:22"/>
        <s v="01:59"/>
        <s v="14:46"/>
        <s v="07:32"/>
        <s v="18:12"/>
        <s v="17:12"/>
        <s v="19:31"/>
        <s v="03:30"/>
        <s v="00:20"/>
        <s v="03:16"/>
        <s v="19:46"/>
        <s v="05:52"/>
        <s v="16:46"/>
        <s v="06:23"/>
        <s v="17:20"/>
        <s v="01:03"/>
        <s v="15:13"/>
        <s v="16:09"/>
        <s v="09:59"/>
        <s v="10:19"/>
        <s v="06:11"/>
        <s v="06:35"/>
        <s v="09:04"/>
        <s v="07:04"/>
        <s v="13:35"/>
        <s v="12:44"/>
        <s v="23:49"/>
        <s v="16:36"/>
        <s v="04:33"/>
        <s v="01:43"/>
        <s v="07:48"/>
        <s v="03:40"/>
        <s v="18:52"/>
        <s v="19:10"/>
        <s v="08:07"/>
        <s v="08:43"/>
        <s v="06:05"/>
        <s v="18:21"/>
        <s v="18:55"/>
        <s v="01:45"/>
        <s v="02:20"/>
        <s v="06:14"/>
        <s v="09:28"/>
        <s v="05:05"/>
        <s v="12:13"/>
        <s v="10:00"/>
        <s v="06:09"/>
        <s v="13:02"/>
        <s v="07:50"/>
        <s v="12:15"/>
        <s v="20:29"/>
        <s v="14:11"/>
        <s v="03:03"/>
        <s v="01:33"/>
        <s v="22:19"/>
        <s v="21:51"/>
        <s v="15:28"/>
        <s v="21:23"/>
        <s v="14:17"/>
        <s v="02:46"/>
        <s v="19:54"/>
        <s v="11:52"/>
        <s v="04:44"/>
        <s v="20:19"/>
        <s v="03:35"/>
        <s v="16:08"/>
        <s v="19:29"/>
        <s v="16:32"/>
        <s v="03:22"/>
        <s v="23:43"/>
        <s v="01:04"/>
        <s v="03:37"/>
        <s v="00:45"/>
        <s v="17:06"/>
        <s v="15:04"/>
        <s v="08:39"/>
        <s v="19:02"/>
        <s v="04:39"/>
        <s v="20:10"/>
        <s v="00:42"/>
        <s v="00:03"/>
        <s v="00:22"/>
        <s v="22:15"/>
        <s v="22:27"/>
        <s v="04:59"/>
        <s v="20:30"/>
        <s v="23:59"/>
        <s v="11:21"/>
        <s v="19:35"/>
        <s v="18:39"/>
        <s v="12:09"/>
        <s v="08:09"/>
        <s v="21:22"/>
        <s v="08:01"/>
        <s v="19:33"/>
        <s v="06:28"/>
        <s v="23:26"/>
        <s v="11:30"/>
        <s v="13:21"/>
        <s v="09:11"/>
        <s v="07:35"/>
        <s v="12:54"/>
        <s v="14:10"/>
        <s v="14:49"/>
        <s v="18:58"/>
        <s v="02:07"/>
        <s v="12:05"/>
        <s v="17:45"/>
        <s v="16:21"/>
        <s v="04:06"/>
        <s v="12:29"/>
        <s v="21:26"/>
        <s v="10:37"/>
        <s v="22:04"/>
        <s v="16:24"/>
        <s v="05:23"/>
        <s v="16:19"/>
        <s v="01:01"/>
        <s v="17:18"/>
        <s v="13:26"/>
        <s v="09:33"/>
        <s v="00:31"/>
        <s v="12:40"/>
        <s v="23:27"/>
        <s v="08:40"/>
        <s v="17:29"/>
        <s v="15:32"/>
        <s v="01:50"/>
        <s v="10:06"/>
        <s v="15:46"/>
        <s v="08:05"/>
        <s v="11:09"/>
        <s v="20:41"/>
        <s v="23:19"/>
        <s v="13:25"/>
        <s v="18:26"/>
        <s v="03:44"/>
        <s v="05:10"/>
        <s v="18:17"/>
        <s v="17:11"/>
        <s v="15:39"/>
        <s v="21:59"/>
        <s v="00:53"/>
        <s v="05:08"/>
        <s v="00:55"/>
        <s v="19:44"/>
        <s v="17:27"/>
        <s v="18:59"/>
        <s v="03:13"/>
        <s v="16:48"/>
        <s v="05:46"/>
        <s v="11:40"/>
        <s v="21:57"/>
        <s v="23:15"/>
        <s v="01:24"/>
        <s v="20:14"/>
        <s v="21:32"/>
        <s v="23:16"/>
        <s v="16:55"/>
        <s v="11:42"/>
        <s v="04:35"/>
        <s v="22:20"/>
        <s v="03:26"/>
        <s v="20:37"/>
        <s v="11:53"/>
        <s v="17:56"/>
        <s v="17:53"/>
        <s v="04:51"/>
        <s v="13:03"/>
        <s v="19:49"/>
        <s v="14:43"/>
        <s v="10:30"/>
        <s v="13:19"/>
        <s v="10:36"/>
        <s v="03:45"/>
        <s v="21:38"/>
        <s v="07:29"/>
        <s v="19:21"/>
        <s v="09:36"/>
        <s v="00:46"/>
        <s v="04:16"/>
        <s v="07:01"/>
        <s v="18:13"/>
        <s v="09:01"/>
        <s v="07:00"/>
        <s v="03:24"/>
        <s v="22:42"/>
        <s v="13:15"/>
        <s v="01:52"/>
        <s v="21:43"/>
        <s v="14:51"/>
        <s v="12:10"/>
        <s v="08:16"/>
        <s v="20:04"/>
        <s v="03:53"/>
        <s v="16:15"/>
        <s v="02:03"/>
        <s v="18:50"/>
        <s v="04:57"/>
        <s v="23:40"/>
        <s v="21:16"/>
        <s v="21:58"/>
        <s v="16:26"/>
        <s v="13:07"/>
        <s v="18:33"/>
        <s v="17:19"/>
        <s v="07:24"/>
        <s v="22:39"/>
        <s v="14:27"/>
        <s v="19:12"/>
        <s v="11:00"/>
        <s v="04:11"/>
        <s v="22:07"/>
        <s v="07:11"/>
        <s v="11:23"/>
        <s v="13:59"/>
        <s v="18:47"/>
        <s v="20:02"/>
        <s v="19:50"/>
        <s v="11:58"/>
        <s v="08:42"/>
        <s v="15:33"/>
        <s v="19:40"/>
        <s v="14:02"/>
        <s v="16:22"/>
        <s v="19:37"/>
        <s v="07:51"/>
        <s v="12:18"/>
        <s v="21:17"/>
        <s v="03:32"/>
        <s v="11:15"/>
        <s v="08:33"/>
        <s v="10:11"/>
        <s v="23:57"/>
        <s v="19:24"/>
        <s v="07:28"/>
        <s v="01:19"/>
        <s v="08:00"/>
        <s v="09:20"/>
        <s v="10:41"/>
        <s v="15:14"/>
        <s v="16:52"/>
        <s v="17:16"/>
        <s v="21:36"/>
        <s v="16:07"/>
        <s v="08:17"/>
        <s v="22:18"/>
        <s v="14:16"/>
        <s v="16:14"/>
        <s v="16:25"/>
        <s v="18:18"/>
        <s v="00:02"/>
        <s v="22:44"/>
        <s v="05:59"/>
        <s v="17:02"/>
        <s v="18:28"/>
        <s v="08:14"/>
        <s v="11:31"/>
        <s v="22:25"/>
        <s v="02:31"/>
        <s v="12:00"/>
        <s v="11:14"/>
        <s v="12:38"/>
        <s v="10:14"/>
        <s v="18:57"/>
        <s v="20:46"/>
        <s v="05:56"/>
        <s v="14:41"/>
        <s v="06:03"/>
        <s v="14:31"/>
        <s v="15:51"/>
        <s v="04:37"/>
        <s v="18:42"/>
        <s v="19:34"/>
        <s v="14:38"/>
        <s v="10:12"/>
        <s v="13:06"/>
        <s v="10:51"/>
        <s v="19:45"/>
        <s v="20:05"/>
        <s v="04:45"/>
        <s v="08:31"/>
        <s v="15:08"/>
        <s v="17:54"/>
        <s v="14:45"/>
        <s v="21:30"/>
        <s v="23:58"/>
        <s v="21:28"/>
        <s v="04:17"/>
        <s v="08:21"/>
        <s v="03:07"/>
        <s v="16:02"/>
        <s v="05:58"/>
        <s v="12:47"/>
        <s v="17:01"/>
        <s v="20:48"/>
        <s v="16:51"/>
        <s v="07:57"/>
        <s v="06:38"/>
        <s v="22:05"/>
        <s v="09:03"/>
        <s v="10:53"/>
        <s v="02:37"/>
        <s v="22:35"/>
        <s v="21:01"/>
        <s v="00:17"/>
        <s v="15:17"/>
        <s v="07:55"/>
        <s v="09:25"/>
        <s v="13:40"/>
        <s v="22:45"/>
        <s v="15:38"/>
        <s v="15:48"/>
        <s v="04:14"/>
        <s v="22:43"/>
        <s v="07:15"/>
        <s v="14:44"/>
        <s v="13:36"/>
        <s v="07:05"/>
        <s v="11:55"/>
        <s v="02:58"/>
        <s v="16:53"/>
        <s v="04:05"/>
        <s v="17:00"/>
        <s v="14:09"/>
        <s v="04:29"/>
        <s v="20:35"/>
        <s v="14:40"/>
        <s v="17:37"/>
        <s v="22:13"/>
        <s v="01:44"/>
        <s v="09:54"/>
        <s v="08:19"/>
        <s v="20:57"/>
        <s v="22:32"/>
        <s v="15:34"/>
        <s v="20:15"/>
        <s v="06:37"/>
        <s v="06:17"/>
        <s v="01:42"/>
        <s v="17:13"/>
        <s v="06:59"/>
        <s v="20:23"/>
        <s v="01:55"/>
        <s v="15:52"/>
        <s v="08:51"/>
        <s v="15:27"/>
        <s v="21:05"/>
        <s v="11:45"/>
        <s v="22:56"/>
        <s v="22:40"/>
        <s v="02:27"/>
        <s v="02:04"/>
        <s v="08:54"/>
        <s v="06:25"/>
        <s v="15:07"/>
        <s v="15:35"/>
        <s v="09:16"/>
        <s v="08:13"/>
        <s v="00:24"/>
        <s v="16:54"/>
        <s v="00:28"/>
        <s v="09:44"/>
        <s v="09:41"/>
        <s v="08:27"/>
        <s v="17:57"/>
        <s v="20:44"/>
        <s v="07:43"/>
        <s v="09:05"/>
        <s v="03:25"/>
        <s v="12:08"/>
        <s v="18:27"/>
        <s v="05:38"/>
        <s v="18:23"/>
        <s v="23:53"/>
        <s v="00:11"/>
        <s v="22:57"/>
        <s v="10:33"/>
        <s v="10:55"/>
        <s v="04:42"/>
        <s v="18:20"/>
        <s v="18:16"/>
        <s v="19:43"/>
        <s v="23:51"/>
        <s v="05:53"/>
        <s v="21:48"/>
        <s v="22:12"/>
        <s v="14:28"/>
        <s v="20:03"/>
        <s v="02:16"/>
        <s v="15:26"/>
        <s v="05:00"/>
        <s v="04:36"/>
        <s v="05:13"/>
        <s v="05:27"/>
        <s v="16:49"/>
        <s v="06:45"/>
        <s v="19:01"/>
        <s v="23:38"/>
        <s v="17:07"/>
        <s v="15:49"/>
        <s v="00:16"/>
        <s v="12:26"/>
        <s v="16:38"/>
        <s v="10:56"/>
        <s v="06:57"/>
        <s v="13:48"/>
        <s v="23:11"/>
        <s v="00:14"/>
        <s v="02:01"/>
        <s v="00:41"/>
        <s v="03:06"/>
        <s v="00:18"/>
        <s v="22:38"/>
        <s v="00:37"/>
        <s v="21:20"/>
        <s v="21:13"/>
        <s v="05:06"/>
        <s v="15:00"/>
        <s v="20:40"/>
        <s v="18:19"/>
        <s v="02:26"/>
        <s v="17:17"/>
        <s v="15:44"/>
        <s v="17:26"/>
        <s v="03:42"/>
        <s v="17:09"/>
        <s v="08:38"/>
        <s v="11:47"/>
        <s v="15:12"/>
        <s v="23:08"/>
        <s v="08:56"/>
        <s v="22:48"/>
        <s v="09:48"/>
        <s v="22:51"/>
        <s v="08:10"/>
        <s v="14:20"/>
        <s v="03:28"/>
        <s v="05:11"/>
        <s v="15:59"/>
        <s v="03:10"/>
        <s v="13:51"/>
        <s v="07:02"/>
        <s v="20:09"/>
        <s v="03:19"/>
        <s v="17:38"/>
        <s v="01:25"/>
        <s v="10:50"/>
        <s v="08:12"/>
        <s v="12:11"/>
        <s v="13:52"/>
        <s v="09:32"/>
        <s v="20:08"/>
        <s v="15:42"/>
        <s v="21:04"/>
        <s v="12:28"/>
        <s v="14:59"/>
        <s v="16:39"/>
        <s v="03:08"/>
        <s v="19:06"/>
        <s v="00:43"/>
        <s v="20:53"/>
        <s v="00:25"/>
        <s v="08:58"/>
        <s v="22:33"/>
        <s v="08:24"/>
        <s v="10:10"/>
        <s v="19:51"/>
        <s v="06:12"/>
        <s v="20:16"/>
        <s v="06:15"/>
        <s v="02:12"/>
        <s v="04:31"/>
        <s v="04:53"/>
        <s v="20:21"/>
        <s v="14:55"/>
        <s v="14:56"/>
        <s v="12:56"/>
        <s v="03:48"/>
        <s v="23:14"/>
        <s v="07:26"/>
        <s v="18:11"/>
        <s v="18:00"/>
        <s v="14:21"/>
        <s v="16:37"/>
        <s v="15:45"/>
        <s v="14:57"/>
        <s v="03:55"/>
        <s v="20:51"/>
        <s v="11:59"/>
        <s v="02:56"/>
        <s v="04:04"/>
        <s v="13:20"/>
        <s v="06:24"/>
        <s v="06:01"/>
        <s v="11:43"/>
        <s v="06:06"/>
        <s v="11:27"/>
        <s v="11:02"/>
        <s v="11:36"/>
        <s v="07:46"/>
        <s v="09:50"/>
        <s v="19:25"/>
        <s v="13:49"/>
        <s v="06:13"/>
        <s v="18:40"/>
        <s v="22:34"/>
        <s v="04:12"/>
        <s v="08:53"/>
        <s v="22:53"/>
        <s v="11:56"/>
        <s v="11:08"/>
        <s v="22:37"/>
        <s v="04:18"/>
        <s v="16:01"/>
        <s v="03:51"/>
        <s v="12:59"/>
        <s v="05:28"/>
        <s v="16:35"/>
        <s v="23:50"/>
        <s v="17:43"/>
        <s v="05:07"/>
        <s v="19:52"/>
        <s v="10:49"/>
        <s v="18:06"/>
        <s v="03:39"/>
        <s v="03:54"/>
        <s v="09:02"/>
        <s v="02:21"/>
        <s v="20:28"/>
        <s v="13:46"/>
        <s v="11:50"/>
        <s v="17:35"/>
        <s v="19:04"/>
        <s v="05:33"/>
        <s v="14:06"/>
        <s v="23:48"/>
        <s v="08:25"/>
        <s v="22:46"/>
        <s v="20:59"/>
        <s v="22:23"/>
        <s v="20:12"/>
        <s v="13:56"/>
        <s v="21:53"/>
        <s v="16:57"/>
        <s v="01:22"/>
        <s v="15:31"/>
        <s v="19:41"/>
        <s v="13:37"/>
        <s v="16:34"/>
        <s v="16:44"/>
        <s v="03:58"/>
        <s v="01:23"/>
        <s v="10:20"/>
        <s v="02:19"/>
        <s v="07:25"/>
        <s v="12:31"/>
        <s v="19:36"/>
        <s v="13:16"/>
        <s v="03:18"/>
        <s v="01:49"/>
        <s v="21:08"/>
        <s v="20:36"/>
        <s v="08:44"/>
        <s v="03:47"/>
        <s v="01:21"/>
        <s v="22:50"/>
        <s v="11:17"/>
        <s v="12:49"/>
        <s v="14:04"/>
        <s v="14:42"/>
        <s v="03:50"/>
        <s v="14:39"/>
        <s v="05:03"/>
        <s v="16:05"/>
        <s v="04:08"/>
        <s v="11:04"/>
        <s v="14:36"/>
        <s v="08:04"/>
        <s v="00:10"/>
        <s v="08:11"/>
        <s v="17:55"/>
        <s v="17:36"/>
        <s v="12:33"/>
        <s v="12:45"/>
        <s v="22:09"/>
        <s v="10:17"/>
        <s v="07:53"/>
        <s v="08:32"/>
        <s v="20:25"/>
        <s v="19:18"/>
        <s v="03:46"/>
        <s v="05:31"/>
        <s v="01:09"/>
        <s v="05:48"/>
        <s v="23:22"/>
        <s v="22:49"/>
        <s v="11:26"/>
        <s v="21:50"/>
        <s v="12:04"/>
        <s v="01:16"/>
        <s v="06:34"/>
        <s v="07:03"/>
        <s v="18:03"/>
        <s v="04:15"/>
        <s v="10:28"/>
        <s v="21:42"/>
        <s v="14:35"/>
        <s v="00:56"/>
        <s v="04:09"/>
        <s v="02:23"/>
        <s v="22:52"/>
        <s v="07:52"/>
        <s v="11:19"/>
        <s v="10:44"/>
        <s v="18:07"/>
        <s v="22:02"/>
        <s v="02:29"/>
        <s v="07:37"/>
        <s v="21:31"/>
        <s v="10:24"/>
        <s v="13:38"/>
        <s v="05:18"/>
        <s v="16:40"/>
        <s v="00:04"/>
        <s v="15:02"/>
        <s v="19:16"/>
        <s v="14:37"/>
        <s v="07:38"/>
        <s v="16:31"/>
        <s v="09:37"/>
        <s v="20:00"/>
        <s v="09:24"/>
        <s v="02:54"/>
        <s v="22:30"/>
        <s v="11:11"/>
        <s v="06:19"/>
        <s v="10:32"/>
        <s v="19:55"/>
        <s v="13:27"/>
        <s v="04:34"/>
        <s v="21:09"/>
        <s v="03:33"/>
        <s v="23:33"/>
        <s v="14:34"/>
        <s v="15:19"/>
        <s v="14:26"/>
        <s v="11:46"/>
        <s v="06:16"/>
        <s v="16:12"/>
        <s v="03:57"/>
        <s v="00:29"/>
        <s v="07:31"/>
        <s v="11:51"/>
        <s v="09:47"/>
        <s v="21:40"/>
        <s v="00:58"/>
        <s v="11:39"/>
        <s v="00:57"/>
        <s v="01:28"/>
        <s v="04:46"/>
        <s v="23:02"/>
        <s v="04:25"/>
        <s v="22:22"/>
        <s v="01:38"/>
        <s v="14:58"/>
        <s v="06:27"/>
        <s v="15:41"/>
        <s v="20:11"/>
        <s v="06:55"/>
        <s v="06:43"/>
        <s v="04:38"/>
        <s v="19:26"/>
        <s v="04:32"/>
        <s v="14:47"/>
        <s v="01:37"/>
        <s v="07:12"/>
        <s v="01:11"/>
        <s v="02:55"/>
        <s v="17:31"/>
        <s v="10:39"/>
        <s v="00:34"/>
        <s v="17:05"/>
        <s v="18:05"/>
        <s v="14:33"/>
        <s v="20:56"/>
        <s v="13:00"/>
        <s v="04:13"/>
        <s v="23:56"/>
        <s v="19:00"/>
        <s v="05:37"/>
        <s v="09:58"/>
        <s v="01:47"/>
        <s v="15:09"/>
        <s v="13:30"/>
        <s v="21:21"/>
        <s v="12:25"/>
        <s v="09:40"/>
        <s v="12:58"/>
        <s v="13:54"/>
        <s v="07:54"/>
        <s v="17:34"/>
        <s v="15:36"/>
        <s v="01:15"/>
        <s v="22:58"/>
        <s v="21:11"/>
        <s v="10:34"/>
        <s v="09:29"/>
        <s v="07:10"/>
        <s v="17:46"/>
        <s v="03:21"/>
        <s v="15:29"/>
        <s v="08:47"/>
        <s v="04:48"/>
        <s v="20:27"/>
        <s v="10:29"/>
        <s v="07:09"/>
        <s v="06:02"/>
        <s v="05:04"/>
        <s v="01:36"/>
        <s v="03:02"/>
        <s v="01:10"/>
        <s v="02:41"/>
        <s v="09:49"/>
        <s v="06:44"/>
        <s v="07:39"/>
        <s v="19:09"/>
        <s v="09:55"/>
        <s v="08:48"/>
        <s v="21:52"/>
        <s v="19:15"/>
        <s v="01:30"/>
        <s v="10:15"/>
        <s v="13:17"/>
        <s v="01:18"/>
        <s v="00:13"/>
        <s v="22:03"/>
        <s v="08:50"/>
        <s v="01:20"/>
        <s v="12:36"/>
        <s v="13:01"/>
        <s v="13:39"/>
        <s v="12:41"/>
        <s v="11:34"/>
        <s v="17:48"/>
        <s v="03:49"/>
        <s v="08:02"/>
        <s v="22:01"/>
        <s v="01:57"/>
        <s v="15:54"/>
        <s v="11:05"/>
        <s v="19:05"/>
        <s v="18:09"/>
        <s v="03:34"/>
        <s v="11:07"/>
        <s v="23:05"/>
        <s v="08:55"/>
        <s v="23:39"/>
        <s v="05:02"/>
        <s v="19:23"/>
        <s v="16:17"/>
        <s v="21:41"/>
        <s v="23:18"/>
        <s v="10:48"/>
        <s v="09:14"/>
        <s v="04:56"/>
        <s v="23:52"/>
        <s v="01:54"/>
        <s v="06:30"/>
        <s v="09:39"/>
        <s v="18:35"/>
        <s v="21:15"/>
        <s v="17:42"/>
        <s v="12:16"/>
        <s v="03:59"/>
        <s v="19:20"/>
        <s v="17:47"/>
        <s v="17:03"/>
        <s v="01:14"/>
        <s v="23:32"/>
        <s v="08:46"/>
        <s v="01:51"/>
        <s v="00:27"/>
        <s v="01:13"/>
        <s v="06:36"/>
        <s v="11:57"/>
        <s v="00:01"/>
        <s v="00:44"/>
        <s v="04:40"/>
        <s v="15:22"/>
        <s v="04:00"/>
        <s v="21:19"/>
        <s v="16:16"/>
        <s v="21:06"/>
        <s v="03:29"/>
        <s v="12:02"/>
        <s v="09:57"/>
        <s v="00:07"/>
        <s v="12:14"/>
        <s v="17:14"/>
        <s v="16:43"/>
        <s v="15:53"/>
        <s v="09:51"/>
        <s v="05:12"/>
        <s v="21:47"/>
        <s v="07:34"/>
        <s v="00:12"/>
        <s v="15:24"/>
        <s v="03:38"/>
        <s v="20:17"/>
        <s v="18:31"/>
        <s v="05:36"/>
        <s v="11:54"/>
        <s v="17:44"/>
        <s v="08:28"/>
        <s v="21:37"/>
        <s v="02:14"/>
        <s v="22:16"/>
        <s v="15:21"/>
        <s v="07:33"/>
        <s v="12:32"/>
      </sharedItems>
    </cacheField>
    <cacheField name="Year" numFmtId="0">
      <sharedItems containsSemiMixedTypes="0" containsString="0" containsNumber="1" containsInteger="1" minValue="2022" maxValue="2024" count="3">
        <n v="2024"/>
        <n v="2023"/>
        <n v="2022"/>
      </sharedItems>
    </cacheField>
    <cacheField name="Month" numFmtId="0">
      <sharedItems containsSemiMixedTypes="0" containsString="0" containsNumber="1" containsInteger="1" minValue="1" maxValue="12"/>
    </cacheField>
    <cacheField name="Day_of_Week" numFmtId="0">
      <sharedItems count="7">
        <s v="Thursday"/>
        <s v="Wednesday"/>
        <s v="Sunday"/>
        <s v="Saturday"/>
        <s v="Friday"/>
        <s v="Monday"/>
        <s v="Tuesday"/>
      </sharedItems>
    </cacheField>
    <cacheField name="Hour" numFmtId="166">
      <sharedItems containsSemiMixedTypes="0" containsString="0" containsNumber="1" containsInteger="1" minValue="0" maxValue="23" count="24">
        <n v="23"/>
        <n v="16"/>
        <n v="9"/>
        <n v="6"/>
        <n v="10"/>
        <n v="1"/>
        <n v="14"/>
        <n v="5"/>
        <n v="13"/>
        <n v="21"/>
        <n v="7"/>
        <n v="22"/>
        <n v="2"/>
        <n v="0"/>
        <n v="12"/>
        <n v="8"/>
        <n v="15"/>
        <n v="4"/>
        <n v="20"/>
        <n v="11"/>
        <n v="19"/>
        <n v="18"/>
        <n v="3"/>
        <n v="17"/>
      </sharedItems>
    </cacheField>
    <cacheField name="Month_Year" numFmtId="166">
      <sharedItems count="25">
        <s v="2024-09"/>
        <s v="2023-12"/>
        <s v="2023-09"/>
        <s v="2022-12"/>
        <s v="2023-08"/>
        <s v="2024-03"/>
        <s v="2024-06"/>
        <s v="2023-01"/>
        <s v="2024-10"/>
        <s v="2024-02"/>
        <s v="2023-04"/>
        <s v="2023-05"/>
        <s v="2022-11"/>
        <s v="2024-08"/>
        <s v="2024-01"/>
        <s v="2023-03"/>
        <s v="2023-06"/>
        <s v="2024-07"/>
        <s v="2023-07"/>
        <s v="2023-02"/>
        <s v="2024-05"/>
        <s v="2023-11"/>
        <s v="2023-10"/>
        <s v="2024-04"/>
        <s v="2022-10"/>
      </sharedItems>
    </cacheField>
    <cacheField name="Sales_by_time_day" numFmtId="165">
      <sharedItems containsNonDate="0" count="4">
        <s v="Night"/>
        <s v="AfterNoon"/>
        <s v="Morning"/>
        <s v="Evening"/>
      </sharedItems>
    </cacheField>
    <cacheField name="Averge_Order_Size" numFmtId="0">
      <sharedItems containsSemiMixedTypes="0" containsString="0" containsNumber="1" minValue="44.110000000000007" maxValue="659.91200000000003"/>
    </cacheField>
    <cacheField name="Months (Order_Date)" numFmtId="0" databaseField="0">
      <fieldGroup base="1">
        <rangePr groupBy="months" startDate="2022-10-26T00:00:00" endDate="2024-10-26T00:00:00"/>
        <groupItems count="14">
          <s v="&lt;10/26/2022"/>
          <s v="Jan"/>
          <s v="Feb"/>
          <s v="Mar"/>
          <s v="Apr"/>
          <s v="May"/>
          <s v="Jun"/>
          <s v="Jul"/>
          <s v="Aug"/>
          <s v="Sep"/>
          <s v="Oct"/>
          <s v="Nov"/>
          <s v="Dec"/>
          <s v="&gt;10/26/2024"/>
        </groupItems>
      </fieldGroup>
    </cacheField>
    <cacheField name="Quarters (Order_Date)" numFmtId="0" databaseField="0">
      <fieldGroup base="1">
        <rangePr groupBy="quarters" startDate="2022-10-26T00:00:00" endDate="2024-10-26T00:00:00"/>
        <groupItems count="6">
          <s v="&lt;10/26/2022"/>
          <s v="Qtr1"/>
          <s v="Qtr2"/>
          <s v="Qtr3"/>
          <s v="Qtr4"/>
          <s v="&gt;10/26/2024"/>
        </groupItems>
      </fieldGroup>
    </cacheField>
    <cacheField name="Years (Order_Date)" numFmtId="0" databaseField="0">
      <fieldGroup base="1">
        <rangePr groupBy="years" startDate="2022-10-26T00:00:00" endDate="2024-10-26T00:00:00"/>
        <groupItems count="5">
          <s v="&lt;10/26/2022"/>
          <s v="2022"/>
          <s v="2023"/>
          <s v="2024"/>
          <s v="&gt;10/26/2024"/>
        </groupItems>
      </fieldGroup>
    </cacheField>
  </cacheFields>
  <extLst>
    <ext xmlns:x14="http://schemas.microsoft.com/office/spreadsheetml/2009/9/main" uri="{725AE2AE-9491-48be-B2B4-4EB974FC3084}">
      <x14:pivotCacheDefinition pivotCacheId="95355672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zem" refreshedDate="45650.690021180555" createdVersion="8" refreshedVersion="8" minRefreshableVersion="3" recordCount="2001" xr:uid="{EAB480D9-9D32-4E1F-93D6-4C9A36B04FBE}">
  <cacheSource type="worksheet">
    <worksheetSource ref="A1:S1048576" sheet="Orders"/>
  </cacheSource>
  <cacheFields count="19">
    <cacheField name="Order_ID" numFmtId="0">
      <sharedItems containsString="0" containsBlank="1" containsNumber="1" containsInteger="1" minValue="1001" maxValue="3000"/>
    </cacheField>
    <cacheField name="Order_Date" numFmtId="0">
      <sharedItems containsNonDate="0" containsDate="1" containsString="0" containsBlank="1" minDate="2022-10-26T00:00:00" maxDate="2024-10-26T00:00:00"/>
    </cacheField>
    <cacheField name="Product_ID" numFmtId="0">
      <sharedItems containsString="0" containsBlank="1" containsNumber="1" containsInteger="1" minValue="201" maxValue="205"/>
    </cacheField>
    <cacheField name="Sales_Rep_ID" numFmtId="0">
      <sharedItems containsString="0" containsBlank="1" containsNumber="1" containsInteger="1" minValue="301" maxValue="305"/>
    </cacheField>
    <cacheField name="Region_ID" numFmtId="0">
      <sharedItems containsString="0" containsBlank="1" containsNumber="1" containsInteger="1" minValue="101" maxValue="105"/>
    </cacheField>
    <cacheField name="Quantity_Sold" numFmtId="0">
      <sharedItems containsString="0" containsBlank="1" containsNumber="1" containsInteger="1" minValue="1" maxValue="10"/>
    </cacheField>
    <cacheField name="Unit_Price" numFmtId="0">
      <sharedItems containsString="0" containsBlank="1" containsNumber="1" minValue="44.110000000000007" maxValue="659.91200000000003"/>
    </cacheField>
    <cacheField name="Total_Sales" numFmtId="0">
      <sharedItems containsString="0" containsBlank="1" containsNumber="1" minValue="44.110000000000007" maxValue="6583.2800000000007"/>
    </cacheField>
    <cacheField name="Profit" numFmtId="0">
      <sharedItems containsString="0" containsBlank="1" containsNumber="1" minValue="8.512240000000002" maxValue="1974.9840000000002"/>
    </cacheField>
    <cacheField name="Return_Flag" numFmtId="0">
      <sharedItems containsBlank="1"/>
    </cacheField>
    <cacheField name="Time" numFmtId="0">
      <sharedItems containsBlank="1"/>
    </cacheField>
    <cacheField name="Year" numFmtId="0">
      <sharedItems containsString="0" containsBlank="1" containsNumber="1" containsInteger="1" minValue="2022" maxValue="2024"/>
    </cacheField>
    <cacheField name="Month" numFmtId="0">
      <sharedItems containsString="0" containsBlank="1" containsNumber="1" containsInteger="1" minValue="1" maxValue="12"/>
    </cacheField>
    <cacheField name="Day_of_Week" numFmtId="0">
      <sharedItems containsBlank="1"/>
    </cacheField>
    <cacheField name="Hour" numFmtId="166">
      <sharedItems containsString="0" containsBlank="1" containsNumber="1" containsInteger="1" minValue="0" maxValue="23"/>
    </cacheField>
    <cacheField name="Month_Year" numFmtId="166">
      <sharedItems containsBlank="1" count="26">
        <s v="2024-09"/>
        <s v="2023-12"/>
        <s v="2023-09"/>
        <s v="2022-12"/>
        <s v="2023-08"/>
        <s v="2024-03"/>
        <s v="2024-06"/>
        <s v="2023-01"/>
        <s v="2024-10"/>
        <s v="2024-02"/>
        <s v="2023-04"/>
        <s v="2023-05"/>
        <s v="2022-11"/>
        <s v="2024-08"/>
        <s v="2024-01"/>
        <s v="2023-03"/>
        <s v="2023-06"/>
        <s v="2024-07"/>
        <s v="2023-07"/>
        <s v="2023-02"/>
        <s v="2024-05"/>
        <s v="2023-11"/>
        <s v="2023-10"/>
        <s v="2024-04"/>
        <s v="2022-10"/>
        <m/>
      </sharedItems>
    </cacheField>
    <cacheField name="Sales_by_time_day" numFmtId="165">
      <sharedItems containsNonDate="0" containsBlank="1"/>
    </cacheField>
    <cacheField name="Averge_Order_Size" numFmtId="0">
      <sharedItems containsString="0" containsBlank="1" containsNumber="1" minValue="44.110000000000007" maxValue="659.91200000000003"/>
    </cacheField>
    <cacheField name="Profit_Margin" numFmtId="0">
      <sharedItems containsString="0" containsBlank="1" containsNumber="1" minValue="14.999999999999996" maxValue="3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x v="0"/>
    <x v="0"/>
    <x v="0"/>
    <x v="0"/>
    <x v="0"/>
    <n v="523.33600000000001"/>
    <x v="0"/>
    <x v="0"/>
    <x v="0"/>
    <x v="0"/>
    <x v="0"/>
    <n v="9"/>
    <x v="0"/>
    <x v="0"/>
    <x v="0"/>
    <x v="0"/>
    <n v="523.33600000000001"/>
  </r>
  <r>
    <x v="1"/>
    <x v="1"/>
    <x v="1"/>
    <x v="1"/>
    <x v="1"/>
    <x v="1"/>
    <n v="49.412000000000006"/>
    <x v="1"/>
    <x v="1"/>
    <x v="0"/>
    <x v="1"/>
    <x v="1"/>
    <n v="12"/>
    <x v="1"/>
    <x v="1"/>
    <x v="1"/>
    <x v="1"/>
    <n v="49.412000000000006"/>
  </r>
  <r>
    <x v="2"/>
    <x v="2"/>
    <x v="2"/>
    <x v="2"/>
    <x v="0"/>
    <x v="2"/>
    <n v="253.66000000000003"/>
    <x v="2"/>
    <x v="2"/>
    <x v="0"/>
    <x v="2"/>
    <x v="1"/>
    <n v="9"/>
    <x v="2"/>
    <x v="2"/>
    <x v="2"/>
    <x v="2"/>
    <n v="253.66"/>
  </r>
  <r>
    <x v="3"/>
    <x v="3"/>
    <x v="1"/>
    <x v="1"/>
    <x v="1"/>
    <x v="0"/>
    <n v="380.62200000000001"/>
    <x v="3"/>
    <x v="3"/>
    <x v="0"/>
    <x v="3"/>
    <x v="2"/>
    <n v="12"/>
    <x v="3"/>
    <x v="3"/>
    <x v="3"/>
    <x v="2"/>
    <n v="380.62200000000001"/>
  </r>
  <r>
    <x v="4"/>
    <x v="4"/>
    <x v="0"/>
    <x v="2"/>
    <x v="2"/>
    <x v="0"/>
    <n v="190.49800000000002"/>
    <x v="4"/>
    <x v="4"/>
    <x v="0"/>
    <x v="4"/>
    <x v="1"/>
    <n v="8"/>
    <x v="3"/>
    <x v="4"/>
    <x v="4"/>
    <x v="2"/>
    <n v="190.49800000000002"/>
  </r>
  <r>
    <x v="5"/>
    <x v="5"/>
    <x v="3"/>
    <x v="2"/>
    <x v="3"/>
    <x v="3"/>
    <n v="377.96000000000004"/>
    <x v="5"/>
    <x v="5"/>
    <x v="0"/>
    <x v="5"/>
    <x v="1"/>
    <n v="12"/>
    <x v="3"/>
    <x v="1"/>
    <x v="1"/>
    <x v="1"/>
    <n v="377.96000000000004"/>
  </r>
  <r>
    <x v="6"/>
    <x v="6"/>
    <x v="0"/>
    <x v="0"/>
    <x v="0"/>
    <x v="4"/>
    <n v="553.52"/>
    <x v="6"/>
    <x v="6"/>
    <x v="0"/>
    <x v="6"/>
    <x v="0"/>
    <n v="3"/>
    <x v="4"/>
    <x v="5"/>
    <x v="5"/>
    <x v="0"/>
    <n v="553.52"/>
  </r>
  <r>
    <x v="7"/>
    <x v="7"/>
    <x v="4"/>
    <x v="1"/>
    <x v="4"/>
    <x v="4"/>
    <n v="165.13200000000001"/>
    <x v="7"/>
    <x v="7"/>
    <x v="1"/>
    <x v="7"/>
    <x v="0"/>
    <n v="6"/>
    <x v="5"/>
    <x v="6"/>
    <x v="6"/>
    <x v="1"/>
    <n v="165.13200000000001"/>
  </r>
  <r>
    <x v="8"/>
    <x v="8"/>
    <x v="3"/>
    <x v="1"/>
    <x v="4"/>
    <x v="5"/>
    <n v="608.67400000000009"/>
    <x v="8"/>
    <x v="8"/>
    <x v="0"/>
    <x v="8"/>
    <x v="1"/>
    <n v="1"/>
    <x v="5"/>
    <x v="7"/>
    <x v="7"/>
    <x v="0"/>
    <n v="608.67400000000009"/>
  </r>
  <r>
    <x v="9"/>
    <x v="9"/>
    <x v="2"/>
    <x v="3"/>
    <x v="3"/>
    <x v="6"/>
    <n v="216.084"/>
    <x v="9"/>
    <x v="9"/>
    <x v="0"/>
    <x v="9"/>
    <x v="0"/>
    <n v="10"/>
    <x v="6"/>
    <x v="8"/>
    <x v="8"/>
    <x v="1"/>
    <n v="216.08399999999997"/>
  </r>
  <r>
    <x v="10"/>
    <x v="10"/>
    <x v="4"/>
    <x v="1"/>
    <x v="4"/>
    <x v="7"/>
    <n v="446.13800000000003"/>
    <x v="10"/>
    <x v="10"/>
    <x v="0"/>
    <x v="10"/>
    <x v="0"/>
    <n v="2"/>
    <x v="6"/>
    <x v="9"/>
    <x v="9"/>
    <x v="0"/>
    <n v="446.13800000000003"/>
  </r>
  <r>
    <x v="11"/>
    <x v="11"/>
    <x v="2"/>
    <x v="2"/>
    <x v="2"/>
    <x v="7"/>
    <n v="483.67"/>
    <x v="11"/>
    <x v="11"/>
    <x v="0"/>
    <x v="11"/>
    <x v="1"/>
    <n v="4"/>
    <x v="3"/>
    <x v="10"/>
    <x v="10"/>
    <x v="2"/>
    <n v="483.66999999999996"/>
  </r>
  <r>
    <x v="12"/>
    <x v="12"/>
    <x v="0"/>
    <x v="1"/>
    <x v="0"/>
    <x v="5"/>
    <n v="283.47000000000003"/>
    <x v="12"/>
    <x v="12"/>
    <x v="0"/>
    <x v="12"/>
    <x v="1"/>
    <n v="5"/>
    <x v="1"/>
    <x v="11"/>
    <x v="11"/>
    <x v="0"/>
    <n v="283.47000000000003"/>
  </r>
  <r>
    <x v="13"/>
    <x v="13"/>
    <x v="1"/>
    <x v="2"/>
    <x v="3"/>
    <x v="8"/>
    <n v="171.292"/>
    <x v="13"/>
    <x v="13"/>
    <x v="1"/>
    <x v="13"/>
    <x v="2"/>
    <n v="11"/>
    <x v="6"/>
    <x v="12"/>
    <x v="12"/>
    <x v="0"/>
    <n v="171.292"/>
  </r>
  <r>
    <x v="14"/>
    <x v="14"/>
    <x v="1"/>
    <x v="1"/>
    <x v="3"/>
    <x v="4"/>
    <n v="426.07400000000001"/>
    <x v="14"/>
    <x v="14"/>
    <x v="0"/>
    <x v="14"/>
    <x v="0"/>
    <n v="8"/>
    <x v="4"/>
    <x v="3"/>
    <x v="13"/>
    <x v="2"/>
    <n v="426.07400000000001"/>
  </r>
  <r>
    <x v="15"/>
    <x v="15"/>
    <x v="0"/>
    <x v="4"/>
    <x v="3"/>
    <x v="8"/>
    <n v="555.52200000000005"/>
    <x v="15"/>
    <x v="15"/>
    <x v="0"/>
    <x v="15"/>
    <x v="1"/>
    <n v="9"/>
    <x v="2"/>
    <x v="13"/>
    <x v="2"/>
    <x v="0"/>
    <n v="555.52200000000005"/>
  </r>
  <r>
    <x v="16"/>
    <x v="16"/>
    <x v="0"/>
    <x v="1"/>
    <x v="1"/>
    <x v="9"/>
    <n v="114.92800000000001"/>
    <x v="16"/>
    <x v="16"/>
    <x v="0"/>
    <x v="16"/>
    <x v="0"/>
    <n v="1"/>
    <x v="0"/>
    <x v="8"/>
    <x v="14"/>
    <x v="1"/>
    <n v="114.92800000000001"/>
  </r>
  <r>
    <x v="17"/>
    <x v="17"/>
    <x v="0"/>
    <x v="1"/>
    <x v="4"/>
    <x v="9"/>
    <n v="613.25"/>
    <x v="17"/>
    <x v="17"/>
    <x v="1"/>
    <x v="17"/>
    <x v="1"/>
    <n v="3"/>
    <x v="5"/>
    <x v="14"/>
    <x v="15"/>
    <x v="1"/>
    <n v="613.25"/>
  </r>
  <r>
    <x v="18"/>
    <x v="18"/>
    <x v="2"/>
    <x v="2"/>
    <x v="4"/>
    <x v="7"/>
    <n v="457.51200000000006"/>
    <x v="18"/>
    <x v="18"/>
    <x v="0"/>
    <x v="18"/>
    <x v="1"/>
    <n v="6"/>
    <x v="2"/>
    <x v="13"/>
    <x v="16"/>
    <x v="0"/>
    <n v="457.51200000000006"/>
  </r>
  <r>
    <x v="19"/>
    <x v="19"/>
    <x v="0"/>
    <x v="2"/>
    <x v="2"/>
    <x v="7"/>
    <n v="496.36400000000003"/>
    <x v="19"/>
    <x v="19"/>
    <x v="1"/>
    <x v="19"/>
    <x v="1"/>
    <n v="3"/>
    <x v="3"/>
    <x v="0"/>
    <x v="15"/>
    <x v="0"/>
    <n v="496.36400000000003"/>
  </r>
  <r>
    <x v="20"/>
    <x v="20"/>
    <x v="2"/>
    <x v="2"/>
    <x v="4"/>
    <x v="9"/>
    <n v="596.55200000000013"/>
    <x v="20"/>
    <x v="20"/>
    <x v="1"/>
    <x v="20"/>
    <x v="0"/>
    <n v="8"/>
    <x v="3"/>
    <x v="7"/>
    <x v="13"/>
    <x v="0"/>
    <n v="596.55200000000025"/>
  </r>
  <r>
    <x v="21"/>
    <x v="21"/>
    <x v="2"/>
    <x v="1"/>
    <x v="4"/>
    <x v="0"/>
    <n v="568.4140000000001"/>
    <x v="21"/>
    <x v="21"/>
    <x v="1"/>
    <x v="21"/>
    <x v="1"/>
    <n v="8"/>
    <x v="1"/>
    <x v="7"/>
    <x v="4"/>
    <x v="0"/>
    <n v="568.4140000000001"/>
  </r>
  <r>
    <x v="22"/>
    <x v="22"/>
    <x v="4"/>
    <x v="0"/>
    <x v="4"/>
    <x v="5"/>
    <n v="512.00599999999997"/>
    <x v="22"/>
    <x v="22"/>
    <x v="0"/>
    <x v="22"/>
    <x v="0"/>
    <n v="6"/>
    <x v="5"/>
    <x v="4"/>
    <x v="6"/>
    <x v="2"/>
    <n v="512.00599999999997"/>
  </r>
  <r>
    <x v="23"/>
    <x v="23"/>
    <x v="2"/>
    <x v="2"/>
    <x v="1"/>
    <x v="4"/>
    <n v="547.93200000000002"/>
    <x v="23"/>
    <x v="23"/>
    <x v="0"/>
    <x v="23"/>
    <x v="0"/>
    <n v="7"/>
    <x v="0"/>
    <x v="8"/>
    <x v="17"/>
    <x v="1"/>
    <n v="547.93200000000002"/>
  </r>
  <r>
    <x v="24"/>
    <x v="24"/>
    <x v="3"/>
    <x v="0"/>
    <x v="1"/>
    <x v="7"/>
    <n v="157.542"/>
    <x v="24"/>
    <x v="24"/>
    <x v="1"/>
    <x v="24"/>
    <x v="0"/>
    <n v="3"/>
    <x v="3"/>
    <x v="15"/>
    <x v="5"/>
    <x v="2"/>
    <n v="157.542"/>
  </r>
  <r>
    <x v="25"/>
    <x v="25"/>
    <x v="4"/>
    <x v="3"/>
    <x v="3"/>
    <x v="4"/>
    <n v="484.46200000000005"/>
    <x v="25"/>
    <x v="25"/>
    <x v="0"/>
    <x v="25"/>
    <x v="1"/>
    <n v="9"/>
    <x v="3"/>
    <x v="6"/>
    <x v="2"/>
    <x v="1"/>
    <n v="484.46200000000005"/>
  </r>
  <r>
    <x v="26"/>
    <x v="26"/>
    <x v="1"/>
    <x v="2"/>
    <x v="3"/>
    <x v="3"/>
    <n v="165.61600000000001"/>
    <x v="26"/>
    <x v="26"/>
    <x v="1"/>
    <x v="26"/>
    <x v="2"/>
    <n v="12"/>
    <x v="0"/>
    <x v="9"/>
    <x v="3"/>
    <x v="0"/>
    <n v="165.61600000000001"/>
  </r>
  <r>
    <x v="27"/>
    <x v="27"/>
    <x v="0"/>
    <x v="0"/>
    <x v="3"/>
    <x v="8"/>
    <n v="133.91400000000002"/>
    <x v="27"/>
    <x v="27"/>
    <x v="0"/>
    <x v="27"/>
    <x v="0"/>
    <n v="9"/>
    <x v="0"/>
    <x v="3"/>
    <x v="0"/>
    <x v="2"/>
    <n v="133.91400000000002"/>
  </r>
  <r>
    <x v="28"/>
    <x v="28"/>
    <x v="0"/>
    <x v="4"/>
    <x v="0"/>
    <x v="0"/>
    <n v="306.108"/>
    <x v="28"/>
    <x v="28"/>
    <x v="0"/>
    <x v="28"/>
    <x v="1"/>
    <n v="9"/>
    <x v="5"/>
    <x v="4"/>
    <x v="2"/>
    <x v="2"/>
    <n v="306.108"/>
  </r>
  <r>
    <x v="29"/>
    <x v="29"/>
    <x v="2"/>
    <x v="4"/>
    <x v="0"/>
    <x v="9"/>
    <n v="509.49800000000005"/>
    <x v="29"/>
    <x v="29"/>
    <x v="0"/>
    <x v="29"/>
    <x v="2"/>
    <n v="11"/>
    <x v="5"/>
    <x v="1"/>
    <x v="12"/>
    <x v="1"/>
    <n v="509.49800000000005"/>
  </r>
  <r>
    <x v="30"/>
    <x v="30"/>
    <x v="4"/>
    <x v="2"/>
    <x v="1"/>
    <x v="3"/>
    <n v="408.452"/>
    <x v="30"/>
    <x v="30"/>
    <x v="0"/>
    <x v="30"/>
    <x v="1"/>
    <n v="4"/>
    <x v="1"/>
    <x v="11"/>
    <x v="10"/>
    <x v="0"/>
    <n v="408.452"/>
  </r>
  <r>
    <x v="31"/>
    <x v="31"/>
    <x v="4"/>
    <x v="2"/>
    <x v="0"/>
    <x v="1"/>
    <n v="480.30400000000003"/>
    <x v="31"/>
    <x v="31"/>
    <x v="0"/>
    <x v="31"/>
    <x v="0"/>
    <n v="1"/>
    <x v="4"/>
    <x v="14"/>
    <x v="14"/>
    <x v="1"/>
    <n v="480.30400000000003"/>
  </r>
  <r>
    <x v="32"/>
    <x v="32"/>
    <x v="4"/>
    <x v="0"/>
    <x v="1"/>
    <x v="7"/>
    <n v="565.35600000000011"/>
    <x v="32"/>
    <x v="32"/>
    <x v="0"/>
    <x v="32"/>
    <x v="1"/>
    <n v="7"/>
    <x v="1"/>
    <x v="9"/>
    <x v="18"/>
    <x v="0"/>
    <n v="565.35600000000011"/>
  </r>
  <r>
    <x v="33"/>
    <x v="33"/>
    <x v="3"/>
    <x v="2"/>
    <x v="0"/>
    <x v="7"/>
    <n v="102.16800000000001"/>
    <x v="33"/>
    <x v="33"/>
    <x v="0"/>
    <x v="33"/>
    <x v="1"/>
    <n v="7"/>
    <x v="1"/>
    <x v="1"/>
    <x v="18"/>
    <x v="1"/>
    <n v="102.16800000000001"/>
  </r>
  <r>
    <x v="34"/>
    <x v="34"/>
    <x v="2"/>
    <x v="0"/>
    <x v="1"/>
    <x v="3"/>
    <n v="62.876000000000005"/>
    <x v="34"/>
    <x v="34"/>
    <x v="0"/>
    <x v="34"/>
    <x v="0"/>
    <n v="9"/>
    <x v="4"/>
    <x v="9"/>
    <x v="0"/>
    <x v="0"/>
    <n v="62.875999999999998"/>
  </r>
  <r>
    <x v="35"/>
    <x v="35"/>
    <x v="2"/>
    <x v="3"/>
    <x v="3"/>
    <x v="3"/>
    <n v="209.286"/>
    <x v="35"/>
    <x v="35"/>
    <x v="1"/>
    <x v="2"/>
    <x v="2"/>
    <n v="11"/>
    <x v="0"/>
    <x v="2"/>
    <x v="12"/>
    <x v="2"/>
    <n v="209.286"/>
  </r>
  <r>
    <x v="36"/>
    <x v="36"/>
    <x v="3"/>
    <x v="3"/>
    <x v="2"/>
    <x v="5"/>
    <n v="577.98400000000015"/>
    <x v="36"/>
    <x v="36"/>
    <x v="0"/>
    <x v="35"/>
    <x v="1"/>
    <n v="2"/>
    <x v="1"/>
    <x v="14"/>
    <x v="19"/>
    <x v="1"/>
    <n v="577.98400000000015"/>
  </r>
  <r>
    <x v="37"/>
    <x v="37"/>
    <x v="0"/>
    <x v="4"/>
    <x v="3"/>
    <x v="9"/>
    <n v="367.64200000000005"/>
    <x v="37"/>
    <x v="37"/>
    <x v="0"/>
    <x v="36"/>
    <x v="1"/>
    <n v="1"/>
    <x v="3"/>
    <x v="8"/>
    <x v="7"/>
    <x v="1"/>
    <n v="367.64200000000011"/>
  </r>
  <r>
    <x v="38"/>
    <x v="38"/>
    <x v="3"/>
    <x v="1"/>
    <x v="3"/>
    <x v="8"/>
    <n v="604.73599999999999"/>
    <x v="38"/>
    <x v="38"/>
    <x v="0"/>
    <x v="37"/>
    <x v="1"/>
    <n v="12"/>
    <x v="6"/>
    <x v="4"/>
    <x v="1"/>
    <x v="2"/>
    <n v="604.73599999999999"/>
  </r>
  <r>
    <x v="39"/>
    <x v="39"/>
    <x v="2"/>
    <x v="0"/>
    <x v="3"/>
    <x v="3"/>
    <n v="531.60800000000006"/>
    <x v="39"/>
    <x v="39"/>
    <x v="1"/>
    <x v="38"/>
    <x v="0"/>
    <n v="5"/>
    <x v="1"/>
    <x v="9"/>
    <x v="20"/>
    <x v="0"/>
    <n v="531.60800000000006"/>
  </r>
  <r>
    <x v="40"/>
    <x v="40"/>
    <x v="1"/>
    <x v="2"/>
    <x v="3"/>
    <x v="3"/>
    <n v="121.13200000000002"/>
    <x v="40"/>
    <x v="40"/>
    <x v="0"/>
    <x v="39"/>
    <x v="0"/>
    <n v="9"/>
    <x v="2"/>
    <x v="7"/>
    <x v="0"/>
    <x v="0"/>
    <n v="121.13200000000002"/>
  </r>
  <r>
    <x v="41"/>
    <x v="41"/>
    <x v="4"/>
    <x v="1"/>
    <x v="2"/>
    <x v="6"/>
    <n v="601.08400000000006"/>
    <x v="41"/>
    <x v="41"/>
    <x v="0"/>
    <x v="40"/>
    <x v="1"/>
    <n v="1"/>
    <x v="1"/>
    <x v="16"/>
    <x v="7"/>
    <x v="1"/>
    <n v="601.08400000000006"/>
  </r>
  <r>
    <x v="42"/>
    <x v="42"/>
    <x v="2"/>
    <x v="2"/>
    <x v="3"/>
    <x v="5"/>
    <n v="213.84000000000003"/>
    <x v="42"/>
    <x v="42"/>
    <x v="1"/>
    <x v="41"/>
    <x v="1"/>
    <n v="12"/>
    <x v="3"/>
    <x v="9"/>
    <x v="1"/>
    <x v="0"/>
    <n v="213.84000000000003"/>
  </r>
  <r>
    <x v="43"/>
    <x v="43"/>
    <x v="3"/>
    <x v="2"/>
    <x v="1"/>
    <x v="8"/>
    <n v="510.42200000000003"/>
    <x v="43"/>
    <x v="43"/>
    <x v="0"/>
    <x v="42"/>
    <x v="1"/>
    <n v="6"/>
    <x v="0"/>
    <x v="6"/>
    <x v="16"/>
    <x v="1"/>
    <n v="510.42200000000003"/>
  </r>
  <r>
    <x v="44"/>
    <x v="10"/>
    <x v="0"/>
    <x v="2"/>
    <x v="3"/>
    <x v="9"/>
    <n v="61.512000000000008"/>
    <x v="44"/>
    <x v="44"/>
    <x v="0"/>
    <x v="43"/>
    <x v="0"/>
    <n v="2"/>
    <x v="6"/>
    <x v="8"/>
    <x v="9"/>
    <x v="1"/>
    <n v="61.512000000000008"/>
  </r>
  <r>
    <x v="45"/>
    <x v="44"/>
    <x v="0"/>
    <x v="4"/>
    <x v="2"/>
    <x v="9"/>
    <n v="197.01000000000002"/>
    <x v="45"/>
    <x v="45"/>
    <x v="0"/>
    <x v="44"/>
    <x v="1"/>
    <n v="1"/>
    <x v="0"/>
    <x v="17"/>
    <x v="7"/>
    <x v="0"/>
    <n v="197.01000000000002"/>
  </r>
  <r>
    <x v="46"/>
    <x v="24"/>
    <x v="2"/>
    <x v="0"/>
    <x v="3"/>
    <x v="2"/>
    <n v="46.881999999999998"/>
    <x v="46"/>
    <x v="46"/>
    <x v="0"/>
    <x v="45"/>
    <x v="0"/>
    <n v="3"/>
    <x v="3"/>
    <x v="16"/>
    <x v="5"/>
    <x v="1"/>
    <n v="46.881999999999998"/>
  </r>
  <r>
    <x v="47"/>
    <x v="45"/>
    <x v="1"/>
    <x v="3"/>
    <x v="1"/>
    <x v="1"/>
    <n v="129.62400000000002"/>
    <x v="47"/>
    <x v="47"/>
    <x v="0"/>
    <x v="46"/>
    <x v="0"/>
    <n v="1"/>
    <x v="5"/>
    <x v="2"/>
    <x v="14"/>
    <x v="2"/>
    <n v="129.62400000000002"/>
  </r>
  <r>
    <x v="48"/>
    <x v="46"/>
    <x v="4"/>
    <x v="0"/>
    <x v="4"/>
    <x v="5"/>
    <n v="519.26600000000008"/>
    <x v="48"/>
    <x v="48"/>
    <x v="0"/>
    <x v="47"/>
    <x v="1"/>
    <n v="11"/>
    <x v="1"/>
    <x v="6"/>
    <x v="21"/>
    <x v="1"/>
    <n v="519.26600000000008"/>
  </r>
  <r>
    <x v="49"/>
    <x v="47"/>
    <x v="1"/>
    <x v="1"/>
    <x v="2"/>
    <x v="4"/>
    <n v="530.42000000000007"/>
    <x v="49"/>
    <x v="49"/>
    <x v="0"/>
    <x v="48"/>
    <x v="2"/>
    <n v="11"/>
    <x v="1"/>
    <x v="10"/>
    <x v="12"/>
    <x v="2"/>
    <n v="530.42000000000007"/>
  </r>
  <r>
    <x v="50"/>
    <x v="48"/>
    <x v="0"/>
    <x v="1"/>
    <x v="3"/>
    <x v="2"/>
    <n v="606.42999999999995"/>
    <x v="50"/>
    <x v="50"/>
    <x v="0"/>
    <x v="49"/>
    <x v="1"/>
    <n v="6"/>
    <x v="1"/>
    <x v="0"/>
    <x v="16"/>
    <x v="0"/>
    <n v="606.42999999999995"/>
  </r>
  <r>
    <x v="51"/>
    <x v="49"/>
    <x v="4"/>
    <x v="1"/>
    <x v="4"/>
    <x v="0"/>
    <n v="89.826000000000008"/>
    <x v="51"/>
    <x v="51"/>
    <x v="0"/>
    <x v="50"/>
    <x v="1"/>
    <n v="10"/>
    <x v="6"/>
    <x v="17"/>
    <x v="22"/>
    <x v="0"/>
    <n v="89.826000000000008"/>
  </r>
  <r>
    <x v="52"/>
    <x v="50"/>
    <x v="0"/>
    <x v="1"/>
    <x v="0"/>
    <x v="2"/>
    <n v="259.90800000000002"/>
    <x v="52"/>
    <x v="52"/>
    <x v="0"/>
    <x v="51"/>
    <x v="1"/>
    <n v="11"/>
    <x v="4"/>
    <x v="7"/>
    <x v="21"/>
    <x v="0"/>
    <n v="259.90800000000002"/>
  </r>
  <r>
    <x v="53"/>
    <x v="51"/>
    <x v="2"/>
    <x v="0"/>
    <x v="1"/>
    <x v="1"/>
    <n v="443.3"/>
    <x v="53"/>
    <x v="53"/>
    <x v="0"/>
    <x v="52"/>
    <x v="0"/>
    <n v="7"/>
    <x v="6"/>
    <x v="18"/>
    <x v="17"/>
    <x v="3"/>
    <n v="443.3"/>
  </r>
  <r>
    <x v="54"/>
    <x v="52"/>
    <x v="1"/>
    <x v="4"/>
    <x v="1"/>
    <x v="5"/>
    <n v="458.74400000000009"/>
    <x v="54"/>
    <x v="54"/>
    <x v="0"/>
    <x v="53"/>
    <x v="1"/>
    <n v="6"/>
    <x v="0"/>
    <x v="14"/>
    <x v="16"/>
    <x v="1"/>
    <n v="458.74400000000009"/>
  </r>
  <r>
    <x v="55"/>
    <x v="53"/>
    <x v="4"/>
    <x v="2"/>
    <x v="0"/>
    <x v="8"/>
    <n v="190.56400000000002"/>
    <x v="55"/>
    <x v="55"/>
    <x v="1"/>
    <x v="54"/>
    <x v="1"/>
    <n v="8"/>
    <x v="2"/>
    <x v="6"/>
    <x v="4"/>
    <x v="1"/>
    <n v="190.56400000000002"/>
  </r>
  <r>
    <x v="56"/>
    <x v="54"/>
    <x v="2"/>
    <x v="2"/>
    <x v="1"/>
    <x v="0"/>
    <n v="497.99200000000008"/>
    <x v="56"/>
    <x v="56"/>
    <x v="0"/>
    <x v="55"/>
    <x v="0"/>
    <n v="10"/>
    <x v="2"/>
    <x v="19"/>
    <x v="8"/>
    <x v="2"/>
    <n v="497.99200000000008"/>
  </r>
  <r>
    <x v="57"/>
    <x v="55"/>
    <x v="1"/>
    <x v="0"/>
    <x v="2"/>
    <x v="9"/>
    <n v="233.94800000000004"/>
    <x v="57"/>
    <x v="57"/>
    <x v="0"/>
    <x v="56"/>
    <x v="1"/>
    <n v="3"/>
    <x v="3"/>
    <x v="3"/>
    <x v="15"/>
    <x v="2"/>
    <n v="233.94800000000004"/>
  </r>
  <r>
    <x v="58"/>
    <x v="56"/>
    <x v="0"/>
    <x v="3"/>
    <x v="2"/>
    <x v="5"/>
    <n v="484.30799999999999"/>
    <x v="58"/>
    <x v="58"/>
    <x v="0"/>
    <x v="57"/>
    <x v="0"/>
    <n v="10"/>
    <x v="4"/>
    <x v="20"/>
    <x v="8"/>
    <x v="3"/>
    <n v="484.30799999999999"/>
  </r>
  <r>
    <x v="59"/>
    <x v="57"/>
    <x v="0"/>
    <x v="4"/>
    <x v="3"/>
    <x v="2"/>
    <n v="500.56600000000003"/>
    <x v="59"/>
    <x v="59"/>
    <x v="0"/>
    <x v="58"/>
    <x v="0"/>
    <n v="3"/>
    <x v="0"/>
    <x v="21"/>
    <x v="5"/>
    <x v="3"/>
    <n v="500.56600000000003"/>
  </r>
  <r>
    <x v="60"/>
    <x v="58"/>
    <x v="1"/>
    <x v="2"/>
    <x v="0"/>
    <x v="4"/>
    <n v="331.95799999999997"/>
    <x v="60"/>
    <x v="60"/>
    <x v="0"/>
    <x v="37"/>
    <x v="1"/>
    <n v="4"/>
    <x v="1"/>
    <x v="4"/>
    <x v="10"/>
    <x v="2"/>
    <n v="331.95799999999997"/>
  </r>
  <r>
    <x v="61"/>
    <x v="59"/>
    <x v="4"/>
    <x v="3"/>
    <x v="0"/>
    <x v="7"/>
    <n v="268.40000000000003"/>
    <x v="61"/>
    <x v="61"/>
    <x v="0"/>
    <x v="59"/>
    <x v="1"/>
    <n v="6"/>
    <x v="6"/>
    <x v="22"/>
    <x v="16"/>
    <x v="0"/>
    <n v="268.40000000000003"/>
  </r>
  <r>
    <x v="62"/>
    <x v="60"/>
    <x v="4"/>
    <x v="1"/>
    <x v="1"/>
    <x v="8"/>
    <n v="59.664000000000009"/>
    <x v="62"/>
    <x v="62"/>
    <x v="1"/>
    <x v="60"/>
    <x v="1"/>
    <n v="7"/>
    <x v="5"/>
    <x v="14"/>
    <x v="18"/>
    <x v="1"/>
    <n v="59.664000000000009"/>
  </r>
  <r>
    <x v="63"/>
    <x v="61"/>
    <x v="0"/>
    <x v="2"/>
    <x v="0"/>
    <x v="5"/>
    <n v="177.40800000000002"/>
    <x v="63"/>
    <x v="63"/>
    <x v="0"/>
    <x v="61"/>
    <x v="2"/>
    <n v="11"/>
    <x v="1"/>
    <x v="19"/>
    <x v="12"/>
    <x v="2"/>
    <n v="177.40800000000002"/>
  </r>
  <r>
    <x v="64"/>
    <x v="62"/>
    <x v="1"/>
    <x v="2"/>
    <x v="2"/>
    <x v="2"/>
    <n v="89.89200000000001"/>
    <x v="64"/>
    <x v="64"/>
    <x v="0"/>
    <x v="62"/>
    <x v="0"/>
    <n v="5"/>
    <x v="3"/>
    <x v="11"/>
    <x v="20"/>
    <x v="0"/>
    <n v="89.89200000000001"/>
  </r>
  <r>
    <x v="65"/>
    <x v="16"/>
    <x v="3"/>
    <x v="3"/>
    <x v="2"/>
    <x v="4"/>
    <n v="553.19000000000005"/>
    <x v="65"/>
    <x v="65"/>
    <x v="0"/>
    <x v="63"/>
    <x v="0"/>
    <n v="1"/>
    <x v="0"/>
    <x v="5"/>
    <x v="14"/>
    <x v="0"/>
    <n v="553.19000000000005"/>
  </r>
  <r>
    <x v="66"/>
    <x v="63"/>
    <x v="1"/>
    <x v="4"/>
    <x v="1"/>
    <x v="4"/>
    <n v="475.904"/>
    <x v="66"/>
    <x v="66"/>
    <x v="0"/>
    <x v="64"/>
    <x v="1"/>
    <n v="2"/>
    <x v="3"/>
    <x v="15"/>
    <x v="19"/>
    <x v="2"/>
    <n v="475.90400000000005"/>
  </r>
  <r>
    <x v="67"/>
    <x v="64"/>
    <x v="3"/>
    <x v="0"/>
    <x v="3"/>
    <x v="9"/>
    <n v="303.49"/>
    <x v="67"/>
    <x v="67"/>
    <x v="0"/>
    <x v="65"/>
    <x v="0"/>
    <n v="1"/>
    <x v="6"/>
    <x v="12"/>
    <x v="14"/>
    <x v="0"/>
    <n v="303.49000000000007"/>
  </r>
  <r>
    <x v="68"/>
    <x v="65"/>
    <x v="1"/>
    <x v="4"/>
    <x v="3"/>
    <x v="0"/>
    <n v="556.44600000000003"/>
    <x v="68"/>
    <x v="68"/>
    <x v="0"/>
    <x v="66"/>
    <x v="1"/>
    <n v="12"/>
    <x v="4"/>
    <x v="13"/>
    <x v="1"/>
    <x v="0"/>
    <n v="556.44600000000003"/>
  </r>
  <r>
    <x v="69"/>
    <x v="66"/>
    <x v="3"/>
    <x v="4"/>
    <x v="0"/>
    <x v="8"/>
    <n v="446.31400000000002"/>
    <x v="69"/>
    <x v="69"/>
    <x v="0"/>
    <x v="67"/>
    <x v="0"/>
    <n v="6"/>
    <x v="6"/>
    <x v="21"/>
    <x v="6"/>
    <x v="3"/>
    <n v="446.31400000000002"/>
  </r>
  <r>
    <x v="70"/>
    <x v="27"/>
    <x v="1"/>
    <x v="3"/>
    <x v="0"/>
    <x v="4"/>
    <n v="288.42"/>
    <x v="70"/>
    <x v="70"/>
    <x v="0"/>
    <x v="68"/>
    <x v="0"/>
    <n v="9"/>
    <x v="0"/>
    <x v="6"/>
    <x v="0"/>
    <x v="1"/>
    <n v="288.42"/>
  </r>
  <r>
    <x v="71"/>
    <x v="67"/>
    <x v="3"/>
    <x v="2"/>
    <x v="4"/>
    <x v="6"/>
    <n v="90.420000000000016"/>
    <x v="71"/>
    <x v="71"/>
    <x v="1"/>
    <x v="69"/>
    <x v="0"/>
    <n v="5"/>
    <x v="5"/>
    <x v="10"/>
    <x v="20"/>
    <x v="2"/>
    <n v="90.420000000000016"/>
  </r>
  <r>
    <x v="72"/>
    <x v="68"/>
    <x v="2"/>
    <x v="3"/>
    <x v="1"/>
    <x v="1"/>
    <n v="116.24800000000002"/>
    <x v="72"/>
    <x v="72"/>
    <x v="0"/>
    <x v="70"/>
    <x v="1"/>
    <n v="2"/>
    <x v="6"/>
    <x v="7"/>
    <x v="19"/>
    <x v="0"/>
    <n v="116.24800000000002"/>
  </r>
  <r>
    <x v="73"/>
    <x v="69"/>
    <x v="2"/>
    <x v="2"/>
    <x v="0"/>
    <x v="1"/>
    <n v="304.83200000000005"/>
    <x v="73"/>
    <x v="73"/>
    <x v="0"/>
    <x v="71"/>
    <x v="0"/>
    <n v="8"/>
    <x v="6"/>
    <x v="16"/>
    <x v="13"/>
    <x v="1"/>
    <n v="304.83200000000005"/>
  </r>
  <r>
    <x v="74"/>
    <x v="70"/>
    <x v="0"/>
    <x v="2"/>
    <x v="2"/>
    <x v="7"/>
    <n v="221.95800000000003"/>
    <x v="74"/>
    <x v="74"/>
    <x v="0"/>
    <x v="72"/>
    <x v="1"/>
    <n v="9"/>
    <x v="0"/>
    <x v="18"/>
    <x v="2"/>
    <x v="3"/>
    <n v="221.95800000000003"/>
  </r>
  <r>
    <x v="75"/>
    <x v="71"/>
    <x v="0"/>
    <x v="4"/>
    <x v="1"/>
    <x v="7"/>
    <n v="234.36600000000001"/>
    <x v="75"/>
    <x v="75"/>
    <x v="0"/>
    <x v="73"/>
    <x v="1"/>
    <n v="11"/>
    <x v="4"/>
    <x v="23"/>
    <x v="21"/>
    <x v="1"/>
    <n v="234.36600000000004"/>
  </r>
  <r>
    <x v="76"/>
    <x v="72"/>
    <x v="0"/>
    <x v="4"/>
    <x v="0"/>
    <x v="5"/>
    <n v="487.05799999999999"/>
    <x v="76"/>
    <x v="76"/>
    <x v="0"/>
    <x v="74"/>
    <x v="2"/>
    <n v="12"/>
    <x v="5"/>
    <x v="13"/>
    <x v="3"/>
    <x v="0"/>
    <n v="487.05799999999999"/>
  </r>
  <r>
    <x v="77"/>
    <x v="73"/>
    <x v="4"/>
    <x v="1"/>
    <x v="0"/>
    <x v="0"/>
    <n v="651.04600000000005"/>
    <x v="77"/>
    <x v="77"/>
    <x v="0"/>
    <x v="75"/>
    <x v="0"/>
    <n v="9"/>
    <x v="4"/>
    <x v="9"/>
    <x v="0"/>
    <x v="0"/>
    <n v="651.04600000000005"/>
  </r>
  <r>
    <x v="78"/>
    <x v="74"/>
    <x v="4"/>
    <x v="0"/>
    <x v="0"/>
    <x v="2"/>
    <n v="181.87400000000002"/>
    <x v="78"/>
    <x v="78"/>
    <x v="1"/>
    <x v="76"/>
    <x v="1"/>
    <n v="10"/>
    <x v="4"/>
    <x v="6"/>
    <x v="22"/>
    <x v="1"/>
    <n v="181.87400000000002"/>
  </r>
  <r>
    <x v="79"/>
    <x v="75"/>
    <x v="3"/>
    <x v="3"/>
    <x v="1"/>
    <x v="3"/>
    <n v="509.98200000000003"/>
    <x v="79"/>
    <x v="79"/>
    <x v="0"/>
    <x v="77"/>
    <x v="0"/>
    <n v="9"/>
    <x v="4"/>
    <x v="2"/>
    <x v="0"/>
    <x v="2"/>
    <n v="509.98200000000008"/>
  </r>
  <r>
    <x v="80"/>
    <x v="76"/>
    <x v="3"/>
    <x v="3"/>
    <x v="4"/>
    <x v="8"/>
    <n v="535.2600000000001"/>
    <x v="80"/>
    <x v="80"/>
    <x v="0"/>
    <x v="78"/>
    <x v="0"/>
    <n v="4"/>
    <x v="6"/>
    <x v="10"/>
    <x v="23"/>
    <x v="2"/>
    <n v="535.2600000000001"/>
  </r>
  <r>
    <x v="81"/>
    <x v="70"/>
    <x v="0"/>
    <x v="3"/>
    <x v="1"/>
    <x v="5"/>
    <n v="156.61799999999999"/>
    <x v="81"/>
    <x v="81"/>
    <x v="0"/>
    <x v="79"/>
    <x v="1"/>
    <n v="9"/>
    <x v="0"/>
    <x v="1"/>
    <x v="2"/>
    <x v="1"/>
    <n v="156.61799999999999"/>
  </r>
  <r>
    <x v="82"/>
    <x v="22"/>
    <x v="2"/>
    <x v="3"/>
    <x v="0"/>
    <x v="8"/>
    <n v="315.15000000000003"/>
    <x v="82"/>
    <x v="82"/>
    <x v="0"/>
    <x v="80"/>
    <x v="0"/>
    <n v="6"/>
    <x v="5"/>
    <x v="0"/>
    <x v="6"/>
    <x v="0"/>
    <n v="315.15000000000003"/>
  </r>
  <r>
    <x v="83"/>
    <x v="77"/>
    <x v="1"/>
    <x v="1"/>
    <x v="2"/>
    <x v="5"/>
    <n v="632.96199999999999"/>
    <x v="83"/>
    <x v="83"/>
    <x v="0"/>
    <x v="81"/>
    <x v="1"/>
    <n v="4"/>
    <x v="4"/>
    <x v="1"/>
    <x v="10"/>
    <x v="1"/>
    <n v="632.96199999999999"/>
  </r>
  <r>
    <x v="84"/>
    <x v="78"/>
    <x v="2"/>
    <x v="1"/>
    <x v="4"/>
    <x v="0"/>
    <n v="70.840000000000018"/>
    <x v="84"/>
    <x v="84"/>
    <x v="0"/>
    <x v="82"/>
    <x v="0"/>
    <n v="10"/>
    <x v="0"/>
    <x v="13"/>
    <x v="8"/>
    <x v="0"/>
    <n v="70.840000000000018"/>
  </r>
  <r>
    <x v="85"/>
    <x v="79"/>
    <x v="2"/>
    <x v="1"/>
    <x v="3"/>
    <x v="7"/>
    <n v="280.14800000000002"/>
    <x v="85"/>
    <x v="85"/>
    <x v="0"/>
    <x v="83"/>
    <x v="0"/>
    <n v="8"/>
    <x v="4"/>
    <x v="18"/>
    <x v="13"/>
    <x v="3"/>
    <n v="280.14800000000002"/>
  </r>
  <r>
    <x v="86"/>
    <x v="80"/>
    <x v="4"/>
    <x v="1"/>
    <x v="4"/>
    <x v="4"/>
    <n v="497.00200000000001"/>
    <x v="86"/>
    <x v="86"/>
    <x v="0"/>
    <x v="84"/>
    <x v="1"/>
    <n v="4"/>
    <x v="2"/>
    <x v="22"/>
    <x v="10"/>
    <x v="0"/>
    <n v="497.00200000000001"/>
  </r>
  <r>
    <x v="87"/>
    <x v="81"/>
    <x v="4"/>
    <x v="2"/>
    <x v="0"/>
    <x v="8"/>
    <n v="194.70000000000002"/>
    <x v="87"/>
    <x v="87"/>
    <x v="0"/>
    <x v="85"/>
    <x v="0"/>
    <n v="5"/>
    <x v="0"/>
    <x v="13"/>
    <x v="20"/>
    <x v="0"/>
    <n v="194.70000000000002"/>
  </r>
  <r>
    <x v="88"/>
    <x v="82"/>
    <x v="3"/>
    <x v="0"/>
    <x v="2"/>
    <x v="6"/>
    <n v="204.90800000000002"/>
    <x v="88"/>
    <x v="88"/>
    <x v="0"/>
    <x v="86"/>
    <x v="0"/>
    <n v="5"/>
    <x v="4"/>
    <x v="7"/>
    <x v="20"/>
    <x v="0"/>
    <n v="204.90800000000002"/>
  </r>
  <r>
    <x v="89"/>
    <x v="83"/>
    <x v="2"/>
    <x v="0"/>
    <x v="2"/>
    <x v="5"/>
    <n v="108.504"/>
    <x v="89"/>
    <x v="89"/>
    <x v="0"/>
    <x v="87"/>
    <x v="1"/>
    <n v="2"/>
    <x v="1"/>
    <x v="12"/>
    <x v="19"/>
    <x v="0"/>
    <n v="108.504"/>
  </r>
  <r>
    <x v="90"/>
    <x v="84"/>
    <x v="1"/>
    <x v="1"/>
    <x v="1"/>
    <x v="4"/>
    <n v="144.91400000000002"/>
    <x v="90"/>
    <x v="90"/>
    <x v="0"/>
    <x v="88"/>
    <x v="1"/>
    <n v="2"/>
    <x v="5"/>
    <x v="17"/>
    <x v="19"/>
    <x v="0"/>
    <n v="144.91400000000002"/>
  </r>
  <r>
    <x v="91"/>
    <x v="46"/>
    <x v="2"/>
    <x v="2"/>
    <x v="1"/>
    <x v="5"/>
    <n v="361.85599999999999"/>
    <x v="91"/>
    <x v="91"/>
    <x v="0"/>
    <x v="89"/>
    <x v="1"/>
    <n v="11"/>
    <x v="1"/>
    <x v="21"/>
    <x v="21"/>
    <x v="3"/>
    <n v="361.85599999999999"/>
  </r>
  <r>
    <x v="92"/>
    <x v="85"/>
    <x v="3"/>
    <x v="3"/>
    <x v="1"/>
    <x v="4"/>
    <n v="603.83400000000006"/>
    <x v="92"/>
    <x v="92"/>
    <x v="0"/>
    <x v="44"/>
    <x v="0"/>
    <n v="4"/>
    <x v="4"/>
    <x v="17"/>
    <x v="23"/>
    <x v="0"/>
    <n v="603.83400000000006"/>
  </r>
  <r>
    <x v="93"/>
    <x v="86"/>
    <x v="1"/>
    <x v="1"/>
    <x v="4"/>
    <x v="7"/>
    <n v="140.66800000000001"/>
    <x v="93"/>
    <x v="93"/>
    <x v="1"/>
    <x v="90"/>
    <x v="1"/>
    <n v="8"/>
    <x v="1"/>
    <x v="22"/>
    <x v="4"/>
    <x v="0"/>
    <n v="140.66800000000001"/>
  </r>
  <r>
    <x v="94"/>
    <x v="48"/>
    <x v="4"/>
    <x v="0"/>
    <x v="2"/>
    <x v="3"/>
    <n v="600.13800000000015"/>
    <x v="94"/>
    <x v="94"/>
    <x v="0"/>
    <x v="91"/>
    <x v="1"/>
    <n v="6"/>
    <x v="1"/>
    <x v="16"/>
    <x v="16"/>
    <x v="1"/>
    <n v="600.13800000000015"/>
  </r>
  <r>
    <x v="95"/>
    <x v="87"/>
    <x v="1"/>
    <x v="3"/>
    <x v="4"/>
    <x v="9"/>
    <n v="573.42999999999995"/>
    <x v="95"/>
    <x v="95"/>
    <x v="0"/>
    <x v="92"/>
    <x v="1"/>
    <n v="3"/>
    <x v="6"/>
    <x v="14"/>
    <x v="15"/>
    <x v="1"/>
    <n v="573.42999999999995"/>
  </r>
  <r>
    <x v="96"/>
    <x v="88"/>
    <x v="3"/>
    <x v="0"/>
    <x v="2"/>
    <x v="1"/>
    <n v="204.226"/>
    <x v="96"/>
    <x v="96"/>
    <x v="0"/>
    <x v="93"/>
    <x v="2"/>
    <n v="12"/>
    <x v="0"/>
    <x v="18"/>
    <x v="3"/>
    <x v="3"/>
    <n v="204.226"/>
  </r>
  <r>
    <x v="97"/>
    <x v="89"/>
    <x v="4"/>
    <x v="0"/>
    <x v="3"/>
    <x v="5"/>
    <n v="96.690000000000012"/>
    <x v="97"/>
    <x v="97"/>
    <x v="0"/>
    <x v="34"/>
    <x v="2"/>
    <n v="12"/>
    <x v="6"/>
    <x v="9"/>
    <x v="3"/>
    <x v="0"/>
    <n v="96.690000000000012"/>
  </r>
  <r>
    <x v="98"/>
    <x v="90"/>
    <x v="1"/>
    <x v="4"/>
    <x v="0"/>
    <x v="2"/>
    <n v="346.03800000000001"/>
    <x v="98"/>
    <x v="98"/>
    <x v="1"/>
    <x v="94"/>
    <x v="0"/>
    <n v="3"/>
    <x v="0"/>
    <x v="5"/>
    <x v="5"/>
    <x v="0"/>
    <n v="346.03800000000001"/>
  </r>
  <r>
    <x v="99"/>
    <x v="91"/>
    <x v="1"/>
    <x v="3"/>
    <x v="2"/>
    <x v="0"/>
    <n v="374.39600000000007"/>
    <x v="99"/>
    <x v="99"/>
    <x v="0"/>
    <x v="95"/>
    <x v="1"/>
    <n v="2"/>
    <x v="6"/>
    <x v="3"/>
    <x v="19"/>
    <x v="2"/>
    <n v="374.39600000000007"/>
  </r>
  <r>
    <x v="100"/>
    <x v="92"/>
    <x v="2"/>
    <x v="3"/>
    <x v="0"/>
    <x v="3"/>
    <n v="99.308000000000007"/>
    <x v="100"/>
    <x v="100"/>
    <x v="0"/>
    <x v="96"/>
    <x v="1"/>
    <n v="5"/>
    <x v="0"/>
    <x v="12"/>
    <x v="11"/>
    <x v="0"/>
    <n v="99.308000000000007"/>
  </r>
  <r>
    <x v="101"/>
    <x v="93"/>
    <x v="4"/>
    <x v="0"/>
    <x v="4"/>
    <x v="4"/>
    <n v="525.22800000000007"/>
    <x v="101"/>
    <x v="101"/>
    <x v="1"/>
    <x v="97"/>
    <x v="1"/>
    <n v="7"/>
    <x v="4"/>
    <x v="22"/>
    <x v="18"/>
    <x v="0"/>
    <n v="525.22800000000007"/>
  </r>
  <r>
    <x v="102"/>
    <x v="13"/>
    <x v="1"/>
    <x v="2"/>
    <x v="2"/>
    <x v="9"/>
    <n v="112.068"/>
    <x v="102"/>
    <x v="102"/>
    <x v="0"/>
    <x v="98"/>
    <x v="2"/>
    <n v="11"/>
    <x v="6"/>
    <x v="7"/>
    <x v="12"/>
    <x v="0"/>
    <n v="112.068"/>
  </r>
  <r>
    <x v="103"/>
    <x v="94"/>
    <x v="0"/>
    <x v="4"/>
    <x v="1"/>
    <x v="1"/>
    <n v="481.71200000000005"/>
    <x v="103"/>
    <x v="103"/>
    <x v="0"/>
    <x v="32"/>
    <x v="1"/>
    <n v="1"/>
    <x v="3"/>
    <x v="9"/>
    <x v="7"/>
    <x v="0"/>
    <n v="481.71200000000005"/>
  </r>
  <r>
    <x v="104"/>
    <x v="95"/>
    <x v="0"/>
    <x v="3"/>
    <x v="1"/>
    <x v="8"/>
    <n v="212.65200000000002"/>
    <x v="104"/>
    <x v="104"/>
    <x v="1"/>
    <x v="99"/>
    <x v="1"/>
    <n v="10"/>
    <x v="6"/>
    <x v="2"/>
    <x v="22"/>
    <x v="2"/>
    <n v="212.65200000000002"/>
  </r>
  <r>
    <x v="105"/>
    <x v="96"/>
    <x v="1"/>
    <x v="3"/>
    <x v="2"/>
    <x v="2"/>
    <n v="426.95400000000001"/>
    <x v="105"/>
    <x v="105"/>
    <x v="1"/>
    <x v="90"/>
    <x v="0"/>
    <n v="2"/>
    <x v="3"/>
    <x v="22"/>
    <x v="9"/>
    <x v="0"/>
    <n v="426.95400000000001"/>
  </r>
  <r>
    <x v="106"/>
    <x v="80"/>
    <x v="3"/>
    <x v="0"/>
    <x v="2"/>
    <x v="4"/>
    <n v="582.49400000000003"/>
    <x v="106"/>
    <x v="106"/>
    <x v="0"/>
    <x v="100"/>
    <x v="1"/>
    <n v="4"/>
    <x v="2"/>
    <x v="4"/>
    <x v="10"/>
    <x v="2"/>
    <n v="582.49400000000003"/>
  </r>
  <r>
    <x v="107"/>
    <x v="97"/>
    <x v="2"/>
    <x v="1"/>
    <x v="3"/>
    <x v="2"/>
    <n v="225.74200000000002"/>
    <x v="107"/>
    <x v="107"/>
    <x v="0"/>
    <x v="101"/>
    <x v="1"/>
    <n v="1"/>
    <x v="1"/>
    <x v="12"/>
    <x v="7"/>
    <x v="0"/>
    <n v="225.74200000000005"/>
  </r>
  <r>
    <x v="108"/>
    <x v="98"/>
    <x v="4"/>
    <x v="0"/>
    <x v="1"/>
    <x v="1"/>
    <n v="211.92600000000002"/>
    <x v="108"/>
    <x v="108"/>
    <x v="0"/>
    <x v="102"/>
    <x v="0"/>
    <n v="10"/>
    <x v="6"/>
    <x v="2"/>
    <x v="8"/>
    <x v="2"/>
    <n v="211.92600000000002"/>
  </r>
  <r>
    <x v="109"/>
    <x v="99"/>
    <x v="2"/>
    <x v="1"/>
    <x v="3"/>
    <x v="0"/>
    <n v="245.58600000000001"/>
    <x v="109"/>
    <x v="109"/>
    <x v="0"/>
    <x v="103"/>
    <x v="0"/>
    <n v="4"/>
    <x v="2"/>
    <x v="19"/>
    <x v="23"/>
    <x v="2"/>
    <n v="245.58600000000001"/>
  </r>
  <r>
    <x v="110"/>
    <x v="100"/>
    <x v="2"/>
    <x v="0"/>
    <x v="4"/>
    <x v="1"/>
    <n v="188.76000000000002"/>
    <x v="110"/>
    <x v="110"/>
    <x v="0"/>
    <x v="104"/>
    <x v="0"/>
    <n v="2"/>
    <x v="4"/>
    <x v="16"/>
    <x v="9"/>
    <x v="1"/>
    <n v="188.76000000000002"/>
  </r>
  <r>
    <x v="111"/>
    <x v="101"/>
    <x v="3"/>
    <x v="4"/>
    <x v="2"/>
    <x v="0"/>
    <n v="312.31200000000007"/>
    <x v="111"/>
    <x v="111"/>
    <x v="0"/>
    <x v="105"/>
    <x v="1"/>
    <n v="2"/>
    <x v="6"/>
    <x v="21"/>
    <x v="19"/>
    <x v="3"/>
    <n v="312.31200000000007"/>
  </r>
  <r>
    <x v="112"/>
    <x v="102"/>
    <x v="4"/>
    <x v="0"/>
    <x v="2"/>
    <x v="8"/>
    <n v="259.05"/>
    <x v="112"/>
    <x v="112"/>
    <x v="1"/>
    <x v="106"/>
    <x v="1"/>
    <n v="9"/>
    <x v="1"/>
    <x v="19"/>
    <x v="2"/>
    <x v="2"/>
    <n v="259.05"/>
  </r>
  <r>
    <x v="113"/>
    <x v="103"/>
    <x v="2"/>
    <x v="4"/>
    <x v="1"/>
    <x v="3"/>
    <n v="232.71600000000001"/>
    <x v="113"/>
    <x v="113"/>
    <x v="0"/>
    <x v="107"/>
    <x v="1"/>
    <n v="5"/>
    <x v="1"/>
    <x v="8"/>
    <x v="11"/>
    <x v="1"/>
    <n v="232.71599999999998"/>
  </r>
  <r>
    <x v="114"/>
    <x v="100"/>
    <x v="4"/>
    <x v="0"/>
    <x v="1"/>
    <x v="4"/>
    <n v="375.12200000000001"/>
    <x v="114"/>
    <x v="114"/>
    <x v="0"/>
    <x v="108"/>
    <x v="0"/>
    <n v="2"/>
    <x v="4"/>
    <x v="1"/>
    <x v="9"/>
    <x v="1"/>
    <n v="375.12200000000001"/>
  </r>
  <r>
    <x v="115"/>
    <x v="104"/>
    <x v="0"/>
    <x v="2"/>
    <x v="1"/>
    <x v="2"/>
    <n v="313.74200000000008"/>
    <x v="115"/>
    <x v="115"/>
    <x v="0"/>
    <x v="109"/>
    <x v="1"/>
    <n v="5"/>
    <x v="6"/>
    <x v="23"/>
    <x v="11"/>
    <x v="1"/>
    <n v="313.74200000000008"/>
  </r>
  <r>
    <x v="116"/>
    <x v="105"/>
    <x v="3"/>
    <x v="4"/>
    <x v="0"/>
    <x v="6"/>
    <n v="390.14800000000002"/>
    <x v="116"/>
    <x v="116"/>
    <x v="0"/>
    <x v="110"/>
    <x v="0"/>
    <n v="7"/>
    <x v="4"/>
    <x v="2"/>
    <x v="17"/>
    <x v="2"/>
    <n v="390.14799999999997"/>
  </r>
  <r>
    <x v="117"/>
    <x v="106"/>
    <x v="3"/>
    <x v="1"/>
    <x v="4"/>
    <x v="8"/>
    <n v="623.30400000000009"/>
    <x v="117"/>
    <x v="117"/>
    <x v="0"/>
    <x v="25"/>
    <x v="1"/>
    <n v="5"/>
    <x v="0"/>
    <x v="6"/>
    <x v="11"/>
    <x v="1"/>
    <n v="623.30400000000009"/>
  </r>
  <r>
    <x v="118"/>
    <x v="107"/>
    <x v="3"/>
    <x v="3"/>
    <x v="4"/>
    <x v="0"/>
    <n v="643.72000000000014"/>
    <x v="118"/>
    <x v="118"/>
    <x v="0"/>
    <x v="111"/>
    <x v="1"/>
    <n v="2"/>
    <x v="2"/>
    <x v="19"/>
    <x v="19"/>
    <x v="2"/>
    <n v="643.72000000000014"/>
  </r>
  <r>
    <x v="119"/>
    <x v="108"/>
    <x v="4"/>
    <x v="1"/>
    <x v="1"/>
    <x v="2"/>
    <n v="458.72200000000004"/>
    <x v="119"/>
    <x v="119"/>
    <x v="0"/>
    <x v="112"/>
    <x v="0"/>
    <n v="2"/>
    <x v="4"/>
    <x v="0"/>
    <x v="9"/>
    <x v="0"/>
    <n v="458.72200000000004"/>
  </r>
  <r>
    <x v="120"/>
    <x v="109"/>
    <x v="2"/>
    <x v="2"/>
    <x v="1"/>
    <x v="1"/>
    <n v="502.48000000000008"/>
    <x v="120"/>
    <x v="120"/>
    <x v="1"/>
    <x v="113"/>
    <x v="0"/>
    <n v="5"/>
    <x v="3"/>
    <x v="13"/>
    <x v="20"/>
    <x v="0"/>
    <n v="502.48000000000008"/>
  </r>
  <r>
    <x v="121"/>
    <x v="110"/>
    <x v="4"/>
    <x v="0"/>
    <x v="2"/>
    <x v="9"/>
    <n v="408.84800000000001"/>
    <x v="121"/>
    <x v="121"/>
    <x v="0"/>
    <x v="114"/>
    <x v="1"/>
    <n v="2"/>
    <x v="5"/>
    <x v="13"/>
    <x v="19"/>
    <x v="0"/>
    <n v="408.84800000000001"/>
  </r>
  <r>
    <x v="122"/>
    <x v="111"/>
    <x v="1"/>
    <x v="2"/>
    <x v="1"/>
    <x v="5"/>
    <n v="154.04400000000001"/>
    <x v="122"/>
    <x v="122"/>
    <x v="0"/>
    <x v="115"/>
    <x v="1"/>
    <n v="12"/>
    <x v="3"/>
    <x v="20"/>
    <x v="1"/>
    <x v="3"/>
    <n v="154.04400000000001"/>
  </r>
  <r>
    <x v="123"/>
    <x v="112"/>
    <x v="0"/>
    <x v="3"/>
    <x v="2"/>
    <x v="9"/>
    <n v="401.25799999999998"/>
    <x v="123"/>
    <x v="123"/>
    <x v="0"/>
    <x v="116"/>
    <x v="1"/>
    <n v="9"/>
    <x v="0"/>
    <x v="6"/>
    <x v="2"/>
    <x v="1"/>
    <n v="401.25799999999998"/>
  </r>
  <r>
    <x v="124"/>
    <x v="89"/>
    <x v="0"/>
    <x v="4"/>
    <x v="4"/>
    <x v="2"/>
    <n v="377.12400000000002"/>
    <x v="124"/>
    <x v="124"/>
    <x v="0"/>
    <x v="117"/>
    <x v="2"/>
    <n v="12"/>
    <x v="6"/>
    <x v="8"/>
    <x v="3"/>
    <x v="1"/>
    <n v="377.12400000000002"/>
  </r>
  <r>
    <x v="125"/>
    <x v="113"/>
    <x v="0"/>
    <x v="2"/>
    <x v="2"/>
    <x v="7"/>
    <n v="610.17000000000007"/>
    <x v="125"/>
    <x v="125"/>
    <x v="1"/>
    <x v="118"/>
    <x v="1"/>
    <n v="3"/>
    <x v="2"/>
    <x v="11"/>
    <x v="15"/>
    <x v="0"/>
    <n v="610.17000000000007"/>
  </r>
  <r>
    <x v="126"/>
    <x v="114"/>
    <x v="3"/>
    <x v="3"/>
    <x v="4"/>
    <x v="6"/>
    <n v="594.154"/>
    <x v="126"/>
    <x v="126"/>
    <x v="0"/>
    <x v="119"/>
    <x v="1"/>
    <n v="4"/>
    <x v="5"/>
    <x v="5"/>
    <x v="10"/>
    <x v="0"/>
    <n v="594.154"/>
  </r>
  <r>
    <x v="127"/>
    <x v="115"/>
    <x v="0"/>
    <x v="3"/>
    <x v="1"/>
    <x v="8"/>
    <n v="178.79400000000001"/>
    <x v="127"/>
    <x v="127"/>
    <x v="0"/>
    <x v="120"/>
    <x v="1"/>
    <n v="5"/>
    <x v="4"/>
    <x v="7"/>
    <x v="11"/>
    <x v="0"/>
    <n v="178.79400000000001"/>
  </r>
  <r>
    <x v="128"/>
    <x v="8"/>
    <x v="0"/>
    <x v="2"/>
    <x v="1"/>
    <x v="5"/>
    <n v="344.38800000000003"/>
    <x v="128"/>
    <x v="128"/>
    <x v="0"/>
    <x v="121"/>
    <x v="1"/>
    <n v="1"/>
    <x v="5"/>
    <x v="8"/>
    <x v="7"/>
    <x v="1"/>
    <n v="344.38800000000003"/>
  </r>
  <r>
    <x v="129"/>
    <x v="77"/>
    <x v="2"/>
    <x v="0"/>
    <x v="3"/>
    <x v="0"/>
    <n v="100.27600000000001"/>
    <x v="129"/>
    <x v="129"/>
    <x v="0"/>
    <x v="122"/>
    <x v="1"/>
    <n v="4"/>
    <x v="4"/>
    <x v="9"/>
    <x v="10"/>
    <x v="0"/>
    <n v="100.27600000000001"/>
  </r>
  <r>
    <x v="130"/>
    <x v="116"/>
    <x v="2"/>
    <x v="2"/>
    <x v="2"/>
    <x v="7"/>
    <n v="427.32800000000003"/>
    <x v="130"/>
    <x v="130"/>
    <x v="1"/>
    <x v="123"/>
    <x v="1"/>
    <n v="10"/>
    <x v="6"/>
    <x v="20"/>
    <x v="22"/>
    <x v="3"/>
    <n v="427.32800000000009"/>
  </r>
  <r>
    <x v="131"/>
    <x v="117"/>
    <x v="1"/>
    <x v="4"/>
    <x v="1"/>
    <x v="3"/>
    <n v="60.522000000000006"/>
    <x v="131"/>
    <x v="131"/>
    <x v="0"/>
    <x v="116"/>
    <x v="2"/>
    <n v="11"/>
    <x v="2"/>
    <x v="6"/>
    <x v="12"/>
    <x v="1"/>
    <n v="60.522000000000006"/>
  </r>
  <r>
    <x v="132"/>
    <x v="118"/>
    <x v="4"/>
    <x v="3"/>
    <x v="1"/>
    <x v="2"/>
    <n v="86.614000000000004"/>
    <x v="132"/>
    <x v="132"/>
    <x v="0"/>
    <x v="124"/>
    <x v="1"/>
    <n v="1"/>
    <x v="5"/>
    <x v="2"/>
    <x v="7"/>
    <x v="2"/>
    <n v="86.61399999999999"/>
  </r>
  <r>
    <x v="133"/>
    <x v="108"/>
    <x v="0"/>
    <x v="4"/>
    <x v="1"/>
    <x v="9"/>
    <n v="168.102"/>
    <x v="133"/>
    <x v="133"/>
    <x v="0"/>
    <x v="125"/>
    <x v="0"/>
    <n v="2"/>
    <x v="4"/>
    <x v="5"/>
    <x v="9"/>
    <x v="0"/>
    <n v="168.102"/>
  </r>
  <r>
    <x v="134"/>
    <x v="119"/>
    <x v="0"/>
    <x v="0"/>
    <x v="1"/>
    <x v="0"/>
    <n v="67.298000000000002"/>
    <x v="134"/>
    <x v="134"/>
    <x v="0"/>
    <x v="126"/>
    <x v="0"/>
    <n v="3"/>
    <x v="2"/>
    <x v="9"/>
    <x v="5"/>
    <x v="0"/>
    <n v="67.298000000000002"/>
  </r>
  <r>
    <x v="135"/>
    <x v="120"/>
    <x v="4"/>
    <x v="2"/>
    <x v="0"/>
    <x v="6"/>
    <n v="103.79600000000001"/>
    <x v="135"/>
    <x v="135"/>
    <x v="1"/>
    <x v="127"/>
    <x v="1"/>
    <n v="3"/>
    <x v="0"/>
    <x v="16"/>
    <x v="15"/>
    <x v="1"/>
    <n v="103.79600000000001"/>
  </r>
  <r>
    <x v="136"/>
    <x v="121"/>
    <x v="3"/>
    <x v="3"/>
    <x v="4"/>
    <x v="6"/>
    <n v="492.20600000000002"/>
    <x v="136"/>
    <x v="136"/>
    <x v="0"/>
    <x v="128"/>
    <x v="0"/>
    <n v="6"/>
    <x v="2"/>
    <x v="7"/>
    <x v="6"/>
    <x v="0"/>
    <n v="492.20599999999996"/>
  </r>
  <r>
    <x v="137"/>
    <x v="65"/>
    <x v="3"/>
    <x v="3"/>
    <x v="4"/>
    <x v="3"/>
    <n v="309.40800000000002"/>
    <x v="137"/>
    <x v="137"/>
    <x v="0"/>
    <x v="129"/>
    <x v="1"/>
    <n v="12"/>
    <x v="4"/>
    <x v="21"/>
    <x v="1"/>
    <x v="3"/>
    <n v="309.40800000000002"/>
  </r>
  <r>
    <x v="138"/>
    <x v="70"/>
    <x v="2"/>
    <x v="1"/>
    <x v="4"/>
    <x v="0"/>
    <n v="577.43400000000008"/>
    <x v="138"/>
    <x v="138"/>
    <x v="1"/>
    <x v="130"/>
    <x v="1"/>
    <n v="9"/>
    <x v="0"/>
    <x v="12"/>
    <x v="2"/>
    <x v="0"/>
    <n v="577.43400000000008"/>
  </r>
  <r>
    <x v="139"/>
    <x v="122"/>
    <x v="3"/>
    <x v="4"/>
    <x v="3"/>
    <x v="9"/>
    <n v="570.65800000000002"/>
    <x v="139"/>
    <x v="139"/>
    <x v="0"/>
    <x v="131"/>
    <x v="1"/>
    <n v="12"/>
    <x v="1"/>
    <x v="17"/>
    <x v="1"/>
    <x v="0"/>
    <n v="570.65800000000002"/>
  </r>
  <r>
    <x v="140"/>
    <x v="123"/>
    <x v="0"/>
    <x v="1"/>
    <x v="0"/>
    <x v="7"/>
    <n v="373.60400000000004"/>
    <x v="140"/>
    <x v="140"/>
    <x v="0"/>
    <x v="132"/>
    <x v="1"/>
    <n v="4"/>
    <x v="5"/>
    <x v="9"/>
    <x v="10"/>
    <x v="0"/>
    <n v="373.60400000000004"/>
  </r>
  <r>
    <x v="141"/>
    <x v="124"/>
    <x v="3"/>
    <x v="0"/>
    <x v="1"/>
    <x v="5"/>
    <n v="432.05799999999999"/>
    <x v="141"/>
    <x v="141"/>
    <x v="0"/>
    <x v="133"/>
    <x v="1"/>
    <n v="6"/>
    <x v="4"/>
    <x v="8"/>
    <x v="16"/>
    <x v="1"/>
    <n v="432.05799999999999"/>
  </r>
  <r>
    <x v="142"/>
    <x v="125"/>
    <x v="4"/>
    <x v="0"/>
    <x v="3"/>
    <x v="1"/>
    <n v="87.867999999999995"/>
    <x v="142"/>
    <x v="142"/>
    <x v="0"/>
    <x v="134"/>
    <x v="1"/>
    <n v="5"/>
    <x v="6"/>
    <x v="8"/>
    <x v="11"/>
    <x v="1"/>
    <n v="87.867999999999995"/>
  </r>
  <r>
    <x v="143"/>
    <x v="126"/>
    <x v="0"/>
    <x v="2"/>
    <x v="4"/>
    <x v="5"/>
    <n v="107.206"/>
    <x v="143"/>
    <x v="143"/>
    <x v="0"/>
    <x v="135"/>
    <x v="1"/>
    <n v="7"/>
    <x v="0"/>
    <x v="13"/>
    <x v="18"/>
    <x v="0"/>
    <n v="107.206"/>
  </r>
  <r>
    <x v="144"/>
    <x v="127"/>
    <x v="0"/>
    <x v="3"/>
    <x v="1"/>
    <x v="1"/>
    <n v="247.74200000000002"/>
    <x v="144"/>
    <x v="144"/>
    <x v="0"/>
    <x v="136"/>
    <x v="1"/>
    <n v="7"/>
    <x v="3"/>
    <x v="17"/>
    <x v="18"/>
    <x v="0"/>
    <n v="247.74200000000002"/>
  </r>
  <r>
    <x v="145"/>
    <x v="128"/>
    <x v="3"/>
    <x v="0"/>
    <x v="1"/>
    <x v="0"/>
    <n v="176.59399999999999"/>
    <x v="145"/>
    <x v="145"/>
    <x v="1"/>
    <x v="137"/>
    <x v="0"/>
    <n v="2"/>
    <x v="1"/>
    <x v="13"/>
    <x v="9"/>
    <x v="0"/>
    <n v="176.59399999999999"/>
  </r>
  <r>
    <x v="146"/>
    <x v="129"/>
    <x v="4"/>
    <x v="0"/>
    <x v="1"/>
    <x v="3"/>
    <n v="463.87"/>
    <x v="146"/>
    <x v="146"/>
    <x v="0"/>
    <x v="138"/>
    <x v="1"/>
    <n v="1"/>
    <x v="2"/>
    <x v="8"/>
    <x v="7"/>
    <x v="1"/>
    <n v="463.87"/>
  </r>
  <r>
    <x v="147"/>
    <x v="130"/>
    <x v="2"/>
    <x v="2"/>
    <x v="1"/>
    <x v="8"/>
    <n v="507.23200000000003"/>
    <x v="147"/>
    <x v="147"/>
    <x v="0"/>
    <x v="139"/>
    <x v="0"/>
    <n v="4"/>
    <x v="5"/>
    <x v="4"/>
    <x v="23"/>
    <x v="2"/>
    <n v="507.23200000000003"/>
  </r>
  <r>
    <x v="148"/>
    <x v="131"/>
    <x v="1"/>
    <x v="2"/>
    <x v="2"/>
    <x v="2"/>
    <n v="165.66"/>
    <x v="148"/>
    <x v="148"/>
    <x v="0"/>
    <x v="140"/>
    <x v="0"/>
    <n v="4"/>
    <x v="3"/>
    <x v="6"/>
    <x v="23"/>
    <x v="1"/>
    <n v="165.66"/>
  </r>
  <r>
    <x v="149"/>
    <x v="27"/>
    <x v="3"/>
    <x v="1"/>
    <x v="3"/>
    <x v="3"/>
    <n v="333.91600000000005"/>
    <x v="149"/>
    <x v="149"/>
    <x v="0"/>
    <x v="141"/>
    <x v="0"/>
    <n v="9"/>
    <x v="0"/>
    <x v="2"/>
    <x v="0"/>
    <x v="2"/>
    <n v="333.91600000000005"/>
  </r>
  <r>
    <x v="150"/>
    <x v="132"/>
    <x v="2"/>
    <x v="3"/>
    <x v="0"/>
    <x v="2"/>
    <n v="417.89"/>
    <x v="150"/>
    <x v="150"/>
    <x v="0"/>
    <x v="142"/>
    <x v="0"/>
    <n v="7"/>
    <x v="5"/>
    <x v="15"/>
    <x v="17"/>
    <x v="2"/>
    <n v="417.89000000000004"/>
  </r>
  <r>
    <x v="151"/>
    <x v="133"/>
    <x v="2"/>
    <x v="1"/>
    <x v="2"/>
    <x v="1"/>
    <n v="407.52800000000008"/>
    <x v="151"/>
    <x v="151"/>
    <x v="0"/>
    <x v="143"/>
    <x v="1"/>
    <n v="6"/>
    <x v="5"/>
    <x v="8"/>
    <x v="16"/>
    <x v="1"/>
    <n v="407.52800000000008"/>
  </r>
  <r>
    <x v="152"/>
    <x v="134"/>
    <x v="0"/>
    <x v="3"/>
    <x v="2"/>
    <x v="5"/>
    <n v="416.988"/>
    <x v="152"/>
    <x v="152"/>
    <x v="0"/>
    <x v="144"/>
    <x v="1"/>
    <n v="9"/>
    <x v="0"/>
    <x v="0"/>
    <x v="2"/>
    <x v="0"/>
    <n v="416.988"/>
  </r>
  <r>
    <x v="153"/>
    <x v="135"/>
    <x v="4"/>
    <x v="3"/>
    <x v="3"/>
    <x v="3"/>
    <n v="132.15400000000002"/>
    <x v="153"/>
    <x v="153"/>
    <x v="0"/>
    <x v="145"/>
    <x v="1"/>
    <n v="12"/>
    <x v="0"/>
    <x v="1"/>
    <x v="1"/>
    <x v="1"/>
    <n v="132.15400000000002"/>
  </r>
  <r>
    <x v="154"/>
    <x v="136"/>
    <x v="1"/>
    <x v="0"/>
    <x v="3"/>
    <x v="6"/>
    <n v="449.90000000000003"/>
    <x v="154"/>
    <x v="154"/>
    <x v="0"/>
    <x v="146"/>
    <x v="0"/>
    <n v="9"/>
    <x v="6"/>
    <x v="1"/>
    <x v="0"/>
    <x v="1"/>
    <n v="449.90000000000003"/>
  </r>
  <r>
    <x v="155"/>
    <x v="137"/>
    <x v="3"/>
    <x v="1"/>
    <x v="2"/>
    <x v="2"/>
    <n v="66.704000000000008"/>
    <x v="155"/>
    <x v="155"/>
    <x v="1"/>
    <x v="147"/>
    <x v="1"/>
    <n v="7"/>
    <x v="3"/>
    <x v="14"/>
    <x v="18"/>
    <x v="1"/>
    <n v="66.704000000000008"/>
  </r>
  <r>
    <x v="156"/>
    <x v="138"/>
    <x v="0"/>
    <x v="0"/>
    <x v="4"/>
    <x v="0"/>
    <n v="374.44"/>
    <x v="156"/>
    <x v="156"/>
    <x v="1"/>
    <x v="148"/>
    <x v="1"/>
    <n v="11"/>
    <x v="6"/>
    <x v="20"/>
    <x v="21"/>
    <x v="3"/>
    <n v="374.44"/>
  </r>
  <r>
    <x v="157"/>
    <x v="139"/>
    <x v="4"/>
    <x v="0"/>
    <x v="2"/>
    <x v="1"/>
    <n v="311.608"/>
    <x v="157"/>
    <x v="157"/>
    <x v="0"/>
    <x v="149"/>
    <x v="0"/>
    <n v="5"/>
    <x v="6"/>
    <x v="13"/>
    <x v="20"/>
    <x v="0"/>
    <n v="311.608"/>
  </r>
  <r>
    <x v="158"/>
    <x v="66"/>
    <x v="3"/>
    <x v="0"/>
    <x v="4"/>
    <x v="6"/>
    <n v="165.02200000000002"/>
    <x v="158"/>
    <x v="158"/>
    <x v="0"/>
    <x v="150"/>
    <x v="0"/>
    <n v="6"/>
    <x v="6"/>
    <x v="22"/>
    <x v="6"/>
    <x v="0"/>
    <n v="165.02200000000002"/>
  </r>
  <r>
    <x v="159"/>
    <x v="140"/>
    <x v="2"/>
    <x v="1"/>
    <x v="1"/>
    <x v="8"/>
    <n v="519.09"/>
    <x v="159"/>
    <x v="159"/>
    <x v="0"/>
    <x v="151"/>
    <x v="0"/>
    <n v="1"/>
    <x v="1"/>
    <x v="16"/>
    <x v="14"/>
    <x v="1"/>
    <n v="519.09"/>
  </r>
  <r>
    <x v="160"/>
    <x v="141"/>
    <x v="1"/>
    <x v="4"/>
    <x v="2"/>
    <x v="6"/>
    <n v="47.344000000000001"/>
    <x v="160"/>
    <x v="160"/>
    <x v="1"/>
    <x v="152"/>
    <x v="2"/>
    <n v="11"/>
    <x v="3"/>
    <x v="22"/>
    <x v="12"/>
    <x v="0"/>
    <n v="47.344000000000001"/>
  </r>
  <r>
    <x v="161"/>
    <x v="142"/>
    <x v="0"/>
    <x v="2"/>
    <x v="2"/>
    <x v="8"/>
    <n v="328.988"/>
    <x v="161"/>
    <x v="161"/>
    <x v="0"/>
    <x v="153"/>
    <x v="1"/>
    <n v="9"/>
    <x v="3"/>
    <x v="10"/>
    <x v="2"/>
    <x v="2"/>
    <n v="328.988"/>
  </r>
  <r>
    <x v="162"/>
    <x v="143"/>
    <x v="0"/>
    <x v="1"/>
    <x v="0"/>
    <x v="4"/>
    <n v="376.79400000000004"/>
    <x v="162"/>
    <x v="162"/>
    <x v="0"/>
    <x v="154"/>
    <x v="0"/>
    <n v="8"/>
    <x v="1"/>
    <x v="23"/>
    <x v="13"/>
    <x v="1"/>
    <n v="376.79400000000004"/>
  </r>
  <r>
    <x v="163"/>
    <x v="144"/>
    <x v="3"/>
    <x v="2"/>
    <x v="1"/>
    <x v="2"/>
    <n v="610.76400000000001"/>
    <x v="163"/>
    <x v="163"/>
    <x v="0"/>
    <x v="155"/>
    <x v="1"/>
    <n v="9"/>
    <x v="5"/>
    <x v="2"/>
    <x v="2"/>
    <x v="2"/>
    <n v="610.76400000000001"/>
  </r>
  <r>
    <x v="164"/>
    <x v="145"/>
    <x v="1"/>
    <x v="1"/>
    <x v="3"/>
    <x v="0"/>
    <n v="566.69799999999998"/>
    <x v="164"/>
    <x v="164"/>
    <x v="0"/>
    <x v="30"/>
    <x v="2"/>
    <n v="11"/>
    <x v="2"/>
    <x v="11"/>
    <x v="12"/>
    <x v="0"/>
    <n v="566.69799999999998"/>
  </r>
  <r>
    <x v="165"/>
    <x v="146"/>
    <x v="0"/>
    <x v="4"/>
    <x v="4"/>
    <x v="1"/>
    <n v="598.11400000000003"/>
    <x v="165"/>
    <x v="165"/>
    <x v="0"/>
    <x v="156"/>
    <x v="1"/>
    <n v="5"/>
    <x v="3"/>
    <x v="0"/>
    <x v="11"/>
    <x v="0"/>
    <n v="598.11400000000003"/>
  </r>
  <r>
    <x v="166"/>
    <x v="147"/>
    <x v="1"/>
    <x v="3"/>
    <x v="2"/>
    <x v="7"/>
    <n v="275.30800000000005"/>
    <x v="166"/>
    <x v="166"/>
    <x v="0"/>
    <x v="157"/>
    <x v="1"/>
    <n v="11"/>
    <x v="2"/>
    <x v="16"/>
    <x v="21"/>
    <x v="1"/>
    <n v="275.30800000000005"/>
  </r>
  <r>
    <x v="167"/>
    <x v="135"/>
    <x v="3"/>
    <x v="3"/>
    <x v="0"/>
    <x v="4"/>
    <n v="397.1"/>
    <x v="167"/>
    <x v="167"/>
    <x v="0"/>
    <x v="158"/>
    <x v="1"/>
    <n v="12"/>
    <x v="0"/>
    <x v="8"/>
    <x v="1"/>
    <x v="1"/>
    <n v="397.1"/>
  </r>
  <r>
    <x v="168"/>
    <x v="81"/>
    <x v="4"/>
    <x v="2"/>
    <x v="1"/>
    <x v="1"/>
    <n v="576.24600000000009"/>
    <x v="168"/>
    <x v="168"/>
    <x v="0"/>
    <x v="159"/>
    <x v="0"/>
    <n v="5"/>
    <x v="0"/>
    <x v="5"/>
    <x v="20"/>
    <x v="0"/>
    <n v="576.24600000000009"/>
  </r>
  <r>
    <x v="169"/>
    <x v="137"/>
    <x v="4"/>
    <x v="2"/>
    <x v="2"/>
    <x v="1"/>
    <n v="364.78200000000004"/>
    <x v="169"/>
    <x v="169"/>
    <x v="0"/>
    <x v="160"/>
    <x v="1"/>
    <n v="7"/>
    <x v="3"/>
    <x v="23"/>
    <x v="18"/>
    <x v="1"/>
    <n v="364.78200000000004"/>
  </r>
  <r>
    <x v="170"/>
    <x v="148"/>
    <x v="4"/>
    <x v="0"/>
    <x v="2"/>
    <x v="3"/>
    <n v="569.84400000000005"/>
    <x v="170"/>
    <x v="170"/>
    <x v="0"/>
    <x v="161"/>
    <x v="0"/>
    <n v="7"/>
    <x v="1"/>
    <x v="17"/>
    <x v="17"/>
    <x v="0"/>
    <n v="569.84400000000005"/>
  </r>
  <r>
    <x v="171"/>
    <x v="149"/>
    <x v="3"/>
    <x v="4"/>
    <x v="4"/>
    <x v="7"/>
    <n v="122.49600000000001"/>
    <x v="171"/>
    <x v="171"/>
    <x v="0"/>
    <x v="162"/>
    <x v="0"/>
    <n v="8"/>
    <x v="0"/>
    <x v="2"/>
    <x v="13"/>
    <x v="2"/>
    <n v="122.49600000000001"/>
  </r>
  <r>
    <x v="172"/>
    <x v="150"/>
    <x v="4"/>
    <x v="0"/>
    <x v="0"/>
    <x v="6"/>
    <n v="143.66"/>
    <x v="172"/>
    <x v="172"/>
    <x v="0"/>
    <x v="163"/>
    <x v="0"/>
    <n v="3"/>
    <x v="0"/>
    <x v="7"/>
    <x v="5"/>
    <x v="0"/>
    <n v="143.66"/>
  </r>
  <r>
    <x v="173"/>
    <x v="0"/>
    <x v="3"/>
    <x v="0"/>
    <x v="2"/>
    <x v="5"/>
    <n v="586.98200000000008"/>
    <x v="173"/>
    <x v="173"/>
    <x v="0"/>
    <x v="164"/>
    <x v="0"/>
    <n v="9"/>
    <x v="0"/>
    <x v="12"/>
    <x v="0"/>
    <x v="0"/>
    <n v="586.98200000000008"/>
  </r>
  <r>
    <x v="174"/>
    <x v="151"/>
    <x v="4"/>
    <x v="0"/>
    <x v="3"/>
    <x v="3"/>
    <n v="247.94000000000003"/>
    <x v="174"/>
    <x v="174"/>
    <x v="1"/>
    <x v="165"/>
    <x v="1"/>
    <n v="4"/>
    <x v="2"/>
    <x v="21"/>
    <x v="10"/>
    <x v="3"/>
    <n v="247.94"/>
  </r>
  <r>
    <x v="175"/>
    <x v="96"/>
    <x v="3"/>
    <x v="0"/>
    <x v="1"/>
    <x v="7"/>
    <n v="53.416000000000004"/>
    <x v="175"/>
    <x v="175"/>
    <x v="0"/>
    <x v="166"/>
    <x v="0"/>
    <n v="2"/>
    <x v="3"/>
    <x v="10"/>
    <x v="9"/>
    <x v="2"/>
    <n v="53.416000000000011"/>
  </r>
  <r>
    <x v="176"/>
    <x v="152"/>
    <x v="4"/>
    <x v="2"/>
    <x v="0"/>
    <x v="7"/>
    <n v="199.43000000000004"/>
    <x v="176"/>
    <x v="176"/>
    <x v="0"/>
    <x v="167"/>
    <x v="1"/>
    <n v="2"/>
    <x v="3"/>
    <x v="17"/>
    <x v="19"/>
    <x v="0"/>
    <n v="199.43000000000004"/>
  </r>
  <r>
    <x v="177"/>
    <x v="153"/>
    <x v="1"/>
    <x v="0"/>
    <x v="3"/>
    <x v="5"/>
    <n v="621.76400000000001"/>
    <x v="177"/>
    <x v="177"/>
    <x v="0"/>
    <x v="60"/>
    <x v="0"/>
    <n v="6"/>
    <x v="6"/>
    <x v="14"/>
    <x v="6"/>
    <x v="1"/>
    <n v="621.76400000000001"/>
  </r>
  <r>
    <x v="178"/>
    <x v="154"/>
    <x v="3"/>
    <x v="2"/>
    <x v="1"/>
    <x v="8"/>
    <n v="656.17200000000003"/>
    <x v="178"/>
    <x v="178"/>
    <x v="0"/>
    <x v="168"/>
    <x v="0"/>
    <n v="8"/>
    <x v="5"/>
    <x v="11"/>
    <x v="13"/>
    <x v="0"/>
    <n v="656.17200000000003"/>
  </r>
  <r>
    <x v="179"/>
    <x v="113"/>
    <x v="3"/>
    <x v="3"/>
    <x v="2"/>
    <x v="4"/>
    <n v="58.432000000000002"/>
    <x v="179"/>
    <x v="179"/>
    <x v="1"/>
    <x v="169"/>
    <x v="1"/>
    <n v="3"/>
    <x v="2"/>
    <x v="15"/>
    <x v="15"/>
    <x v="2"/>
    <n v="58.432000000000002"/>
  </r>
  <r>
    <x v="180"/>
    <x v="155"/>
    <x v="2"/>
    <x v="0"/>
    <x v="3"/>
    <x v="2"/>
    <n v="130.39400000000001"/>
    <x v="180"/>
    <x v="180"/>
    <x v="0"/>
    <x v="170"/>
    <x v="1"/>
    <n v="11"/>
    <x v="4"/>
    <x v="16"/>
    <x v="21"/>
    <x v="1"/>
    <n v="130.39400000000001"/>
  </r>
  <r>
    <x v="181"/>
    <x v="156"/>
    <x v="4"/>
    <x v="4"/>
    <x v="4"/>
    <x v="8"/>
    <n v="64.481999999999999"/>
    <x v="181"/>
    <x v="181"/>
    <x v="1"/>
    <x v="171"/>
    <x v="0"/>
    <n v="5"/>
    <x v="6"/>
    <x v="10"/>
    <x v="20"/>
    <x v="2"/>
    <n v="64.481999999999999"/>
  </r>
  <r>
    <x v="182"/>
    <x v="157"/>
    <x v="2"/>
    <x v="2"/>
    <x v="0"/>
    <x v="9"/>
    <n v="491.19400000000007"/>
    <x v="182"/>
    <x v="182"/>
    <x v="0"/>
    <x v="172"/>
    <x v="2"/>
    <n v="11"/>
    <x v="6"/>
    <x v="10"/>
    <x v="12"/>
    <x v="2"/>
    <n v="491.19400000000007"/>
  </r>
  <r>
    <x v="183"/>
    <x v="42"/>
    <x v="2"/>
    <x v="3"/>
    <x v="1"/>
    <x v="4"/>
    <n v="539.02200000000005"/>
    <x v="183"/>
    <x v="183"/>
    <x v="0"/>
    <x v="173"/>
    <x v="1"/>
    <n v="12"/>
    <x v="3"/>
    <x v="21"/>
    <x v="1"/>
    <x v="3"/>
    <n v="539.02200000000005"/>
  </r>
  <r>
    <x v="184"/>
    <x v="158"/>
    <x v="0"/>
    <x v="0"/>
    <x v="1"/>
    <x v="5"/>
    <n v="121.81400000000001"/>
    <x v="184"/>
    <x v="184"/>
    <x v="0"/>
    <x v="174"/>
    <x v="1"/>
    <n v="11"/>
    <x v="3"/>
    <x v="17"/>
    <x v="21"/>
    <x v="0"/>
    <n v="121.81400000000001"/>
  </r>
  <r>
    <x v="185"/>
    <x v="159"/>
    <x v="2"/>
    <x v="0"/>
    <x v="0"/>
    <x v="3"/>
    <n v="540.47400000000005"/>
    <x v="185"/>
    <x v="185"/>
    <x v="1"/>
    <x v="175"/>
    <x v="1"/>
    <n v="5"/>
    <x v="3"/>
    <x v="11"/>
    <x v="11"/>
    <x v="0"/>
    <n v="540.47400000000005"/>
  </r>
  <r>
    <x v="186"/>
    <x v="121"/>
    <x v="0"/>
    <x v="2"/>
    <x v="1"/>
    <x v="5"/>
    <n v="217.77800000000002"/>
    <x v="186"/>
    <x v="186"/>
    <x v="0"/>
    <x v="176"/>
    <x v="0"/>
    <n v="6"/>
    <x v="2"/>
    <x v="13"/>
    <x v="6"/>
    <x v="0"/>
    <n v="217.77800000000002"/>
  </r>
  <r>
    <x v="187"/>
    <x v="160"/>
    <x v="2"/>
    <x v="1"/>
    <x v="4"/>
    <x v="3"/>
    <n v="493.32800000000009"/>
    <x v="187"/>
    <x v="187"/>
    <x v="0"/>
    <x v="177"/>
    <x v="0"/>
    <n v="6"/>
    <x v="6"/>
    <x v="15"/>
    <x v="6"/>
    <x v="2"/>
    <n v="493.32800000000009"/>
  </r>
  <r>
    <x v="188"/>
    <x v="161"/>
    <x v="1"/>
    <x v="3"/>
    <x v="1"/>
    <x v="1"/>
    <n v="400.02600000000007"/>
    <x v="188"/>
    <x v="188"/>
    <x v="0"/>
    <x v="178"/>
    <x v="2"/>
    <n v="11"/>
    <x v="5"/>
    <x v="0"/>
    <x v="12"/>
    <x v="0"/>
    <n v="400.02600000000007"/>
  </r>
  <r>
    <x v="189"/>
    <x v="162"/>
    <x v="2"/>
    <x v="2"/>
    <x v="4"/>
    <x v="4"/>
    <n v="202.64200000000002"/>
    <x v="189"/>
    <x v="189"/>
    <x v="1"/>
    <x v="179"/>
    <x v="0"/>
    <n v="10"/>
    <x v="4"/>
    <x v="15"/>
    <x v="8"/>
    <x v="2"/>
    <n v="202.64200000000002"/>
  </r>
  <r>
    <x v="190"/>
    <x v="163"/>
    <x v="4"/>
    <x v="2"/>
    <x v="2"/>
    <x v="3"/>
    <n v="494.60400000000004"/>
    <x v="190"/>
    <x v="190"/>
    <x v="1"/>
    <x v="180"/>
    <x v="0"/>
    <n v="2"/>
    <x v="0"/>
    <x v="3"/>
    <x v="9"/>
    <x v="2"/>
    <n v="494.6040000000001"/>
  </r>
  <r>
    <x v="191"/>
    <x v="164"/>
    <x v="3"/>
    <x v="2"/>
    <x v="0"/>
    <x v="9"/>
    <n v="302.01600000000002"/>
    <x v="191"/>
    <x v="191"/>
    <x v="0"/>
    <x v="181"/>
    <x v="1"/>
    <n v="2"/>
    <x v="2"/>
    <x v="10"/>
    <x v="19"/>
    <x v="2"/>
    <n v="302.01600000000002"/>
  </r>
  <r>
    <x v="192"/>
    <x v="165"/>
    <x v="1"/>
    <x v="0"/>
    <x v="2"/>
    <x v="5"/>
    <n v="292.13800000000003"/>
    <x v="192"/>
    <x v="192"/>
    <x v="0"/>
    <x v="182"/>
    <x v="0"/>
    <n v="2"/>
    <x v="3"/>
    <x v="9"/>
    <x v="9"/>
    <x v="0"/>
    <n v="292.13800000000003"/>
  </r>
  <r>
    <x v="193"/>
    <x v="166"/>
    <x v="2"/>
    <x v="4"/>
    <x v="4"/>
    <x v="6"/>
    <n v="187.63800000000003"/>
    <x v="193"/>
    <x v="193"/>
    <x v="0"/>
    <x v="183"/>
    <x v="2"/>
    <n v="12"/>
    <x v="0"/>
    <x v="15"/>
    <x v="3"/>
    <x v="2"/>
    <n v="187.63800000000003"/>
  </r>
  <r>
    <x v="194"/>
    <x v="167"/>
    <x v="4"/>
    <x v="3"/>
    <x v="1"/>
    <x v="9"/>
    <n v="365.31000000000006"/>
    <x v="194"/>
    <x v="194"/>
    <x v="0"/>
    <x v="184"/>
    <x v="0"/>
    <n v="9"/>
    <x v="2"/>
    <x v="13"/>
    <x v="0"/>
    <x v="0"/>
    <n v="365.31000000000006"/>
  </r>
  <r>
    <x v="195"/>
    <x v="168"/>
    <x v="2"/>
    <x v="2"/>
    <x v="4"/>
    <x v="5"/>
    <n v="549.53800000000001"/>
    <x v="195"/>
    <x v="195"/>
    <x v="1"/>
    <x v="185"/>
    <x v="1"/>
    <n v="7"/>
    <x v="4"/>
    <x v="10"/>
    <x v="18"/>
    <x v="2"/>
    <n v="549.53800000000001"/>
  </r>
  <r>
    <x v="196"/>
    <x v="169"/>
    <x v="2"/>
    <x v="2"/>
    <x v="2"/>
    <x v="3"/>
    <n v="60.742000000000004"/>
    <x v="196"/>
    <x v="196"/>
    <x v="1"/>
    <x v="178"/>
    <x v="1"/>
    <n v="12"/>
    <x v="5"/>
    <x v="0"/>
    <x v="1"/>
    <x v="0"/>
    <n v="60.742000000000004"/>
  </r>
  <r>
    <x v="197"/>
    <x v="170"/>
    <x v="4"/>
    <x v="0"/>
    <x v="0"/>
    <x v="6"/>
    <n v="478.98400000000004"/>
    <x v="197"/>
    <x v="197"/>
    <x v="1"/>
    <x v="186"/>
    <x v="1"/>
    <n v="12"/>
    <x v="3"/>
    <x v="7"/>
    <x v="1"/>
    <x v="0"/>
    <n v="478.98400000000009"/>
  </r>
  <r>
    <x v="198"/>
    <x v="171"/>
    <x v="4"/>
    <x v="2"/>
    <x v="4"/>
    <x v="8"/>
    <n v="278.43200000000002"/>
    <x v="198"/>
    <x v="198"/>
    <x v="0"/>
    <x v="32"/>
    <x v="1"/>
    <n v="10"/>
    <x v="5"/>
    <x v="9"/>
    <x v="22"/>
    <x v="0"/>
    <n v="278.43200000000002"/>
  </r>
  <r>
    <x v="199"/>
    <x v="172"/>
    <x v="0"/>
    <x v="4"/>
    <x v="3"/>
    <x v="7"/>
    <n v="400.774"/>
    <x v="199"/>
    <x v="199"/>
    <x v="0"/>
    <x v="187"/>
    <x v="2"/>
    <n v="10"/>
    <x v="1"/>
    <x v="17"/>
    <x v="24"/>
    <x v="0"/>
    <n v="400.774"/>
  </r>
  <r>
    <x v="200"/>
    <x v="173"/>
    <x v="4"/>
    <x v="2"/>
    <x v="0"/>
    <x v="4"/>
    <n v="446.072"/>
    <x v="200"/>
    <x v="200"/>
    <x v="0"/>
    <x v="188"/>
    <x v="0"/>
    <n v="3"/>
    <x v="4"/>
    <x v="21"/>
    <x v="5"/>
    <x v="3"/>
    <n v="446.072"/>
  </r>
  <r>
    <x v="201"/>
    <x v="174"/>
    <x v="2"/>
    <x v="3"/>
    <x v="0"/>
    <x v="2"/>
    <n v="235.136"/>
    <x v="201"/>
    <x v="201"/>
    <x v="1"/>
    <x v="189"/>
    <x v="0"/>
    <n v="1"/>
    <x v="2"/>
    <x v="5"/>
    <x v="14"/>
    <x v="0"/>
    <n v="235.136"/>
  </r>
  <r>
    <x v="202"/>
    <x v="175"/>
    <x v="2"/>
    <x v="2"/>
    <x v="3"/>
    <x v="9"/>
    <n v="284.17399999999998"/>
    <x v="202"/>
    <x v="202"/>
    <x v="0"/>
    <x v="190"/>
    <x v="0"/>
    <n v="8"/>
    <x v="5"/>
    <x v="18"/>
    <x v="13"/>
    <x v="3"/>
    <n v="284.17399999999998"/>
  </r>
  <r>
    <x v="203"/>
    <x v="176"/>
    <x v="1"/>
    <x v="3"/>
    <x v="3"/>
    <x v="4"/>
    <n v="422.00400000000002"/>
    <x v="203"/>
    <x v="203"/>
    <x v="0"/>
    <x v="185"/>
    <x v="1"/>
    <n v="2"/>
    <x v="2"/>
    <x v="10"/>
    <x v="19"/>
    <x v="2"/>
    <n v="422.00400000000002"/>
  </r>
  <r>
    <x v="204"/>
    <x v="151"/>
    <x v="3"/>
    <x v="0"/>
    <x v="4"/>
    <x v="6"/>
    <n v="178.86"/>
    <x v="204"/>
    <x v="204"/>
    <x v="0"/>
    <x v="191"/>
    <x v="1"/>
    <n v="4"/>
    <x v="2"/>
    <x v="17"/>
    <x v="10"/>
    <x v="0"/>
    <n v="178.86"/>
  </r>
  <r>
    <x v="205"/>
    <x v="131"/>
    <x v="2"/>
    <x v="0"/>
    <x v="0"/>
    <x v="3"/>
    <n v="273.108"/>
    <x v="205"/>
    <x v="205"/>
    <x v="0"/>
    <x v="192"/>
    <x v="0"/>
    <n v="4"/>
    <x v="3"/>
    <x v="7"/>
    <x v="23"/>
    <x v="0"/>
    <n v="273.108"/>
  </r>
  <r>
    <x v="206"/>
    <x v="177"/>
    <x v="3"/>
    <x v="1"/>
    <x v="3"/>
    <x v="4"/>
    <n v="125.07000000000001"/>
    <x v="206"/>
    <x v="206"/>
    <x v="0"/>
    <x v="87"/>
    <x v="1"/>
    <n v="8"/>
    <x v="3"/>
    <x v="12"/>
    <x v="4"/>
    <x v="0"/>
    <n v="125.07000000000001"/>
  </r>
  <r>
    <x v="207"/>
    <x v="12"/>
    <x v="1"/>
    <x v="1"/>
    <x v="3"/>
    <x v="7"/>
    <n v="321.61799999999999"/>
    <x v="207"/>
    <x v="207"/>
    <x v="0"/>
    <x v="94"/>
    <x v="1"/>
    <n v="5"/>
    <x v="1"/>
    <x v="5"/>
    <x v="11"/>
    <x v="0"/>
    <n v="321.61799999999999"/>
  </r>
  <r>
    <x v="208"/>
    <x v="66"/>
    <x v="3"/>
    <x v="3"/>
    <x v="0"/>
    <x v="3"/>
    <n v="219.03200000000001"/>
    <x v="208"/>
    <x v="208"/>
    <x v="0"/>
    <x v="193"/>
    <x v="0"/>
    <n v="6"/>
    <x v="6"/>
    <x v="12"/>
    <x v="6"/>
    <x v="0"/>
    <n v="219.03200000000001"/>
  </r>
  <r>
    <x v="209"/>
    <x v="155"/>
    <x v="0"/>
    <x v="4"/>
    <x v="1"/>
    <x v="5"/>
    <n v="123.44200000000001"/>
    <x v="209"/>
    <x v="209"/>
    <x v="0"/>
    <x v="194"/>
    <x v="1"/>
    <n v="11"/>
    <x v="4"/>
    <x v="12"/>
    <x v="21"/>
    <x v="0"/>
    <n v="123.44200000000001"/>
  </r>
  <r>
    <x v="210"/>
    <x v="178"/>
    <x v="1"/>
    <x v="1"/>
    <x v="2"/>
    <x v="0"/>
    <n v="644.20400000000006"/>
    <x v="210"/>
    <x v="210"/>
    <x v="0"/>
    <x v="195"/>
    <x v="1"/>
    <n v="3"/>
    <x v="2"/>
    <x v="17"/>
    <x v="15"/>
    <x v="0"/>
    <n v="644.20400000000006"/>
  </r>
  <r>
    <x v="211"/>
    <x v="179"/>
    <x v="1"/>
    <x v="4"/>
    <x v="1"/>
    <x v="9"/>
    <n v="277.57400000000001"/>
    <x v="211"/>
    <x v="211"/>
    <x v="0"/>
    <x v="196"/>
    <x v="0"/>
    <n v="8"/>
    <x v="3"/>
    <x v="3"/>
    <x v="13"/>
    <x v="2"/>
    <n v="277.57400000000001"/>
  </r>
  <r>
    <x v="212"/>
    <x v="180"/>
    <x v="4"/>
    <x v="4"/>
    <x v="4"/>
    <x v="5"/>
    <n v="310.00200000000001"/>
    <x v="212"/>
    <x v="212"/>
    <x v="0"/>
    <x v="197"/>
    <x v="0"/>
    <n v="7"/>
    <x v="3"/>
    <x v="12"/>
    <x v="17"/>
    <x v="0"/>
    <n v="310.00200000000001"/>
  </r>
  <r>
    <x v="213"/>
    <x v="181"/>
    <x v="1"/>
    <x v="4"/>
    <x v="4"/>
    <x v="3"/>
    <n v="351.71400000000006"/>
    <x v="213"/>
    <x v="213"/>
    <x v="0"/>
    <x v="198"/>
    <x v="2"/>
    <n v="12"/>
    <x v="4"/>
    <x v="5"/>
    <x v="3"/>
    <x v="0"/>
    <n v="351.71400000000006"/>
  </r>
  <r>
    <x v="214"/>
    <x v="182"/>
    <x v="0"/>
    <x v="3"/>
    <x v="1"/>
    <x v="0"/>
    <n v="503.93200000000007"/>
    <x v="214"/>
    <x v="214"/>
    <x v="0"/>
    <x v="199"/>
    <x v="0"/>
    <n v="2"/>
    <x v="2"/>
    <x v="15"/>
    <x v="9"/>
    <x v="2"/>
    <n v="503.93200000000007"/>
  </r>
  <r>
    <x v="215"/>
    <x v="66"/>
    <x v="1"/>
    <x v="3"/>
    <x v="0"/>
    <x v="4"/>
    <n v="562.27600000000007"/>
    <x v="215"/>
    <x v="215"/>
    <x v="0"/>
    <x v="200"/>
    <x v="0"/>
    <n v="6"/>
    <x v="6"/>
    <x v="3"/>
    <x v="6"/>
    <x v="2"/>
    <n v="562.27600000000007"/>
  </r>
  <r>
    <x v="216"/>
    <x v="183"/>
    <x v="0"/>
    <x v="2"/>
    <x v="0"/>
    <x v="7"/>
    <n v="332.42"/>
    <x v="216"/>
    <x v="216"/>
    <x v="0"/>
    <x v="84"/>
    <x v="2"/>
    <n v="12"/>
    <x v="4"/>
    <x v="22"/>
    <x v="3"/>
    <x v="0"/>
    <n v="332.42"/>
  </r>
  <r>
    <x v="217"/>
    <x v="184"/>
    <x v="1"/>
    <x v="1"/>
    <x v="2"/>
    <x v="5"/>
    <n v="203.45600000000002"/>
    <x v="217"/>
    <x v="217"/>
    <x v="1"/>
    <x v="201"/>
    <x v="1"/>
    <n v="9"/>
    <x v="4"/>
    <x v="18"/>
    <x v="2"/>
    <x v="3"/>
    <n v="203.45600000000002"/>
  </r>
  <r>
    <x v="218"/>
    <x v="83"/>
    <x v="3"/>
    <x v="3"/>
    <x v="3"/>
    <x v="8"/>
    <n v="311.25600000000003"/>
    <x v="218"/>
    <x v="218"/>
    <x v="0"/>
    <x v="202"/>
    <x v="1"/>
    <n v="2"/>
    <x v="1"/>
    <x v="6"/>
    <x v="19"/>
    <x v="1"/>
    <n v="311.25600000000003"/>
  </r>
  <r>
    <x v="219"/>
    <x v="185"/>
    <x v="3"/>
    <x v="1"/>
    <x v="4"/>
    <x v="7"/>
    <n v="623.54600000000005"/>
    <x v="219"/>
    <x v="219"/>
    <x v="0"/>
    <x v="203"/>
    <x v="0"/>
    <n v="8"/>
    <x v="5"/>
    <x v="3"/>
    <x v="13"/>
    <x v="2"/>
    <n v="623.54600000000005"/>
  </r>
  <r>
    <x v="220"/>
    <x v="89"/>
    <x v="1"/>
    <x v="1"/>
    <x v="4"/>
    <x v="0"/>
    <n v="208.38400000000001"/>
    <x v="220"/>
    <x v="220"/>
    <x v="0"/>
    <x v="204"/>
    <x v="2"/>
    <n v="12"/>
    <x v="6"/>
    <x v="8"/>
    <x v="3"/>
    <x v="1"/>
    <n v="208.38400000000001"/>
  </r>
  <r>
    <x v="221"/>
    <x v="186"/>
    <x v="2"/>
    <x v="2"/>
    <x v="4"/>
    <x v="9"/>
    <n v="380.05"/>
    <x v="221"/>
    <x v="221"/>
    <x v="1"/>
    <x v="176"/>
    <x v="0"/>
    <n v="9"/>
    <x v="5"/>
    <x v="13"/>
    <x v="0"/>
    <x v="0"/>
    <n v="380.05"/>
  </r>
  <r>
    <x v="222"/>
    <x v="174"/>
    <x v="1"/>
    <x v="1"/>
    <x v="0"/>
    <x v="0"/>
    <n v="599.23599999999999"/>
    <x v="222"/>
    <x v="222"/>
    <x v="0"/>
    <x v="205"/>
    <x v="0"/>
    <n v="1"/>
    <x v="2"/>
    <x v="23"/>
    <x v="14"/>
    <x v="1"/>
    <n v="599.23599999999999"/>
  </r>
  <r>
    <x v="223"/>
    <x v="187"/>
    <x v="4"/>
    <x v="4"/>
    <x v="0"/>
    <x v="6"/>
    <n v="250.58000000000004"/>
    <x v="223"/>
    <x v="223"/>
    <x v="1"/>
    <x v="206"/>
    <x v="0"/>
    <n v="9"/>
    <x v="1"/>
    <x v="0"/>
    <x v="0"/>
    <x v="0"/>
    <n v="250.58000000000004"/>
  </r>
  <r>
    <x v="224"/>
    <x v="188"/>
    <x v="3"/>
    <x v="4"/>
    <x v="3"/>
    <x v="4"/>
    <n v="114.35600000000001"/>
    <x v="224"/>
    <x v="224"/>
    <x v="1"/>
    <x v="207"/>
    <x v="1"/>
    <n v="1"/>
    <x v="6"/>
    <x v="1"/>
    <x v="7"/>
    <x v="1"/>
    <n v="114.35600000000002"/>
  </r>
  <r>
    <x v="225"/>
    <x v="189"/>
    <x v="3"/>
    <x v="2"/>
    <x v="3"/>
    <x v="5"/>
    <n v="503.66800000000006"/>
    <x v="225"/>
    <x v="225"/>
    <x v="0"/>
    <x v="208"/>
    <x v="0"/>
    <n v="6"/>
    <x v="4"/>
    <x v="5"/>
    <x v="6"/>
    <x v="0"/>
    <n v="503.66800000000006"/>
  </r>
  <r>
    <x v="226"/>
    <x v="15"/>
    <x v="4"/>
    <x v="0"/>
    <x v="0"/>
    <x v="4"/>
    <n v="569.75600000000009"/>
    <x v="226"/>
    <x v="226"/>
    <x v="0"/>
    <x v="209"/>
    <x v="1"/>
    <n v="9"/>
    <x v="2"/>
    <x v="19"/>
    <x v="2"/>
    <x v="2"/>
    <n v="569.75600000000009"/>
  </r>
  <r>
    <x v="227"/>
    <x v="190"/>
    <x v="1"/>
    <x v="1"/>
    <x v="1"/>
    <x v="6"/>
    <n v="591.07400000000007"/>
    <x v="227"/>
    <x v="227"/>
    <x v="0"/>
    <x v="210"/>
    <x v="0"/>
    <n v="2"/>
    <x v="0"/>
    <x v="5"/>
    <x v="9"/>
    <x v="0"/>
    <n v="591.07400000000007"/>
  </r>
  <r>
    <x v="228"/>
    <x v="191"/>
    <x v="2"/>
    <x v="0"/>
    <x v="1"/>
    <x v="0"/>
    <n v="346.85200000000003"/>
    <x v="228"/>
    <x v="228"/>
    <x v="0"/>
    <x v="211"/>
    <x v="1"/>
    <n v="8"/>
    <x v="4"/>
    <x v="7"/>
    <x v="4"/>
    <x v="0"/>
    <n v="346.85200000000003"/>
  </r>
  <r>
    <x v="229"/>
    <x v="192"/>
    <x v="4"/>
    <x v="4"/>
    <x v="3"/>
    <x v="3"/>
    <n v="398.64"/>
    <x v="229"/>
    <x v="229"/>
    <x v="0"/>
    <x v="212"/>
    <x v="1"/>
    <n v="4"/>
    <x v="4"/>
    <x v="8"/>
    <x v="10"/>
    <x v="1"/>
    <n v="398.64"/>
  </r>
  <r>
    <x v="230"/>
    <x v="193"/>
    <x v="2"/>
    <x v="3"/>
    <x v="0"/>
    <x v="1"/>
    <n v="94.336000000000013"/>
    <x v="230"/>
    <x v="230"/>
    <x v="0"/>
    <x v="213"/>
    <x v="1"/>
    <n v="1"/>
    <x v="5"/>
    <x v="12"/>
    <x v="7"/>
    <x v="0"/>
    <n v="94.336000000000013"/>
  </r>
  <r>
    <x v="231"/>
    <x v="194"/>
    <x v="4"/>
    <x v="4"/>
    <x v="2"/>
    <x v="7"/>
    <n v="344.74"/>
    <x v="231"/>
    <x v="231"/>
    <x v="1"/>
    <x v="214"/>
    <x v="0"/>
    <n v="1"/>
    <x v="6"/>
    <x v="10"/>
    <x v="14"/>
    <x v="2"/>
    <n v="344.74"/>
  </r>
  <r>
    <x v="232"/>
    <x v="195"/>
    <x v="0"/>
    <x v="2"/>
    <x v="2"/>
    <x v="3"/>
    <n v="81.268000000000001"/>
    <x v="232"/>
    <x v="232"/>
    <x v="0"/>
    <x v="215"/>
    <x v="0"/>
    <n v="3"/>
    <x v="3"/>
    <x v="9"/>
    <x v="5"/>
    <x v="0"/>
    <n v="81.268000000000001"/>
  </r>
  <r>
    <x v="233"/>
    <x v="196"/>
    <x v="0"/>
    <x v="2"/>
    <x v="2"/>
    <x v="9"/>
    <n v="417.23"/>
    <x v="233"/>
    <x v="233"/>
    <x v="0"/>
    <x v="216"/>
    <x v="1"/>
    <n v="4"/>
    <x v="0"/>
    <x v="8"/>
    <x v="10"/>
    <x v="1"/>
    <n v="417.23"/>
  </r>
  <r>
    <x v="234"/>
    <x v="197"/>
    <x v="3"/>
    <x v="3"/>
    <x v="2"/>
    <x v="0"/>
    <n v="499.774"/>
    <x v="234"/>
    <x v="234"/>
    <x v="0"/>
    <x v="217"/>
    <x v="1"/>
    <n v="2"/>
    <x v="2"/>
    <x v="9"/>
    <x v="19"/>
    <x v="0"/>
    <n v="499.774"/>
  </r>
  <r>
    <x v="235"/>
    <x v="198"/>
    <x v="1"/>
    <x v="2"/>
    <x v="4"/>
    <x v="3"/>
    <n v="471.83400000000006"/>
    <x v="235"/>
    <x v="235"/>
    <x v="0"/>
    <x v="218"/>
    <x v="1"/>
    <n v="9"/>
    <x v="6"/>
    <x v="16"/>
    <x v="2"/>
    <x v="1"/>
    <n v="471.834"/>
  </r>
  <r>
    <x v="236"/>
    <x v="199"/>
    <x v="0"/>
    <x v="3"/>
    <x v="4"/>
    <x v="7"/>
    <n v="485.56200000000007"/>
    <x v="236"/>
    <x v="236"/>
    <x v="0"/>
    <x v="219"/>
    <x v="1"/>
    <n v="11"/>
    <x v="1"/>
    <x v="19"/>
    <x v="21"/>
    <x v="2"/>
    <n v="485.56200000000007"/>
  </r>
  <r>
    <x v="237"/>
    <x v="82"/>
    <x v="0"/>
    <x v="3"/>
    <x v="3"/>
    <x v="2"/>
    <n v="116.88600000000001"/>
    <x v="237"/>
    <x v="237"/>
    <x v="0"/>
    <x v="220"/>
    <x v="0"/>
    <n v="5"/>
    <x v="4"/>
    <x v="14"/>
    <x v="20"/>
    <x v="1"/>
    <n v="116.88600000000001"/>
  </r>
  <r>
    <x v="238"/>
    <x v="200"/>
    <x v="0"/>
    <x v="2"/>
    <x v="3"/>
    <x v="4"/>
    <n v="355.036"/>
    <x v="238"/>
    <x v="238"/>
    <x v="0"/>
    <x v="221"/>
    <x v="1"/>
    <n v="12"/>
    <x v="6"/>
    <x v="3"/>
    <x v="1"/>
    <x v="2"/>
    <n v="355.036"/>
  </r>
  <r>
    <x v="239"/>
    <x v="201"/>
    <x v="0"/>
    <x v="3"/>
    <x v="4"/>
    <x v="5"/>
    <n v="192.08200000000002"/>
    <x v="239"/>
    <x v="239"/>
    <x v="0"/>
    <x v="222"/>
    <x v="1"/>
    <n v="4"/>
    <x v="4"/>
    <x v="21"/>
    <x v="10"/>
    <x v="3"/>
    <n v="192.08200000000002"/>
  </r>
  <r>
    <x v="240"/>
    <x v="202"/>
    <x v="0"/>
    <x v="1"/>
    <x v="4"/>
    <x v="8"/>
    <n v="320.452"/>
    <x v="240"/>
    <x v="240"/>
    <x v="0"/>
    <x v="223"/>
    <x v="1"/>
    <n v="8"/>
    <x v="1"/>
    <x v="16"/>
    <x v="4"/>
    <x v="1"/>
    <n v="320.452"/>
  </r>
  <r>
    <x v="241"/>
    <x v="88"/>
    <x v="4"/>
    <x v="1"/>
    <x v="3"/>
    <x v="4"/>
    <n v="603.61400000000003"/>
    <x v="241"/>
    <x v="241"/>
    <x v="1"/>
    <x v="224"/>
    <x v="2"/>
    <n v="12"/>
    <x v="0"/>
    <x v="12"/>
    <x v="3"/>
    <x v="0"/>
    <n v="603.61400000000003"/>
  </r>
  <r>
    <x v="242"/>
    <x v="203"/>
    <x v="4"/>
    <x v="3"/>
    <x v="1"/>
    <x v="8"/>
    <n v="630.45400000000006"/>
    <x v="242"/>
    <x v="242"/>
    <x v="1"/>
    <x v="225"/>
    <x v="0"/>
    <n v="4"/>
    <x v="4"/>
    <x v="18"/>
    <x v="23"/>
    <x v="3"/>
    <n v="630.45400000000006"/>
  </r>
  <r>
    <x v="243"/>
    <x v="204"/>
    <x v="2"/>
    <x v="3"/>
    <x v="4"/>
    <x v="8"/>
    <n v="176.44000000000003"/>
    <x v="243"/>
    <x v="243"/>
    <x v="1"/>
    <x v="165"/>
    <x v="0"/>
    <n v="8"/>
    <x v="4"/>
    <x v="21"/>
    <x v="13"/>
    <x v="3"/>
    <n v="176.44000000000003"/>
  </r>
  <r>
    <x v="244"/>
    <x v="20"/>
    <x v="0"/>
    <x v="2"/>
    <x v="2"/>
    <x v="7"/>
    <n v="244.68400000000003"/>
    <x v="244"/>
    <x v="244"/>
    <x v="0"/>
    <x v="226"/>
    <x v="0"/>
    <n v="8"/>
    <x v="3"/>
    <x v="0"/>
    <x v="13"/>
    <x v="0"/>
    <n v="244.68400000000003"/>
  </r>
  <r>
    <x v="245"/>
    <x v="205"/>
    <x v="2"/>
    <x v="3"/>
    <x v="2"/>
    <x v="4"/>
    <n v="327.09600000000006"/>
    <x v="245"/>
    <x v="245"/>
    <x v="1"/>
    <x v="227"/>
    <x v="0"/>
    <n v="9"/>
    <x v="3"/>
    <x v="2"/>
    <x v="0"/>
    <x v="2"/>
    <n v="327.09600000000006"/>
  </r>
  <r>
    <x v="246"/>
    <x v="206"/>
    <x v="4"/>
    <x v="1"/>
    <x v="3"/>
    <x v="4"/>
    <n v="505.34000000000003"/>
    <x v="246"/>
    <x v="246"/>
    <x v="0"/>
    <x v="167"/>
    <x v="0"/>
    <n v="2"/>
    <x v="5"/>
    <x v="17"/>
    <x v="9"/>
    <x v="0"/>
    <n v="505.34000000000003"/>
  </r>
  <r>
    <x v="247"/>
    <x v="207"/>
    <x v="1"/>
    <x v="1"/>
    <x v="4"/>
    <x v="8"/>
    <n v="208.27400000000003"/>
    <x v="247"/>
    <x v="247"/>
    <x v="0"/>
    <x v="228"/>
    <x v="0"/>
    <n v="7"/>
    <x v="1"/>
    <x v="1"/>
    <x v="17"/>
    <x v="1"/>
    <n v="208.27400000000003"/>
  </r>
  <r>
    <x v="248"/>
    <x v="208"/>
    <x v="1"/>
    <x v="2"/>
    <x v="1"/>
    <x v="3"/>
    <n v="544.23599999999999"/>
    <x v="248"/>
    <x v="248"/>
    <x v="0"/>
    <x v="229"/>
    <x v="1"/>
    <n v="8"/>
    <x v="3"/>
    <x v="21"/>
    <x v="4"/>
    <x v="3"/>
    <n v="544.23599999999999"/>
  </r>
  <r>
    <x v="249"/>
    <x v="209"/>
    <x v="3"/>
    <x v="0"/>
    <x v="4"/>
    <x v="9"/>
    <n v="494.93400000000003"/>
    <x v="249"/>
    <x v="249"/>
    <x v="0"/>
    <x v="230"/>
    <x v="1"/>
    <n v="10"/>
    <x v="5"/>
    <x v="21"/>
    <x v="22"/>
    <x v="3"/>
    <n v="494.93400000000003"/>
  </r>
  <r>
    <x v="250"/>
    <x v="210"/>
    <x v="0"/>
    <x v="4"/>
    <x v="2"/>
    <x v="1"/>
    <n v="78.89200000000001"/>
    <x v="250"/>
    <x v="250"/>
    <x v="0"/>
    <x v="231"/>
    <x v="2"/>
    <n v="12"/>
    <x v="2"/>
    <x v="12"/>
    <x v="3"/>
    <x v="0"/>
    <n v="78.89200000000001"/>
  </r>
  <r>
    <x v="251"/>
    <x v="211"/>
    <x v="0"/>
    <x v="1"/>
    <x v="1"/>
    <x v="1"/>
    <n v="498.80600000000004"/>
    <x v="251"/>
    <x v="251"/>
    <x v="0"/>
    <x v="232"/>
    <x v="2"/>
    <n v="11"/>
    <x v="2"/>
    <x v="4"/>
    <x v="12"/>
    <x v="2"/>
    <n v="498.80600000000004"/>
  </r>
  <r>
    <x v="252"/>
    <x v="88"/>
    <x v="2"/>
    <x v="3"/>
    <x v="1"/>
    <x v="6"/>
    <n v="636.26200000000006"/>
    <x v="252"/>
    <x v="252"/>
    <x v="1"/>
    <x v="233"/>
    <x v="2"/>
    <n v="12"/>
    <x v="0"/>
    <x v="4"/>
    <x v="3"/>
    <x v="2"/>
    <n v="636.26200000000006"/>
  </r>
  <r>
    <x v="253"/>
    <x v="212"/>
    <x v="3"/>
    <x v="4"/>
    <x v="4"/>
    <x v="1"/>
    <n v="73.546000000000006"/>
    <x v="253"/>
    <x v="253"/>
    <x v="0"/>
    <x v="234"/>
    <x v="1"/>
    <n v="1"/>
    <x v="4"/>
    <x v="11"/>
    <x v="7"/>
    <x v="0"/>
    <n v="73.546000000000006"/>
  </r>
  <r>
    <x v="254"/>
    <x v="213"/>
    <x v="3"/>
    <x v="3"/>
    <x v="0"/>
    <x v="0"/>
    <n v="239.93200000000002"/>
    <x v="254"/>
    <x v="254"/>
    <x v="0"/>
    <x v="166"/>
    <x v="0"/>
    <n v="3"/>
    <x v="6"/>
    <x v="10"/>
    <x v="5"/>
    <x v="2"/>
    <n v="239.93200000000002"/>
  </r>
  <r>
    <x v="255"/>
    <x v="214"/>
    <x v="3"/>
    <x v="2"/>
    <x v="0"/>
    <x v="5"/>
    <n v="266.13400000000001"/>
    <x v="255"/>
    <x v="255"/>
    <x v="0"/>
    <x v="235"/>
    <x v="2"/>
    <n v="11"/>
    <x v="3"/>
    <x v="16"/>
    <x v="12"/>
    <x v="1"/>
    <n v="266.13400000000001"/>
  </r>
  <r>
    <x v="256"/>
    <x v="215"/>
    <x v="1"/>
    <x v="1"/>
    <x v="0"/>
    <x v="8"/>
    <n v="111.84800000000001"/>
    <x v="256"/>
    <x v="256"/>
    <x v="0"/>
    <x v="236"/>
    <x v="1"/>
    <n v="10"/>
    <x v="5"/>
    <x v="0"/>
    <x v="22"/>
    <x v="0"/>
    <n v="111.84800000000001"/>
  </r>
  <r>
    <x v="257"/>
    <x v="36"/>
    <x v="2"/>
    <x v="2"/>
    <x v="0"/>
    <x v="1"/>
    <n v="453.66200000000003"/>
    <x v="257"/>
    <x v="257"/>
    <x v="0"/>
    <x v="237"/>
    <x v="1"/>
    <n v="2"/>
    <x v="1"/>
    <x v="14"/>
    <x v="19"/>
    <x v="1"/>
    <n v="453.66200000000003"/>
  </r>
  <r>
    <x v="258"/>
    <x v="216"/>
    <x v="3"/>
    <x v="2"/>
    <x v="3"/>
    <x v="2"/>
    <n v="135.762"/>
    <x v="258"/>
    <x v="258"/>
    <x v="0"/>
    <x v="238"/>
    <x v="1"/>
    <n v="2"/>
    <x v="4"/>
    <x v="4"/>
    <x v="19"/>
    <x v="2"/>
    <n v="135.762"/>
  </r>
  <r>
    <x v="259"/>
    <x v="23"/>
    <x v="2"/>
    <x v="2"/>
    <x v="0"/>
    <x v="0"/>
    <n v="621.72000000000014"/>
    <x v="259"/>
    <x v="259"/>
    <x v="0"/>
    <x v="239"/>
    <x v="0"/>
    <n v="7"/>
    <x v="0"/>
    <x v="3"/>
    <x v="17"/>
    <x v="2"/>
    <n v="621.72000000000014"/>
  </r>
  <r>
    <x v="260"/>
    <x v="217"/>
    <x v="3"/>
    <x v="1"/>
    <x v="1"/>
    <x v="6"/>
    <n v="481.58000000000004"/>
    <x v="260"/>
    <x v="260"/>
    <x v="0"/>
    <x v="240"/>
    <x v="0"/>
    <n v="4"/>
    <x v="1"/>
    <x v="12"/>
    <x v="23"/>
    <x v="0"/>
    <n v="481.5800000000001"/>
  </r>
  <r>
    <x v="261"/>
    <x v="218"/>
    <x v="2"/>
    <x v="4"/>
    <x v="3"/>
    <x v="9"/>
    <n v="103.70800000000001"/>
    <x v="261"/>
    <x v="261"/>
    <x v="0"/>
    <x v="241"/>
    <x v="2"/>
    <n v="12"/>
    <x v="6"/>
    <x v="23"/>
    <x v="3"/>
    <x v="1"/>
    <n v="103.70800000000001"/>
  </r>
  <r>
    <x v="262"/>
    <x v="219"/>
    <x v="1"/>
    <x v="1"/>
    <x v="0"/>
    <x v="8"/>
    <n v="467.98400000000004"/>
    <x v="262"/>
    <x v="262"/>
    <x v="1"/>
    <x v="242"/>
    <x v="1"/>
    <n v="7"/>
    <x v="0"/>
    <x v="14"/>
    <x v="18"/>
    <x v="1"/>
    <n v="467.98400000000004"/>
  </r>
  <r>
    <x v="263"/>
    <x v="220"/>
    <x v="0"/>
    <x v="4"/>
    <x v="4"/>
    <x v="6"/>
    <n v="198.858"/>
    <x v="263"/>
    <x v="263"/>
    <x v="1"/>
    <x v="243"/>
    <x v="1"/>
    <n v="10"/>
    <x v="3"/>
    <x v="0"/>
    <x v="22"/>
    <x v="0"/>
    <n v="198.85800000000003"/>
  </r>
  <r>
    <x v="264"/>
    <x v="82"/>
    <x v="2"/>
    <x v="2"/>
    <x v="3"/>
    <x v="6"/>
    <n v="578.75400000000002"/>
    <x v="264"/>
    <x v="264"/>
    <x v="0"/>
    <x v="244"/>
    <x v="0"/>
    <n v="5"/>
    <x v="4"/>
    <x v="22"/>
    <x v="20"/>
    <x v="0"/>
    <n v="578.75400000000002"/>
  </r>
  <r>
    <x v="265"/>
    <x v="221"/>
    <x v="4"/>
    <x v="1"/>
    <x v="1"/>
    <x v="2"/>
    <n v="150.10600000000002"/>
    <x v="265"/>
    <x v="265"/>
    <x v="0"/>
    <x v="245"/>
    <x v="1"/>
    <n v="11"/>
    <x v="2"/>
    <x v="4"/>
    <x v="21"/>
    <x v="2"/>
    <n v="150.10600000000002"/>
  </r>
  <r>
    <x v="266"/>
    <x v="222"/>
    <x v="1"/>
    <x v="1"/>
    <x v="0"/>
    <x v="3"/>
    <n v="299.04600000000005"/>
    <x v="266"/>
    <x v="266"/>
    <x v="0"/>
    <x v="246"/>
    <x v="0"/>
    <n v="6"/>
    <x v="1"/>
    <x v="10"/>
    <x v="6"/>
    <x v="2"/>
    <n v="299.04600000000005"/>
  </r>
  <r>
    <x v="267"/>
    <x v="223"/>
    <x v="1"/>
    <x v="0"/>
    <x v="1"/>
    <x v="3"/>
    <n v="72.402000000000001"/>
    <x v="267"/>
    <x v="267"/>
    <x v="1"/>
    <x v="247"/>
    <x v="1"/>
    <n v="5"/>
    <x v="6"/>
    <x v="12"/>
    <x v="11"/>
    <x v="0"/>
    <n v="72.402000000000001"/>
  </r>
  <r>
    <x v="268"/>
    <x v="224"/>
    <x v="0"/>
    <x v="0"/>
    <x v="4"/>
    <x v="3"/>
    <n v="419.21000000000004"/>
    <x v="268"/>
    <x v="268"/>
    <x v="0"/>
    <x v="162"/>
    <x v="2"/>
    <n v="11"/>
    <x v="1"/>
    <x v="2"/>
    <x v="12"/>
    <x v="2"/>
    <n v="419.21000000000004"/>
  </r>
  <r>
    <x v="269"/>
    <x v="225"/>
    <x v="1"/>
    <x v="3"/>
    <x v="3"/>
    <x v="4"/>
    <n v="358.24800000000005"/>
    <x v="269"/>
    <x v="269"/>
    <x v="1"/>
    <x v="248"/>
    <x v="1"/>
    <n v="9"/>
    <x v="2"/>
    <x v="4"/>
    <x v="2"/>
    <x v="2"/>
    <n v="358.24800000000005"/>
  </r>
  <r>
    <x v="270"/>
    <x v="226"/>
    <x v="0"/>
    <x v="4"/>
    <x v="2"/>
    <x v="6"/>
    <n v="649.99"/>
    <x v="270"/>
    <x v="270"/>
    <x v="0"/>
    <x v="249"/>
    <x v="1"/>
    <n v="10"/>
    <x v="1"/>
    <x v="9"/>
    <x v="22"/>
    <x v="0"/>
    <n v="649.99"/>
  </r>
  <r>
    <x v="271"/>
    <x v="227"/>
    <x v="0"/>
    <x v="0"/>
    <x v="0"/>
    <x v="8"/>
    <n v="185.98800000000003"/>
    <x v="271"/>
    <x v="271"/>
    <x v="0"/>
    <x v="250"/>
    <x v="1"/>
    <n v="9"/>
    <x v="4"/>
    <x v="19"/>
    <x v="2"/>
    <x v="2"/>
    <n v="185.98800000000003"/>
  </r>
  <r>
    <x v="272"/>
    <x v="119"/>
    <x v="2"/>
    <x v="4"/>
    <x v="3"/>
    <x v="1"/>
    <n v="100.364"/>
    <x v="272"/>
    <x v="272"/>
    <x v="0"/>
    <x v="251"/>
    <x v="0"/>
    <n v="3"/>
    <x v="2"/>
    <x v="22"/>
    <x v="5"/>
    <x v="0"/>
    <n v="100.364"/>
  </r>
  <r>
    <x v="273"/>
    <x v="228"/>
    <x v="4"/>
    <x v="1"/>
    <x v="3"/>
    <x v="5"/>
    <n v="392.92"/>
    <x v="273"/>
    <x v="273"/>
    <x v="0"/>
    <x v="252"/>
    <x v="1"/>
    <n v="8"/>
    <x v="1"/>
    <x v="3"/>
    <x v="4"/>
    <x v="2"/>
    <n v="392.92"/>
  </r>
  <r>
    <x v="274"/>
    <x v="229"/>
    <x v="3"/>
    <x v="3"/>
    <x v="0"/>
    <x v="9"/>
    <n v="565.48800000000006"/>
    <x v="274"/>
    <x v="274"/>
    <x v="0"/>
    <x v="253"/>
    <x v="1"/>
    <n v="4"/>
    <x v="6"/>
    <x v="3"/>
    <x v="10"/>
    <x v="2"/>
    <n v="565.48800000000006"/>
  </r>
  <r>
    <x v="275"/>
    <x v="230"/>
    <x v="0"/>
    <x v="2"/>
    <x v="3"/>
    <x v="7"/>
    <n v="611.18200000000002"/>
    <x v="275"/>
    <x v="275"/>
    <x v="1"/>
    <x v="254"/>
    <x v="0"/>
    <n v="5"/>
    <x v="4"/>
    <x v="5"/>
    <x v="20"/>
    <x v="0"/>
    <n v="611.18200000000002"/>
  </r>
  <r>
    <x v="276"/>
    <x v="210"/>
    <x v="3"/>
    <x v="3"/>
    <x v="2"/>
    <x v="8"/>
    <n v="398.94800000000004"/>
    <x v="276"/>
    <x v="276"/>
    <x v="0"/>
    <x v="255"/>
    <x v="2"/>
    <n v="12"/>
    <x v="2"/>
    <x v="20"/>
    <x v="3"/>
    <x v="3"/>
    <n v="398.94800000000004"/>
  </r>
  <r>
    <x v="277"/>
    <x v="231"/>
    <x v="2"/>
    <x v="3"/>
    <x v="0"/>
    <x v="3"/>
    <n v="642.40000000000009"/>
    <x v="277"/>
    <x v="277"/>
    <x v="0"/>
    <x v="256"/>
    <x v="1"/>
    <n v="2"/>
    <x v="5"/>
    <x v="14"/>
    <x v="19"/>
    <x v="1"/>
    <n v="642.40000000000009"/>
  </r>
  <r>
    <x v="278"/>
    <x v="232"/>
    <x v="3"/>
    <x v="3"/>
    <x v="1"/>
    <x v="2"/>
    <n v="100.89200000000001"/>
    <x v="278"/>
    <x v="278"/>
    <x v="0"/>
    <x v="209"/>
    <x v="2"/>
    <n v="11"/>
    <x v="3"/>
    <x v="19"/>
    <x v="12"/>
    <x v="2"/>
    <n v="100.89200000000001"/>
  </r>
  <r>
    <x v="279"/>
    <x v="233"/>
    <x v="1"/>
    <x v="4"/>
    <x v="1"/>
    <x v="3"/>
    <n v="128.15"/>
    <x v="279"/>
    <x v="279"/>
    <x v="0"/>
    <x v="11"/>
    <x v="0"/>
    <n v="9"/>
    <x v="2"/>
    <x v="10"/>
    <x v="0"/>
    <x v="2"/>
    <n v="128.15"/>
  </r>
  <r>
    <x v="280"/>
    <x v="234"/>
    <x v="4"/>
    <x v="2"/>
    <x v="2"/>
    <x v="6"/>
    <n v="503.27200000000005"/>
    <x v="280"/>
    <x v="280"/>
    <x v="0"/>
    <x v="257"/>
    <x v="1"/>
    <n v="6"/>
    <x v="1"/>
    <x v="20"/>
    <x v="16"/>
    <x v="3"/>
    <n v="503.27200000000011"/>
  </r>
  <r>
    <x v="281"/>
    <x v="235"/>
    <x v="1"/>
    <x v="4"/>
    <x v="4"/>
    <x v="1"/>
    <n v="115.50000000000001"/>
    <x v="281"/>
    <x v="281"/>
    <x v="0"/>
    <x v="194"/>
    <x v="1"/>
    <n v="7"/>
    <x v="6"/>
    <x v="12"/>
    <x v="18"/>
    <x v="0"/>
    <n v="115.50000000000001"/>
  </r>
  <r>
    <x v="282"/>
    <x v="184"/>
    <x v="2"/>
    <x v="4"/>
    <x v="1"/>
    <x v="8"/>
    <n v="482.32800000000003"/>
    <x v="282"/>
    <x v="282"/>
    <x v="0"/>
    <x v="258"/>
    <x v="1"/>
    <n v="9"/>
    <x v="4"/>
    <x v="15"/>
    <x v="2"/>
    <x v="2"/>
    <n v="482.32800000000003"/>
  </r>
  <r>
    <x v="283"/>
    <x v="236"/>
    <x v="1"/>
    <x v="4"/>
    <x v="0"/>
    <x v="5"/>
    <n v="173.11799999999999"/>
    <x v="283"/>
    <x v="283"/>
    <x v="0"/>
    <x v="259"/>
    <x v="0"/>
    <n v="8"/>
    <x v="3"/>
    <x v="2"/>
    <x v="13"/>
    <x v="2"/>
    <n v="173.11799999999999"/>
  </r>
  <r>
    <x v="284"/>
    <x v="182"/>
    <x v="1"/>
    <x v="4"/>
    <x v="1"/>
    <x v="6"/>
    <n v="89.98"/>
    <x v="284"/>
    <x v="284"/>
    <x v="0"/>
    <x v="6"/>
    <x v="0"/>
    <n v="2"/>
    <x v="2"/>
    <x v="5"/>
    <x v="9"/>
    <x v="0"/>
    <n v="89.98"/>
  </r>
  <r>
    <x v="285"/>
    <x v="237"/>
    <x v="2"/>
    <x v="0"/>
    <x v="1"/>
    <x v="2"/>
    <n v="272.49200000000002"/>
    <x v="285"/>
    <x v="285"/>
    <x v="0"/>
    <x v="260"/>
    <x v="2"/>
    <n v="12"/>
    <x v="6"/>
    <x v="21"/>
    <x v="3"/>
    <x v="3"/>
    <n v="272.49200000000002"/>
  </r>
  <r>
    <x v="286"/>
    <x v="238"/>
    <x v="3"/>
    <x v="3"/>
    <x v="4"/>
    <x v="7"/>
    <n v="385.44"/>
    <x v="286"/>
    <x v="286"/>
    <x v="0"/>
    <x v="261"/>
    <x v="0"/>
    <n v="2"/>
    <x v="1"/>
    <x v="19"/>
    <x v="9"/>
    <x v="2"/>
    <n v="385.44"/>
  </r>
  <r>
    <x v="287"/>
    <x v="71"/>
    <x v="0"/>
    <x v="0"/>
    <x v="1"/>
    <x v="8"/>
    <n v="484.74800000000005"/>
    <x v="287"/>
    <x v="287"/>
    <x v="0"/>
    <x v="262"/>
    <x v="1"/>
    <n v="11"/>
    <x v="4"/>
    <x v="14"/>
    <x v="21"/>
    <x v="1"/>
    <n v="484.74800000000005"/>
  </r>
  <r>
    <x v="288"/>
    <x v="239"/>
    <x v="3"/>
    <x v="2"/>
    <x v="0"/>
    <x v="1"/>
    <n v="611.57800000000009"/>
    <x v="288"/>
    <x v="288"/>
    <x v="0"/>
    <x v="263"/>
    <x v="1"/>
    <n v="5"/>
    <x v="1"/>
    <x v="5"/>
    <x v="11"/>
    <x v="0"/>
    <n v="611.57800000000009"/>
  </r>
  <r>
    <x v="289"/>
    <x v="240"/>
    <x v="4"/>
    <x v="2"/>
    <x v="3"/>
    <x v="5"/>
    <n v="426.58000000000004"/>
    <x v="289"/>
    <x v="289"/>
    <x v="0"/>
    <x v="264"/>
    <x v="0"/>
    <n v="4"/>
    <x v="0"/>
    <x v="6"/>
    <x v="23"/>
    <x v="1"/>
    <n v="426.58000000000004"/>
  </r>
  <r>
    <x v="290"/>
    <x v="112"/>
    <x v="2"/>
    <x v="1"/>
    <x v="3"/>
    <x v="2"/>
    <n v="597.19000000000005"/>
    <x v="290"/>
    <x v="290"/>
    <x v="0"/>
    <x v="265"/>
    <x v="1"/>
    <n v="9"/>
    <x v="0"/>
    <x v="10"/>
    <x v="2"/>
    <x v="2"/>
    <n v="597.19000000000005"/>
  </r>
  <r>
    <x v="291"/>
    <x v="241"/>
    <x v="2"/>
    <x v="1"/>
    <x v="2"/>
    <x v="7"/>
    <n v="494.62600000000009"/>
    <x v="291"/>
    <x v="291"/>
    <x v="0"/>
    <x v="266"/>
    <x v="0"/>
    <n v="2"/>
    <x v="0"/>
    <x v="21"/>
    <x v="9"/>
    <x v="3"/>
    <n v="494.62600000000009"/>
  </r>
  <r>
    <x v="292"/>
    <x v="50"/>
    <x v="2"/>
    <x v="4"/>
    <x v="1"/>
    <x v="6"/>
    <n v="209.83600000000001"/>
    <x v="292"/>
    <x v="292"/>
    <x v="0"/>
    <x v="267"/>
    <x v="1"/>
    <n v="11"/>
    <x v="4"/>
    <x v="23"/>
    <x v="21"/>
    <x v="1"/>
    <n v="209.83600000000001"/>
  </r>
  <r>
    <x v="293"/>
    <x v="242"/>
    <x v="4"/>
    <x v="2"/>
    <x v="3"/>
    <x v="8"/>
    <n v="646.31600000000003"/>
    <x v="293"/>
    <x v="293"/>
    <x v="0"/>
    <x v="95"/>
    <x v="0"/>
    <n v="6"/>
    <x v="1"/>
    <x v="3"/>
    <x v="6"/>
    <x v="2"/>
    <n v="646.31600000000003"/>
  </r>
  <r>
    <x v="294"/>
    <x v="45"/>
    <x v="3"/>
    <x v="0"/>
    <x v="2"/>
    <x v="8"/>
    <n v="443.036"/>
    <x v="294"/>
    <x v="294"/>
    <x v="1"/>
    <x v="268"/>
    <x v="0"/>
    <n v="1"/>
    <x v="5"/>
    <x v="20"/>
    <x v="14"/>
    <x v="3"/>
    <n v="443.036"/>
  </r>
  <r>
    <x v="295"/>
    <x v="243"/>
    <x v="0"/>
    <x v="4"/>
    <x v="0"/>
    <x v="6"/>
    <n v="143"/>
    <x v="295"/>
    <x v="295"/>
    <x v="0"/>
    <x v="12"/>
    <x v="1"/>
    <n v="10"/>
    <x v="0"/>
    <x v="11"/>
    <x v="22"/>
    <x v="0"/>
    <n v="143"/>
  </r>
  <r>
    <x v="296"/>
    <x v="103"/>
    <x v="1"/>
    <x v="2"/>
    <x v="2"/>
    <x v="3"/>
    <n v="429.41800000000001"/>
    <x v="296"/>
    <x v="296"/>
    <x v="0"/>
    <x v="146"/>
    <x v="1"/>
    <n v="5"/>
    <x v="1"/>
    <x v="1"/>
    <x v="11"/>
    <x v="1"/>
    <n v="429.41800000000001"/>
  </r>
  <r>
    <x v="297"/>
    <x v="224"/>
    <x v="4"/>
    <x v="2"/>
    <x v="0"/>
    <x v="6"/>
    <n v="133.21"/>
    <x v="297"/>
    <x v="297"/>
    <x v="0"/>
    <x v="269"/>
    <x v="2"/>
    <n v="11"/>
    <x v="1"/>
    <x v="22"/>
    <x v="12"/>
    <x v="0"/>
    <n v="133.21"/>
  </r>
  <r>
    <x v="298"/>
    <x v="224"/>
    <x v="4"/>
    <x v="1"/>
    <x v="3"/>
    <x v="9"/>
    <n v="648.05400000000009"/>
    <x v="298"/>
    <x v="298"/>
    <x v="1"/>
    <x v="270"/>
    <x v="2"/>
    <n v="11"/>
    <x v="1"/>
    <x v="13"/>
    <x v="12"/>
    <x v="0"/>
    <n v="648.05400000000009"/>
  </r>
  <r>
    <x v="299"/>
    <x v="244"/>
    <x v="3"/>
    <x v="2"/>
    <x v="1"/>
    <x v="7"/>
    <n v="620.17999999999995"/>
    <x v="299"/>
    <x v="299"/>
    <x v="0"/>
    <x v="271"/>
    <x v="1"/>
    <n v="11"/>
    <x v="3"/>
    <x v="22"/>
    <x v="21"/>
    <x v="0"/>
    <n v="620.17999999999995"/>
  </r>
  <r>
    <x v="300"/>
    <x v="111"/>
    <x v="0"/>
    <x v="1"/>
    <x v="1"/>
    <x v="3"/>
    <n v="567.75400000000002"/>
    <x v="300"/>
    <x v="300"/>
    <x v="0"/>
    <x v="272"/>
    <x v="1"/>
    <n v="12"/>
    <x v="3"/>
    <x v="20"/>
    <x v="1"/>
    <x v="3"/>
    <n v="567.75400000000002"/>
  </r>
  <r>
    <x v="301"/>
    <x v="245"/>
    <x v="1"/>
    <x v="2"/>
    <x v="0"/>
    <x v="5"/>
    <n v="579.76599999999996"/>
    <x v="301"/>
    <x v="301"/>
    <x v="0"/>
    <x v="273"/>
    <x v="1"/>
    <n v="7"/>
    <x v="5"/>
    <x v="7"/>
    <x v="18"/>
    <x v="0"/>
    <n v="579.76599999999996"/>
  </r>
  <r>
    <x v="302"/>
    <x v="145"/>
    <x v="3"/>
    <x v="1"/>
    <x v="4"/>
    <x v="6"/>
    <n v="336.88600000000002"/>
    <x v="302"/>
    <x v="302"/>
    <x v="0"/>
    <x v="274"/>
    <x v="2"/>
    <n v="11"/>
    <x v="2"/>
    <x v="1"/>
    <x v="12"/>
    <x v="1"/>
    <n v="336.88600000000002"/>
  </r>
  <r>
    <x v="303"/>
    <x v="246"/>
    <x v="4"/>
    <x v="1"/>
    <x v="0"/>
    <x v="9"/>
    <n v="455.86200000000008"/>
    <x v="303"/>
    <x v="303"/>
    <x v="1"/>
    <x v="248"/>
    <x v="1"/>
    <n v="5"/>
    <x v="3"/>
    <x v="4"/>
    <x v="11"/>
    <x v="2"/>
    <n v="455.86200000000008"/>
  </r>
  <r>
    <x v="304"/>
    <x v="112"/>
    <x v="4"/>
    <x v="1"/>
    <x v="0"/>
    <x v="5"/>
    <n v="478.98400000000004"/>
    <x v="304"/>
    <x v="304"/>
    <x v="1"/>
    <x v="275"/>
    <x v="1"/>
    <n v="9"/>
    <x v="0"/>
    <x v="3"/>
    <x v="2"/>
    <x v="2"/>
    <n v="478.98400000000004"/>
  </r>
  <r>
    <x v="305"/>
    <x v="247"/>
    <x v="1"/>
    <x v="2"/>
    <x v="4"/>
    <x v="1"/>
    <n v="274.58200000000005"/>
    <x v="305"/>
    <x v="305"/>
    <x v="0"/>
    <x v="276"/>
    <x v="1"/>
    <n v="11"/>
    <x v="5"/>
    <x v="23"/>
    <x v="21"/>
    <x v="1"/>
    <n v="274.58200000000005"/>
  </r>
  <r>
    <x v="306"/>
    <x v="248"/>
    <x v="0"/>
    <x v="1"/>
    <x v="3"/>
    <x v="2"/>
    <n v="246.42200000000003"/>
    <x v="306"/>
    <x v="306"/>
    <x v="0"/>
    <x v="138"/>
    <x v="0"/>
    <n v="9"/>
    <x v="3"/>
    <x v="8"/>
    <x v="0"/>
    <x v="1"/>
    <n v="246.42200000000003"/>
  </r>
  <r>
    <x v="307"/>
    <x v="249"/>
    <x v="2"/>
    <x v="1"/>
    <x v="4"/>
    <x v="2"/>
    <n v="459.64600000000007"/>
    <x v="307"/>
    <x v="307"/>
    <x v="0"/>
    <x v="277"/>
    <x v="1"/>
    <n v="1"/>
    <x v="2"/>
    <x v="5"/>
    <x v="7"/>
    <x v="0"/>
    <n v="459.64600000000002"/>
  </r>
  <r>
    <x v="308"/>
    <x v="11"/>
    <x v="2"/>
    <x v="2"/>
    <x v="1"/>
    <x v="3"/>
    <n v="487.08000000000004"/>
    <x v="308"/>
    <x v="308"/>
    <x v="0"/>
    <x v="278"/>
    <x v="1"/>
    <n v="4"/>
    <x v="3"/>
    <x v="16"/>
    <x v="10"/>
    <x v="1"/>
    <n v="487.08000000000004"/>
  </r>
  <r>
    <x v="309"/>
    <x v="250"/>
    <x v="2"/>
    <x v="0"/>
    <x v="3"/>
    <x v="2"/>
    <n v="65.89"/>
    <x v="309"/>
    <x v="309"/>
    <x v="0"/>
    <x v="140"/>
    <x v="0"/>
    <n v="4"/>
    <x v="4"/>
    <x v="6"/>
    <x v="23"/>
    <x v="1"/>
    <n v="65.89"/>
  </r>
  <r>
    <x v="310"/>
    <x v="43"/>
    <x v="3"/>
    <x v="2"/>
    <x v="1"/>
    <x v="2"/>
    <n v="185.48200000000003"/>
    <x v="310"/>
    <x v="310"/>
    <x v="0"/>
    <x v="279"/>
    <x v="1"/>
    <n v="6"/>
    <x v="0"/>
    <x v="1"/>
    <x v="16"/>
    <x v="1"/>
    <n v="185.48200000000006"/>
  </r>
  <r>
    <x v="311"/>
    <x v="251"/>
    <x v="4"/>
    <x v="3"/>
    <x v="0"/>
    <x v="6"/>
    <n v="298.16600000000005"/>
    <x v="311"/>
    <x v="311"/>
    <x v="1"/>
    <x v="84"/>
    <x v="1"/>
    <n v="8"/>
    <x v="5"/>
    <x v="22"/>
    <x v="4"/>
    <x v="0"/>
    <n v="298.16600000000005"/>
  </r>
  <r>
    <x v="312"/>
    <x v="252"/>
    <x v="1"/>
    <x v="0"/>
    <x v="4"/>
    <x v="8"/>
    <n v="587.02600000000007"/>
    <x v="312"/>
    <x v="312"/>
    <x v="0"/>
    <x v="280"/>
    <x v="0"/>
    <n v="1"/>
    <x v="5"/>
    <x v="2"/>
    <x v="14"/>
    <x v="2"/>
    <n v="587.02600000000007"/>
  </r>
  <r>
    <x v="313"/>
    <x v="253"/>
    <x v="3"/>
    <x v="3"/>
    <x v="3"/>
    <x v="7"/>
    <n v="569.60200000000009"/>
    <x v="313"/>
    <x v="313"/>
    <x v="0"/>
    <x v="281"/>
    <x v="1"/>
    <n v="9"/>
    <x v="3"/>
    <x v="4"/>
    <x v="2"/>
    <x v="2"/>
    <n v="569.60200000000009"/>
  </r>
  <r>
    <x v="314"/>
    <x v="254"/>
    <x v="3"/>
    <x v="2"/>
    <x v="4"/>
    <x v="1"/>
    <n v="357.52199999999999"/>
    <x v="314"/>
    <x v="314"/>
    <x v="0"/>
    <x v="31"/>
    <x v="0"/>
    <n v="2"/>
    <x v="6"/>
    <x v="14"/>
    <x v="9"/>
    <x v="1"/>
    <n v="357.52199999999999"/>
  </r>
  <r>
    <x v="315"/>
    <x v="255"/>
    <x v="4"/>
    <x v="4"/>
    <x v="1"/>
    <x v="2"/>
    <n v="393.77800000000008"/>
    <x v="315"/>
    <x v="315"/>
    <x v="1"/>
    <x v="282"/>
    <x v="2"/>
    <n v="10"/>
    <x v="3"/>
    <x v="3"/>
    <x v="24"/>
    <x v="2"/>
    <n v="393.77800000000008"/>
  </r>
  <r>
    <x v="316"/>
    <x v="25"/>
    <x v="3"/>
    <x v="2"/>
    <x v="2"/>
    <x v="7"/>
    <n v="422.97200000000004"/>
    <x v="316"/>
    <x v="316"/>
    <x v="0"/>
    <x v="283"/>
    <x v="1"/>
    <n v="9"/>
    <x v="3"/>
    <x v="3"/>
    <x v="2"/>
    <x v="2"/>
    <n v="422.97200000000004"/>
  </r>
  <r>
    <x v="317"/>
    <x v="256"/>
    <x v="3"/>
    <x v="3"/>
    <x v="1"/>
    <x v="1"/>
    <n v="233.77200000000002"/>
    <x v="317"/>
    <x v="317"/>
    <x v="0"/>
    <x v="284"/>
    <x v="0"/>
    <n v="8"/>
    <x v="6"/>
    <x v="2"/>
    <x v="13"/>
    <x v="2"/>
    <n v="233.77200000000002"/>
  </r>
  <r>
    <x v="318"/>
    <x v="124"/>
    <x v="4"/>
    <x v="0"/>
    <x v="0"/>
    <x v="2"/>
    <n v="178.70600000000002"/>
    <x v="318"/>
    <x v="318"/>
    <x v="0"/>
    <x v="285"/>
    <x v="1"/>
    <n v="6"/>
    <x v="4"/>
    <x v="10"/>
    <x v="16"/>
    <x v="2"/>
    <n v="178.70600000000002"/>
  </r>
  <r>
    <x v="319"/>
    <x v="257"/>
    <x v="1"/>
    <x v="2"/>
    <x v="3"/>
    <x v="9"/>
    <n v="377.69600000000003"/>
    <x v="319"/>
    <x v="319"/>
    <x v="0"/>
    <x v="286"/>
    <x v="1"/>
    <n v="5"/>
    <x v="4"/>
    <x v="8"/>
    <x v="11"/>
    <x v="1"/>
    <n v="377.69600000000003"/>
  </r>
  <r>
    <x v="320"/>
    <x v="258"/>
    <x v="3"/>
    <x v="4"/>
    <x v="1"/>
    <x v="4"/>
    <n v="407.50600000000003"/>
    <x v="320"/>
    <x v="320"/>
    <x v="1"/>
    <x v="287"/>
    <x v="1"/>
    <n v="11"/>
    <x v="6"/>
    <x v="14"/>
    <x v="21"/>
    <x v="1"/>
    <n v="407.50600000000003"/>
  </r>
  <r>
    <x v="321"/>
    <x v="259"/>
    <x v="4"/>
    <x v="2"/>
    <x v="2"/>
    <x v="0"/>
    <n v="165.04400000000001"/>
    <x v="321"/>
    <x v="321"/>
    <x v="0"/>
    <x v="288"/>
    <x v="0"/>
    <n v="7"/>
    <x v="2"/>
    <x v="0"/>
    <x v="17"/>
    <x v="0"/>
    <n v="165.04400000000001"/>
  </r>
  <r>
    <x v="322"/>
    <x v="139"/>
    <x v="4"/>
    <x v="1"/>
    <x v="4"/>
    <x v="5"/>
    <n v="156.20000000000002"/>
    <x v="322"/>
    <x v="322"/>
    <x v="0"/>
    <x v="241"/>
    <x v="0"/>
    <n v="5"/>
    <x v="6"/>
    <x v="23"/>
    <x v="20"/>
    <x v="1"/>
    <n v="156.20000000000002"/>
  </r>
  <r>
    <x v="323"/>
    <x v="260"/>
    <x v="3"/>
    <x v="1"/>
    <x v="3"/>
    <x v="1"/>
    <n v="50.07200000000001"/>
    <x v="323"/>
    <x v="323"/>
    <x v="0"/>
    <x v="289"/>
    <x v="0"/>
    <n v="4"/>
    <x v="6"/>
    <x v="1"/>
    <x v="23"/>
    <x v="1"/>
    <n v="50.07200000000001"/>
  </r>
  <r>
    <x v="324"/>
    <x v="261"/>
    <x v="0"/>
    <x v="0"/>
    <x v="3"/>
    <x v="1"/>
    <n v="633.97400000000005"/>
    <x v="324"/>
    <x v="324"/>
    <x v="0"/>
    <x v="290"/>
    <x v="0"/>
    <n v="7"/>
    <x v="0"/>
    <x v="17"/>
    <x v="17"/>
    <x v="0"/>
    <n v="633.97400000000005"/>
  </r>
  <r>
    <x v="325"/>
    <x v="159"/>
    <x v="4"/>
    <x v="4"/>
    <x v="1"/>
    <x v="8"/>
    <n v="412.12600000000003"/>
    <x v="325"/>
    <x v="325"/>
    <x v="0"/>
    <x v="291"/>
    <x v="1"/>
    <n v="5"/>
    <x v="3"/>
    <x v="5"/>
    <x v="11"/>
    <x v="0"/>
    <n v="412.12600000000003"/>
  </r>
  <r>
    <x v="326"/>
    <x v="262"/>
    <x v="0"/>
    <x v="1"/>
    <x v="1"/>
    <x v="8"/>
    <n v="204.886"/>
    <x v="326"/>
    <x v="326"/>
    <x v="0"/>
    <x v="292"/>
    <x v="0"/>
    <n v="1"/>
    <x v="2"/>
    <x v="10"/>
    <x v="14"/>
    <x v="2"/>
    <n v="204.886"/>
  </r>
  <r>
    <x v="327"/>
    <x v="263"/>
    <x v="2"/>
    <x v="2"/>
    <x v="3"/>
    <x v="2"/>
    <n v="477.70800000000003"/>
    <x v="327"/>
    <x v="327"/>
    <x v="0"/>
    <x v="293"/>
    <x v="0"/>
    <n v="4"/>
    <x v="6"/>
    <x v="22"/>
    <x v="23"/>
    <x v="0"/>
    <n v="477.70800000000003"/>
  </r>
  <r>
    <x v="328"/>
    <x v="264"/>
    <x v="3"/>
    <x v="2"/>
    <x v="4"/>
    <x v="6"/>
    <n v="334.99400000000003"/>
    <x v="328"/>
    <x v="328"/>
    <x v="0"/>
    <x v="294"/>
    <x v="1"/>
    <n v="6"/>
    <x v="6"/>
    <x v="21"/>
    <x v="16"/>
    <x v="3"/>
    <n v="334.99400000000003"/>
  </r>
  <r>
    <x v="329"/>
    <x v="147"/>
    <x v="3"/>
    <x v="3"/>
    <x v="4"/>
    <x v="1"/>
    <n v="605.37400000000014"/>
    <x v="329"/>
    <x v="329"/>
    <x v="1"/>
    <x v="295"/>
    <x v="1"/>
    <n v="11"/>
    <x v="2"/>
    <x v="20"/>
    <x v="21"/>
    <x v="3"/>
    <n v="605.37400000000014"/>
  </r>
  <r>
    <x v="330"/>
    <x v="265"/>
    <x v="1"/>
    <x v="1"/>
    <x v="2"/>
    <x v="8"/>
    <n v="297.88000000000005"/>
    <x v="330"/>
    <x v="330"/>
    <x v="0"/>
    <x v="296"/>
    <x v="1"/>
    <n v="12"/>
    <x v="2"/>
    <x v="15"/>
    <x v="1"/>
    <x v="2"/>
    <n v="297.88000000000005"/>
  </r>
  <r>
    <x v="331"/>
    <x v="266"/>
    <x v="0"/>
    <x v="3"/>
    <x v="4"/>
    <x v="3"/>
    <n v="630.30000000000007"/>
    <x v="331"/>
    <x v="331"/>
    <x v="0"/>
    <x v="297"/>
    <x v="1"/>
    <n v="1"/>
    <x v="6"/>
    <x v="15"/>
    <x v="7"/>
    <x v="2"/>
    <n v="630.30000000000007"/>
  </r>
  <r>
    <x v="332"/>
    <x v="267"/>
    <x v="1"/>
    <x v="4"/>
    <x v="4"/>
    <x v="9"/>
    <n v="435.95200000000006"/>
    <x v="332"/>
    <x v="332"/>
    <x v="0"/>
    <x v="298"/>
    <x v="1"/>
    <n v="9"/>
    <x v="0"/>
    <x v="3"/>
    <x v="2"/>
    <x v="2"/>
    <n v="435.95200000000006"/>
  </r>
  <r>
    <x v="333"/>
    <x v="268"/>
    <x v="3"/>
    <x v="2"/>
    <x v="3"/>
    <x v="6"/>
    <n v="194.65600000000003"/>
    <x v="333"/>
    <x v="333"/>
    <x v="0"/>
    <x v="299"/>
    <x v="0"/>
    <n v="4"/>
    <x v="5"/>
    <x v="21"/>
    <x v="23"/>
    <x v="3"/>
    <n v="194.65600000000003"/>
  </r>
  <r>
    <x v="334"/>
    <x v="269"/>
    <x v="4"/>
    <x v="2"/>
    <x v="3"/>
    <x v="6"/>
    <n v="374.99"/>
    <x v="334"/>
    <x v="334"/>
    <x v="0"/>
    <x v="111"/>
    <x v="1"/>
    <n v="7"/>
    <x v="6"/>
    <x v="19"/>
    <x v="18"/>
    <x v="2"/>
    <n v="374.99"/>
  </r>
  <r>
    <x v="335"/>
    <x v="117"/>
    <x v="3"/>
    <x v="2"/>
    <x v="2"/>
    <x v="3"/>
    <n v="375.95800000000003"/>
    <x v="335"/>
    <x v="335"/>
    <x v="0"/>
    <x v="300"/>
    <x v="2"/>
    <n v="11"/>
    <x v="2"/>
    <x v="21"/>
    <x v="12"/>
    <x v="3"/>
    <n v="375.95800000000003"/>
  </r>
  <r>
    <x v="336"/>
    <x v="270"/>
    <x v="4"/>
    <x v="2"/>
    <x v="2"/>
    <x v="6"/>
    <n v="439.58200000000005"/>
    <x v="336"/>
    <x v="336"/>
    <x v="0"/>
    <x v="154"/>
    <x v="1"/>
    <n v="9"/>
    <x v="4"/>
    <x v="23"/>
    <x v="2"/>
    <x v="1"/>
    <n v="439.58200000000005"/>
  </r>
  <r>
    <x v="337"/>
    <x v="271"/>
    <x v="4"/>
    <x v="0"/>
    <x v="3"/>
    <x v="1"/>
    <n v="216.12800000000001"/>
    <x v="337"/>
    <x v="337"/>
    <x v="1"/>
    <x v="44"/>
    <x v="1"/>
    <n v="4"/>
    <x v="0"/>
    <x v="17"/>
    <x v="10"/>
    <x v="0"/>
    <n v="216.12800000000001"/>
  </r>
  <r>
    <x v="338"/>
    <x v="272"/>
    <x v="1"/>
    <x v="2"/>
    <x v="3"/>
    <x v="0"/>
    <n v="568.06200000000001"/>
    <x v="338"/>
    <x v="338"/>
    <x v="1"/>
    <x v="301"/>
    <x v="0"/>
    <n v="5"/>
    <x v="1"/>
    <x v="5"/>
    <x v="20"/>
    <x v="0"/>
    <n v="568.06200000000001"/>
  </r>
  <r>
    <x v="339"/>
    <x v="196"/>
    <x v="1"/>
    <x v="0"/>
    <x v="0"/>
    <x v="0"/>
    <n v="521.81799999999998"/>
    <x v="339"/>
    <x v="339"/>
    <x v="0"/>
    <x v="302"/>
    <x v="1"/>
    <n v="4"/>
    <x v="0"/>
    <x v="12"/>
    <x v="10"/>
    <x v="0"/>
    <n v="521.81799999999998"/>
  </r>
  <r>
    <x v="340"/>
    <x v="273"/>
    <x v="4"/>
    <x v="4"/>
    <x v="4"/>
    <x v="3"/>
    <n v="90.552000000000007"/>
    <x v="340"/>
    <x v="340"/>
    <x v="0"/>
    <x v="303"/>
    <x v="0"/>
    <n v="8"/>
    <x v="2"/>
    <x v="3"/>
    <x v="13"/>
    <x v="2"/>
    <n v="90.552000000000007"/>
  </r>
  <r>
    <x v="341"/>
    <x v="198"/>
    <x v="2"/>
    <x v="2"/>
    <x v="2"/>
    <x v="2"/>
    <n v="180.62"/>
    <x v="341"/>
    <x v="341"/>
    <x v="1"/>
    <x v="304"/>
    <x v="1"/>
    <n v="9"/>
    <x v="6"/>
    <x v="2"/>
    <x v="2"/>
    <x v="2"/>
    <n v="180.62"/>
  </r>
  <r>
    <x v="342"/>
    <x v="274"/>
    <x v="3"/>
    <x v="0"/>
    <x v="1"/>
    <x v="5"/>
    <n v="562.3420000000001"/>
    <x v="342"/>
    <x v="342"/>
    <x v="0"/>
    <x v="305"/>
    <x v="1"/>
    <n v="8"/>
    <x v="2"/>
    <x v="7"/>
    <x v="4"/>
    <x v="0"/>
    <n v="562.3420000000001"/>
  </r>
  <r>
    <x v="343"/>
    <x v="275"/>
    <x v="1"/>
    <x v="3"/>
    <x v="1"/>
    <x v="0"/>
    <n v="653.88400000000013"/>
    <x v="343"/>
    <x v="343"/>
    <x v="0"/>
    <x v="306"/>
    <x v="0"/>
    <n v="3"/>
    <x v="4"/>
    <x v="14"/>
    <x v="5"/>
    <x v="1"/>
    <n v="653.88400000000013"/>
  </r>
  <r>
    <x v="344"/>
    <x v="243"/>
    <x v="0"/>
    <x v="4"/>
    <x v="1"/>
    <x v="8"/>
    <n v="389.75200000000001"/>
    <x v="344"/>
    <x v="344"/>
    <x v="0"/>
    <x v="307"/>
    <x v="1"/>
    <n v="10"/>
    <x v="0"/>
    <x v="4"/>
    <x v="22"/>
    <x v="2"/>
    <n v="389.75200000000001"/>
  </r>
  <r>
    <x v="345"/>
    <x v="276"/>
    <x v="2"/>
    <x v="1"/>
    <x v="3"/>
    <x v="4"/>
    <n v="260.83200000000005"/>
    <x v="345"/>
    <x v="345"/>
    <x v="0"/>
    <x v="308"/>
    <x v="0"/>
    <n v="5"/>
    <x v="3"/>
    <x v="3"/>
    <x v="20"/>
    <x v="2"/>
    <n v="260.83200000000005"/>
  </r>
  <r>
    <x v="346"/>
    <x v="277"/>
    <x v="2"/>
    <x v="3"/>
    <x v="4"/>
    <x v="5"/>
    <n v="263.60399999999998"/>
    <x v="346"/>
    <x v="346"/>
    <x v="1"/>
    <x v="309"/>
    <x v="0"/>
    <n v="7"/>
    <x v="1"/>
    <x v="8"/>
    <x v="17"/>
    <x v="1"/>
    <n v="263.60399999999998"/>
  </r>
  <r>
    <x v="347"/>
    <x v="278"/>
    <x v="2"/>
    <x v="2"/>
    <x v="2"/>
    <x v="5"/>
    <n v="384.62600000000003"/>
    <x v="347"/>
    <x v="347"/>
    <x v="0"/>
    <x v="310"/>
    <x v="2"/>
    <n v="11"/>
    <x v="3"/>
    <x v="10"/>
    <x v="12"/>
    <x v="2"/>
    <n v="384.62600000000003"/>
  </r>
  <r>
    <x v="348"/>
    <x v="176"/>
    <x v="0"/>
    <x v="2"/>
    <x v="2"/>
    <x v="5"/>
    <n v="216.17200000000003"/>
    <x v="348"/>
    <x v="348"/>
    <x v="0"/>
    <x v="269"/>
    <x v="1"/>
    <n v="2"/>
    <x v="2"/>
    <x v="22"/>
    <x v="19"/>
    <x v="0"/>
    <n v="216.17200000000003"/>
  </r>
  <r>
    <x v="349"/>
    <x v="279"/>
    <x v="1"/>
    <x v="0"/>
    <x v="3"/>
    <x v="6"/>
    <n v="67.012"/>
    <x v="349"/>
    <x v="349"/>
    <x v="1"/>
    <x v="311"/>
    <x v="0"/>
    <n v="9"/>
    <x v="1"/>
    <x v="14"/>
    <x v="0"/>
    <x v="1"/>
    <n v="67.012"/>
  </r>
  <r>
    <x v="350"/>
    <x v="271"/>
    <x v="4"/>
    <x v="0"/>
    <x v="4"/>
    <x v="8"/>
    <n v="570.39400000000001"/>
    <x v="350"/>
    <x v="350"/>
    <x v="0"/>
    <x v="312"/>
    <x v="1"/>
    <n v="4"/>
    <x v="0"/>
    <x v="18"/>
    <x v="10"/>
    <x v="3"/>
    <n v="570.39400000000001"/>
  </r>
  <r>
    <x v="351"/>
    <x v="280"/>
    <x v="1"/>
    <x v="0"/>
    <x v="2"/>
    <x v="0"/>
    <n v="249.744"/>
    <x v="351"/>
    <x v="351"/>
    <x v="0"/>
    <x v="313"/>
    <x v="1"/>
    <n v="7"/>
    <x v="5"/>
    <x v="6"/>
    <x v="18"/>
    <x v="1"/>
    <n v="249.744"/>
  </r>
  <r>
    <x v="352"/>
    <x v="63"/>
    <x v="4"/>
    <x v="2"/>
    <x v="0"/>
    <x v="1"/>
    <n v="263.45000000000005"/>
    <x v="352"/>
    <x v="352"/>
    <x v="0"/>
    <x v="314"/>
    <x v="1"/>
    <n v="2"/>
    <x v="3"/>
    <x v="22"/>
    <x v="19"/>
    <x v="0"/>
    <n v="263.45000000000005"/>
  </r>
  <r>
    <x v="353"/>
    <x v="210"/>
    <x v="3"/>
    <x v="1"/>
    <x v="2"/>
    <x v="5"/>
    <n v="213.46600000000001"/>
    <x v="353"/>
    <x v="353"/>
    <x v="0"/>
    <x v="315"/>
    <x v="2"/>
    <n v="12"/>
    <x v="2"/>
    <x v="5"/>
    <x v="3"/>
    <x v="0"/>
    <n v="213.46600000000001"/>
  </r>
  <r>
    <x v="354"/>
    <x v="281"/>
    <x v="1"/>
    <x v="1"/>
    <x v="0"/>
    <x v="3"/>
    <n v="157.30000000000001"/>
    <x v="354"/>
    <x v="354"/>
    <x v="0"/>
    <x v="316"/>
    <x v="1"/>
    <n v="10"/>
    <x v="2"/>
    <x v="11"/>
    <x v="22"/>
    <x v="0"/>
    <n v="157.30000000000001"/>
  </r>
  <r>
    <x v="355"/>
    <x v="219"/>
    <x v="3"/>
    <x v="2"/>
    <x v="1"/>
    <x v="4"/>
    <n v="105.66600000000001"/>
    <x v="355"/>
    <x v="355"/>
    <x v="0"/>
    <x v="317"/>
    <x v="1"/>
    <n v="7"/>
    <x v="0"/>
    <x v="9"/>
    <x v="18"/>
    <x v="0"/>
    <n v="105.66600000000001"/>
  </r>
  <r>
    <x v="356"/>
    <x v="281"/>
    <x v="4"/>
    <x v="2"/>
    <x v="1"/>
    <x v="4"/>
    <n v="366.63000000000005"/>
    <x v="356"/>
    <x v="356"/>
    <x v="0"/>
    <x v="318"/>
    <x v="1"/>
    <n v="10"/>
    <x v="2"/>
    <x v="16"/>
    <x v="22"/>
    <x v="1"/>
    <n v="366.63000000000005"/>
  </r>
  <r>
    <x v="357"/>
    <x v="282"/>
    <x v="2"/>
    <x v="3"/>
    <x v="4"/>
    <x v="0"/>
    <n v="467.94"/>
    <x v="357"/>
    <x v="357"/>
    <x v="1"/>
    <x v="319"/>
    <x v="0"/>
    <n v="7"/>
    <x v="3"/>
    <x v="9"/>
    <x v="17"/>
    <x v="0"/>
    <n v="467.94"/>
  </r>
  <r>
    <x v="358"/>
    <x v="283"/>
    <x v="3"/>
    <x v="3"/>
    <x v="3"/>
    <x v="4"/>
    <n v="229.35000000000002"/>
    <x v="358"/>
    <x v="358"/>
    <x v="0"/>
    <x v="320"/>
    <x v="1"/>
    <n v="1"/>
    <x v="5"/>
    <x v="6"/>
    <x v="7"/>
    <x v="1"/>
    <n v="229.35000000000002"/>
  </r>
  <r>
    <x v="359"/>
    <x v="70"/>
    <x v="3"/>
    <x v="2"/>
    <x v="0"/>
    <x v="7"/>
    <n v="417.34000000000003"/>
    <x v="359"/>
    <x v="359"/>
    <x v="0"/>
    <x v="321"/>
    <x v="1"/>
    <n v="9"/>
    <x v="0"/>
    <x v="12"/>
    <x v="2"/>
    <x v="0"/>
    <n v="417.34000000000003"/>
  </r>
  <r>
    <x v="360"/>
    <x v="284"/>
    <x v="0"/>
    <x v="3"/>
    <x v="2"/>
    <x v="6"/>
    <n v="148.34600000000003"/>
    <x v="360"/>
    <x v="360"/>
    <x v="0"/>
    <x v="322"/>
    <x v="1"/>
    <n v="8"/>
    <x v="5"/>
    <x v="20"/>
    <x v="4"/>
    <x v="3"/>
    <n v="148.34600000000003"/>
  </r>
  <r>
    <x v="361"/>
    <x v="170"/>
    <x v="0"/>
    <x v="2"/>
    <x v="0"/>
    <x v="7"/>
    <n v="152.30600000000001"/>
    <x v="361"/>
    <x v="361"/>
    <x v="0"/>
    <x v="323"/>
    <x v="1"/>
    <n v="12"/>
    <x v="3"/>
    <x v="19"/>
    <x v="1"/>
    <x v="2"/>
    <n v="152.30600000000001"/>
  </r>
  <r>
    <x v="362"/>
    <x v="91"/>
    <x v="2"/>
    <x v="2"/>
    <x v="4"/>
    <x v="1"/>
    <n v="314.40200000000004"/>
    <x v="362"/>
    <x v="362"/>
    <x v="0"/>
    <x v="117"/>
    <x v="1"/>
    <n v="2"/>
    <x v="6"/>
    <x v="8"/>
    <x v="19"/>
    <x v="1"/>
    <n v="314.40200000000004"/>
  </r>
  <r>
    <x v="363"/>
    <x v="231"/>
    <x v="2"/>
    <x v="4"/>
    <x v="4"/>
    <x v="6"/>
    <n v="182.86400000000003"/>
    <x v="363"/>
    <x v="363"/>
    <x v="0"/>
    <x v="324"/>
    <x v="1"/>
    <n v="2"/>
    <x v="5"/>
    <x v="17"/>
    <x v="19"/>
    <x v="0"/>
    <n v="182.86400000000003"/>
  </r>
  <r>
    <x v="364"/>
    <x v="285"/>
    <x v="4"/>
    <x v="2"/>
    <x v="0"/>
    <x v="3"/>
    <n v="266.59600000000006"/>
    <x v="364"/>
    <x v="364"/>
    <x v="1"/>
    <x v="324"/>
    <x v="0"/>
    <n v="5"/>
    <x v="2"/>
    <x v="17"/>
    <x v="20"/>
    <x v="0"/>
    <n v="266.59600000000006"/>
  </r>
  <r>
    <x v="365"/>
    <x v="286"/>
    <x v="2"/>
    <x v="1"/>
    <x v="1"/>
    <x v="5"/>
    <n v="604.3180000000001"/>
    <x v="365"/>
    <x v="365"/>
    <x v="0"/>
    <x v="325"/>
    <x v="1"/>
    <n v="10"/>
    <x v="2"/>
    <x v="18"/>
    <x v="22"/>
    <x v="3"/>
    <n v="604.3180000000001"/>
  </r>
  <r>
    <x v="366"/>
    <x v="287"/>
    <x v="2"/>
    <x v="3"/>
    <x v="0"/>
    <x v="7"/>
    <n v="626.51599999999996"/>
    <x v="366"/>
    <x v="366"/>
    <x v="0"/>
    <x v="326"/>
    <x v="1"/>
    <n v="11"/>
    <x v="0"/>
    <x v="22"/>
    <x v="21"/>
    <x v="0"/>
    <n v="626.51599999999996"/>
  </r>
  <r>
    <x v="367"/>
    <x v="288"/>
    <x v="4"/>
    <x v="3"/>
    <x v="2"/>
    <x v="3"/>
    <n v="397.21000000000004"/>
    <x v="367"/>
    <x v="367"/>
    <x v="0"/>
    <x v="327"/>
    <x v="0"/>
    <n v="8"/>
    <x v="0"/>
    <x v="1"/>
    <x v="13"/>
    <x v="1"/>
    <n v="397.21000000000004"/>
  </r>
  <r>
    <x v="368"/>
    <x v="72"/>
    <x v="2"/>
    <x v="4"/>
    <x v="4"/>
    <x v="9"/>
    <n v="46.068000000000005"/>
    <x v="368"/>
    <x v="368"/>
    <x v="1"/>
    <x v="328"/>
    <x v="2"/>
    <n v="12"/>
    <x v="5"/>
    <x v="20"/>
    <x v="3"/>
    <x v="3"/>
    <n v="46.068000000000005"/>
  </r>
  <r>
    <x v="369"/>
    <x v="289"/>
    <x v="1"/>
    <x v="2"/>
    <x v="1"/>
    <x v="7"/>
    <n v="348.67800000000005"/>
    <x v="369"/>
    <x v="369"/>
    <x v="0"/>
    <x v="329"/>
    <x v="1"/>
    <n v="8"/>
    <x v="0"/>
    <x v="1"/>
    <x v="4"/>
    <x v="1"/>
    <n v="348.67800000000005"/>
  </r>
  <r>
    <x v="370"/>
    <x v="272"/>
    <x v="2"/>
    <x v="1"/>
    <x v="4"/>
    <x v="6"/>
    <n v="573.1"/>
    <x v="370"/>
    <x v="370"/>
    <x v="0"/>
    <x v="330"/>
    <x v="0"/>
    <n v="5"/>
    <x v="1"/>
    <x v="22"/>
    <x v="20"/>
    <x v="0"/>
    <n v="573.1"/>
  </r>
  <r>
    <x v="371"/>
    <x v="231"/>
    <x v="4"/>
    <x v="4"/>
    <x v="3"/>
    <x v="2"/>
    <n v="243.25399999999999"/>
    <x v="371"/>
    <x v="371"/>
    <x v="1"/>
    <x v="25"/>
    <x v="1"/>
    <n v="2"/>
    <x v="5"/>
    <x v="6"/>
    <x v="19"/>
    <x v="1"/>
    <n v="243.25399999999999"/>
  </r>
  <r>
    <x v="372"/>
    <x v="207"/>
    <x v="3"/>
    <x v="0"/>
    <x v="3"/>
    <x v="7"/>
    <n v="50.666000000000004"/>
    <x v="372"/>
    <x v="372"/>
    <x v="1"/>
    <x v="331"/>
    <x v="0"/>
    <n v="7"/>
    <x v="1"/>
    <x v="0"/>
    <x v="17"/>
    <x v="0"/>
    <n v="50.666000000000004"/>
  </r>
  <r>
    <x v="373"/>
    <x v="221"/>
    <x v="3"/>
    <x v="2"/>
    <x v="3"/>
    <x v="8"/>
    <n v="302.98400000000004"/>
    <x v="373"/>
    <x v="373"/>
    <x v="0"/>
    <x v="332"/>
    <x v="1"/>
    <n v="11"/>
    <x v="2"/>
    <x v="5"/>
    <x v="21"/>
    <x v="0"/>
    <n v="302.98400000000004"/>
  </r>
  <r>
    <x v="374"/>
    <x v="290"/>
    <x v="2"/>
    <x v="3"/>
    <x v="0"/>
    <x v="1"/>
    <n v="598.48800000000006"/>
    <x v="374"/>
    <x v="374"/>
    <x v="0"/>
    <x v="333"/>
    <x v="1"/>
    <n v="11"/>
    <x v="1"/>
    <x v="22"/>
    <x v="21"/>
    <x v="0"/>
    <n v="598.48800000000006"/>
  </r>
  <r>
    <x v="375"/>
    <x v="253"/>
    <x v="1"/>
    <x v="3"/>
    <x v="3"/>
    <x v="1"/>
    <n v="519.904"/>
    <x v="375"/>
    <x v="375"/>
    <x v="0"/>
    <x v="5"/>
    <x v="1"/>
    <n v="9"/>
    <x v="3"/>
    <x v="1"/>
    <x v="2"/>
    <x v="1"/>
    <n v="519.904"/>
  </r>
  <r>
    <x v="376"/>
    <x v="291"/>
    <x v="2"/>
    <x v="1"/>
    <x v="0"/>
    <x v="0"/>
    <n v="659.71400000000006"/>
    <x v="376"/>
    <x v="376"/>
    <x v="0"/>
    <x v="334"/>
    <x v="1"/>
    <n v="5"/>
    <x v="5"/>
    <x v="13"/>
    <x v="11"/>
    <x v="0"/>
    <n v="659.71400000000006"/>
  </r>
  <r>
    <x v="377"/>
    <x v="292"/>
    <x v="0"/>
    <x v="2"/>
    <x v="0"/>
    <x v="0"/>
    <n v="270.512"/>
    <x v="377"/>
    <x v="377"/>
    <x v="1"/>
    <x v="335"/>
    <x v="0"/>
    <n v="8"/>
    <x v="2"/>
    <x v="23"/>
    <x v="13"/>
    <x v="1"/>
    <n v="270.512"/>
  </r>
  <r>
    <x v="378"/>
    <x v="293"/>
    <x v="2"/>
    <x v="3"/>
    <x v="4"/>
    <x v="8"/>
    <n v="85.888000000000005"/>
    <x v="378"/>
    <x v="378"/>
    <x v="0"/>
    <x v="336"/>
    <x v="1"/>
    <n v="11"/>
    <x v="0"/>
    <x v="16"/>
    <x v="21"/>
    <x v="1"/>
    <n v="85.888000000000005"/>
  </r>
  <r>
    <x v="379"/>
    <x v="294"/>
    <x v="2"/>
    <x v="4"/>
    <x v="2"/>
    <x v="0"/>
    <n v="206.93200000000002"/>
    <x v="379"/>
    <x v="379"/>
    <x v="1"/>
    <x v="152"/>
    <x v="0"/>
    <n v="8"/>
    <x v="0"/>
    <x v="22"/>
    <x v="13"/>
    <x v="0"/>
    <n v="206.93200000000002"/>
  </r>
  <r>
    <x v="380"/>
    <x v="295"/>
    <x v="4"/>
    <x v="2"/>
    <x v="0"/>
    <x v="5"/>
    <n v="171.97400000000002"/>
    <x v="380"/>
    <x v="380"/>
    <x v="0"/>
    <x v="337"/>
    <x v="0"/>
    <n v="8"/>
    <x v="6"/>
    <x v="15"/>
    <x v="13"/>
    <x v="2"/>
    <n v="171.97400000000002"/>
  </r>
  <r>
    <x v="381"/>
    <x v="296"/>
    <x v="0"/>
    <x v="2"/>
    <x v="4"/>
    <x v="5"/>
    <n v="457.05"/>
    <x v="381"/>
    <x v="381"/>
    <x v="0"/>
    <x v="338"/>
    <x v="0"/>
    <n v="3"/>
    <x v="5"/>
    <x v="20"/>
    <x v="5"/>
    <x v="3"/>
    <n v="457.05"/>
  </r>
  <r>
    <x v="382"/>
    <x v="295"/>
    <x v="4"/>
    <x v="4"/>
    <x v="4"/>
    <x v="0"/>
    <n v="336.46800000000002"/>
    <x v="382"/>
    <x v="382"/>
    <x v="1"/>
    <x v="339"/>
    <x v="0"/>
    <n v="8"/>
    <x v="6"/>
    <x v="17"/>
    <x v="13"/>
    <x v="0"/>
    <n v="336.46800000000002"/>
  </r>
  <r>
    <x v="383"/>
    <x v="182"/>
    <x v="3"/>
    <x v="0"/>
    <x v="3"/>
    <x v="2"/>
    <n v="517.39600000000007"/>
    <x v="383"/>
    <x v="383"/>
    <x v="0"/>
    <x v="340"/>
    <x v="0"/>
    <n v="2"/>
    <x v="2"/>
    <x v="18"/>
    <x v="9"/>
    <x v="3"/>
    <n v="517.39600000000007"/>
  </r>
  <r>
    <x v="384"/>
    <x v="297"/>
    <x v="0"/>
    <x v="3"/>
    <x v="3"/>
    <x v="7"/>
    <n v="374.88000000000005"/>
    <x v="384"/>
    <x v="384"/>
    <x v="0"/>
    <x v="101"/>
    <x v="1"/>
    <n v="10"/>
    <x v="1"/>
    <x v="12"/>
    <x v="22"/>
    <x v="0"/>
    <n v="374.88000000000005"/>
  </r>
  <r>
    <x v="385"/>
    <x v="298"/>
    <x v="4"/>
    <x v="4"/>
    <x v="3"/>
    <x v="6"/>
    <n v="347.38000000000005"/>
    <x v="385"/>
    <x v="385"/>
    <x v="0"/>
    <x v="341"/>
    <x v="1"/>
    <n v="6"/>
    <x v="5"/>
    <x v="13"/>
    <x v="16"/>
    <x v="0"/>
    <n v="347.38000000000005"/>
  </r>
  <r>
    <x v="386"/>
    <x v="181"/>
    <x v="0"/>
    <x v="0"/>
    <x v="2"/>
    <x v="4"/>
    <n v="600.2700000000001"/>
    <x v="386"/>
    <x v="386"/>
    <x v="1"/>
    <x v="332"/>
    <x v="2"/>
    <n v="12"/>
    <x v="4"/>
    <x v="5"/>
    <x v="3"/>
    <x v="0"/>
    <n v="600.2700000000001"/>
  </r>
  <r>
    <x v="387"/>
    <x v="86"/>
    <x v="0"/>
    <x v="4"/>
    <x v="1"/>
    <x v="0"/>
    <n v="634.32600000000002"/>
    <x v="387"/>
    <x v="387"/>
    <x v="0"/>
    <x v="342"/>
    <x v="1"/>
    <n v="8"/>
    <x v="1"/>
    <x v="13"/>
    <x v="4"/>
    <x v="0"/>
    <n v="634.32600000000002"/>
  </r>
  <r>
    <x v="388"/>
    <x v="299"/>
    <x v="3"/>
    <x v="4"/>
    <x v="1"/>
    <x v="4"/>
    <n v="246.70800000000003"/>
    <x v="388"/>
    <x v="388"/>
    <x v="0"/>
    <x v="343"/>
    <x v="0"/>
    <n v="4"/>
    <x v="1"/>
    <x v="13"/>
    <x v="23"/>
    <x v="0"/>
    <n v="246.70800000000003"/>
  </r>
  <r>
    <x v="389"/>
    <x v="93"/>
    <x v="1"/>
    <x v="1"/>
    <x v="3"/>
    <x v="7"/>
    <n v="52.910000000000004"/>
    <x v="389"/>
    <x v="389"/>
    <x v="1"/>
    <x v="344"/>
    <x v="1"/>
    <n v="7"/>
    <x v="4"/>
    <x v="11"/>
    <x v="18"/>
    <x v="0"/>
    <n v="52.910000000000004"/>
  </r>
  <r>
    <x v="390"/>
    <x v="50"/>
    <x v="1"/>
    <x v="2"/>
    <x v="3"/>
    <x v="3"/>
    <n v="127.71000000000001"/>
    <x v="390"/>
    <x v="390"/>
    <x v="1"/>
    <x v="100"/>
    <x v="1"/>
    <n v="11"/>
    <x v="4"/>
    <x v="4"/>
    <x v="21"/>
    <x v="2"/>
    <n v="127.71000000000001"/>
  </r>
  <r>
    <x v="391"/>
    <x v="88"/>
    <x v="1"/>
    <x v="2"/>
    <x v="0"/>
    <x v="5"/>
    <n v="552.31000000000006"/>
    <x v="391"/>
    <x v="391"/>
    <x v="0"/>
    <x v="345"/>
    <x v="2"/>
    <n v="12"/>
    <x v="0"/>
    <x v="11"/>
    <x v="3"/>
    <x v="0"/>
    <n v="552.31000000000006"/>
  </r>
  <r>
    <x v="392"/>
    <x v="300"/>
    <x v="3"/>
    <x v="1"/>
    <x v="0"/>
    <x v="1"/>
    <n v="253.04400000000001"/>
    <x v="392"/>
    <x v="392"/>
    <x v="0"/>
    <x v="346"/>
    <x v="0"/>
    <n v="8"/>
    <x v="1"/>
    <x v="17"/>
    <x v="13"/>
    <x v="0"/>
    <n v="253.04400000000001"/>
  </r>
  <r>
    <x v="393"/>
    <x v="214"/>
    <x v="3"/>
    <x v="0"/>
    <x v="2"/>
    <x v="1"/>
    <n v="627.52800000000002"/>
    <x v="393"/>
    <x v="393"/>
    <x v="0"/>
    <x v="347"/>
    <x v="2"/>
    <n v="11"/>
    <x v="3"/>
    <x v="18"/>
    <x v="12"/>
    <x v="3"/>
    <n v="627.52800000000002"/>
  </r>
  <r>
    <x v="394"/>
    <x v="196"/>
    <x v="2"/>
    <x v="2"/>
    <x v="4"/>
    <x v="4"/>
    <n v="316.51400000000001"/>
    <x v="394"/>
    <x v="394"/>
    <x v="0"/>
    <x v="348"/>
    <x v="1"/>
    <n v="4"/>
    <x v="0"/>
    <x v="0"/>
    <x v="10"/>
    <x v="0"/>
    <n v="316.51400000000001"/>
  </r>
  <r>
    <x v="395"/>
    <x v="176"/>
    <x v="0"/>
    <x v="1"/>
    <x v="4"/>
    <x v="3"/>
    <n v="143.77000000000001"/>
    <x v="395"/>
    <x v="395"/>
    <x v="0"/>
    <x v="349"/>
    <x v="1"/>
    <n v="2"/>
    <x v="2"/>
    <x v="19"/>
    <x v="19"/>
    <x v="2"/>
    <n v="143.77000000000001"/>
  </r>
  <r>
    <x v="396"/>
    <x v="301"/>
    <x v="2"/>
    <x v="3"/>
    <x v="2"/>
    <x v="6"/>
    <n v="536.73400000000004"/>
    <x v="396"/>
    <x v="396"/>
    <x v="0"/>
    <x v="350"/>
    <x v="1"/>
    <n v="6"/>
    <x v="4"/>
    <x v="20"/>
    <x v="16"/>
    <x v="3"/>
    <n v="536.73400000000004"/>
  </r>
  <r>
    <x v="397"/>
    <x v="302"/>
    <x v="3"/>
    <x v="2"/>
    <x v="4"/>
    <x v="5"/>
    <n v="515.39400000000012"/>
    <x v="397"/>
    <x v="397"/>
    <x v="0"/>
    <x v="351"/>
    <x v="1"/>
    <n v="8"/>
    <x v="0"/>
    <x v="21"/>
    <x v="4"/>
    <x v="3"/>
    <n v="515.39400000000012"/>
  </r>
  <r>
    <x v="398"/>
    <x v="303"/>
    <x v="0"/>
    <x v="2"/>
    <x v="2"/>
    <x v="8"/>
    <n v="91.256"/>
    <x v="398"/>
    <x v="398"/>
    <x v="0"/>
    <x v="352"/>
    <x v="1"/>
    <n v="6"/>
    <x v="4"/>
    <x v="14"/>
    <x v="16"/>
    <x v="1"/>
    <n v="91.256"/>
  </r>
  <r>
    <x v="399"/>
    <x v="304"/>
    <x v="0"/>
    <x v="2"/>
    <x v="1"/>
    <x v="6"/>
    <n v="509.38800000000003"/>
    <x v="399"/>
    <x v="399"/>
    <x v="0"/>
    <x v="353"/>
    <x v="1"/>
    <n v="10"/>
    <x v="3"/>
    <x v="15"/>
    <x v="22"/>
    <x v="2"/>
    <n v="509.38800000000009"/>
  </r>
  <r>
    <x v="400"/>
    <x v="305"/>
    <x v="4"/>
    <x v="2"/>
    <x v="0"/>
    <x v="1"/>
    <n v="300.19"/>
    <x v="400"/>
    <x v="400"/>
    <x v="0"/>
    <x v="354"/>
    <x v="0"/>
    <n v="9"/>
    <x v="5"/>
    <x v="9"/>
    <x v="0"/>
    <x v="0"/>
    <n v="300.19"/>
  </r>
  <r>
    <x v="401"/>
    <x v="306"/>
    <x v="1"/>
    <x v="2"/>
    <x v="1"/>
    <x v="0"/>
    <n v="354.39800000000002"/>
    <x v="401"/>
    <x v="401"/>
    <x v="0"/>
    <x v="355"/>
    <x v="0"/>
    <n v="4"/>
    <x v="4"/>
    <x v="15"/>
    <x v="23"/>
    <x v="2"/>
    <n v="354.39800000000002"/>
  </r>
  <r>
    <x v="402"/>
    <x v="307"/>
    <x v="4"/>
    <x v="3"/>
    <x v="3"/>
    <x v="9"/>
    <n v="369.57800000000003"/>
    <x v="402"/>
    <x v="402"/>
    <x v="0"/>
    <x v="356"/>
    <x v="0"/>
    <n v="2"/>
    <x v="6"/>
    <x v="20"/>
    <x v="9"/>
    <x v="3"/>
    <n v="369.57800000000003"/>
  </r>
  <r>
    <x v="403"/>
    <x v="308"/>
    <x v="3"/>
    <x v="2"/>
    <x v="3"/>
    <x v="3"/>
    <n v="653.99400000000003"/>
    <x v="403"/>
    <x v="403"/>
    <x v="0"/>
    <x v="357"/>
    <x v="1"/>
    <n v="3"/>
    <x v="4"/>
    <x v="3"/>
    <x v="15"/>
    <x v="2"/>
    <n v="653.99400000000003"/>
  </r>
  <r>
    <x v="404"/>
    <x v="309"/>
    <x v="3"/>
    <x v="2"/>
    <x v="2"/>
    <x v="4"/>
    <n v="614.35"/>
    <x v="404"/>
    <x v="404"/>
    <x v="0"/>
    <x v="358"/>
    <x v="0"/>
    <n v="7"/>
    <x v="3"/>
    <x v="0"/>
    <x v="17"/>
    <x v="0"/>
    <n v="614.35"/>
  </r>
  <r>
    <x v="405"/>
    <x v="116"/>
    <x v="4"/>
    <x v="2"/>
    <x v="4"/>
    <x v="7"/>
    <n v="168.63000000000002"/>
    <x v="405"/>
    <x v="405"/>
    <x v="0"/>
    <x v="359"/>
    <x v="1"/>
    <n v="10"/>
    <x v="6"/>
    <x v="19"/>
    <x v="22"/>
    <x v="2"/>
    <n v="168.63000000000002"/>
  </r>
  <r>
    <x v="406"/>
    <x v="121"/>
    <x v="4"/>
    <x v="1"/>
    <x v="1"/>
    <x v="0"/>
    <n v="150.39200000000002"/>
    <x v="406"/>
    <x v="406"/>
    <x v="0"/>
    <x v="360"/>
    <x v="0"/>
    <n v="6"/>
    <x v="2"/>
    <x v="8"/>
    <x v="6"/>
    <x v="1"/>
    <n v="150.39200000000002"/>
  </r>
  <r>
    <x v="407"/>
    <x v="124"/>
    <x v="4"/>
    <x v="1"/>
    <x v="0"/>
    <x v="6"/>
    <n v="444.31200000000007"/>
    <x v="407"/>
    <x v="407"/>
    <x v="0"/>
    <x v="205"/>
    <x v="1"/>
    <n v="6"/>
    <x v="4"/>
    <x v="23"/>
    <x v="16"/>
    <x v="1"/>
    <n v="444.31200000000007"/>
  </r>
  <r>
    <x v="408"/>
    <x v="44"/>
    <x v="2"/>
    <x v="4"/>
    <x v="3"/>
    <x v="3"/>
    <n v="636.83400000000006"/>
    <x v="408"/>
    <x v="408"/>
    <x v="0"/>
    <x v="93"/>
    <x v="1"/>
    <n v="1"/>
    <x v="0"/>
    <x v="18"/>
    <x v="7"/>
    <x v="3"/>
    <n v="636.83400000000006"/>
  </r>
  <r>
    <x v="409"/>
    <x v="310"/>
    <x v="3"/>
    <x v="2"/>
    <x v="1"/>
    <x v="0"/>
    <n v="654.01599999999996"/>
    <x v="409"/>
    <x v="409"/>
    <x v="0"/>
    <x v="361"/>
    <x v="0"/>
    <n v="3"/>
    <x v="3"/>
    <x v="2"/>
    <x v="5"/>
    <x v="2"/>
    <n v="654.01599999999996"/>
  </r>
  <r>
    <x v="410"/>
    <x v="311"/>
    <x v="4"/>
    <x v="0"/>
    <x v="4"/>
    <x v="7"/>
    <n v="69.300000000000011"/>
    <x v="410"/>
    <x v="410"/>
    <x v="0"/>
    <x v="362"/>
    <x v="0"/>
    <n v="3"/>
    <x v="2"/>
    <x v="10"/>
    <x v="5"/>
    <x v="2"/>
    <n v="69.300000000000011"/>
  </r>
  <r>
    <x v="411"/>
    <x v="218"/>
    <x v="4"/>
    <x v="3"/>
    <x v="3"/>
    <x v="9"/>
    <n v="223.828"/>
    <x v="411"/>
    <x v="411"/>
    <x v="0"/>
    <x v="363"/>
    <x v="2"/>
    <n v="12"/>
    <x v="6"/>
    <x v="14"/>
    <x v="3"/>
    <x v="1"/>
    <n v="223.828"/>
  </r>
  <r>
    <x v="412"/>
    <x v="148"/>
    <x v="1"/>
    <x v="0"/>
    <x v="4"/>
    <x v="3"/>
    <n v="185.54800000000003"/>
    <x v="412"/>
    <x v="412"/>
    <x v="0"/>
    <x v="364"/>
    <x v="0"/>
    <n v="7"/>
    <x v="1"/>
    <x v="6"/>
    <x v="17"/>
    <x v="1"/>
    <n v="185.54800000000003"/>
  </r>
  <r>
    <x v="413"/>
    <x v="312"/>
    <x v="3"/>
    <x v="1"/>
    <x v="0"/>
    <x v="4"/>
    <n v="561.59400000000005"/>
    <x v="413"/>
    <x v="413"/>
    <x v="0"/>
    <x v="365"/>
    <x v="0"/>
    <n v="9"/>
    <x v="2"/>
    <x v="6"/>
    <x v="0"/>
    <x v="1"/>
    <n v="561.59400000000005"/>
  </r>
  <r>
    <x v="414"/>
    <x v="137"/>
    <x v="4"/>
    <x v="3"/>
    <x v="0"/>
    <x v="3"/>
    <n v="583.85800000000006"/>
    <x v="414"/>
    <x v="414"/>
    <x v="0"/>
    <x v="358"/>
    <x v="1"/>
    <n v="7"/>
    <x v="3"/>
    <x v="0"/>
    <x v="18"/>
    <x v="0"/>
    <n v="583.85800000000006"/>
  </r>
  <r>
    <x v="415"/>
    <x v="313"/>
    <x v="0"/>
    <x v="0"/>
    <x v="1"/>
    <x v="7"/>
    <n v="415.99800000000005"/>
    <x v="415"/>
    <x v="415"/>
    <x v="0"/>
    <x v="264"/>
    <x v="1"/>
    <n v="3"/>
    <x v="1"/>
    <x v="6"/>
    <x v="15"/>
    <x v="1"/>
    <n v="415.99800000000005"/>
  </r>
  <r>
    <x v="416"/>
    <x v="314"/>
    <x v="4"/>
    <x v="4"/>
    <x v="1"/>
    <x v="1"/>
    <n v="67.38600000000001"/>
    <x v="416"/>
    <x v="416"/>
    <x v="0"/>
    <x v="366"/>
    <x v="1"/>
    <n v="9"/>
    <x v="6"/>
    <x v="21"/>
    <x v="2"/>
    <x v="3"/>
    <n v="67.38600000000001"/>
  </r>
  <r>
    <x v="417"/>
    <x v="121"/>
    <x v="4"/>
    <x v="4"/>
    <x v="4"/>
    <x v="5"/>
    <n v="59.466000000000008"/>
    <x v="417"/>
    <x v="417"/>
    <x v="1"/>
    <x v="305"/>
    <x v="0"/>
    <n v="6"/>
    <x v="2"/>
    <x v="7"/>
    <x v="6"/>
    <x v="0"/>
    <n v="59.466000000000008"/>
  </r>
  <r>
    <x v="418"/>
    <x v="315"/>
    <x v="1"/>
    <x v="1"/>
    <x v="1"/>
    <x v="9"/>
    <n v="175.64800000000002"/>
    <x v="418"/>
    <x v="418"/>
    <x v="1"/>
    <x v="367"/>
    <x v="1"/>
    <n v="8"/>
    <x v="4"/>
    <x v="12"/>
    <x v="4"/>
    <x v="0"/>
    <n v="175.648"/>
  </r>
  <r>
    <x v="419"/>
    <x v="58"/>
    <x v="1"/>
    <x v="0"/>
    <x v="4"/>
    <x v="8"/>
    <n v="405.702"/>
    <x v="419"/>
    <x v="419"/>
    <x v="1"/>
    <x v="368"/>
    <x v="1"/>
    <n v="4"/>
    <x v="1"/>
    <x v="14"/>
    <x v="10"/>
    <x v="1"/>
    <n v="405.702"/>
  </r>
  <r>
    <x v="420"/>
    <x v="112"/>
    <x v="4"/>
    <x v="1"/>
    <x v="0"/>
    <x v="3"/>
    <n v="484.06600000000003"/>
    <x v="420"/>
    <x v="420"/>
    <x v="0"/>
    <x v="369"/>
    <x v="1"/>
    <n v="9"/>
    <x v="0"/>
    <x v="23"/>
    <x v="2"/>
    <x v="1"/>
    <n v="484.06599999999997"/>
  </r>
  <r>
    <x v="421"/>
    <x v="101"/>
    <x v="3"/>
    <x v="4"/>
    <x v="3"/>
    <x v="0"/>
    <n v="482.63600000000002"/>
    <x v="421"/>
    <x v="421"/>
    <x v="0"/>
    <x v="115"/>
    <x v="1"/>
    <n v="2"/>
    <x v="6"/>
    <x v="20"/>
    <x v="19"/>
    <x v="3"/>
    <n v="482.63600000000002"/>
  </r>
  <r>
    <x v="422"/>
    <x v="167"/>
    <x v="4"/>
    <x v="3"/>
    <x v="4"/>
    <x v="0"/>
    <n v="321.22199999999998"/>
    <x v="422"/>
    <x v="422"/>
    <x v="0"/>
    <x v="370"/>
    <x v="0"/>
    <n v="9"/>
    <x v="2"/>
    <x v="1"/>
    <x v="0"/>
    <x v="1"/>
    <n v="321.22199999999998"/>
  </r>
  <r>
    <x v="423"/>
    <x v="316"/>
    <x v="2"/>
    <x v="4"/>
    <x v="0"/>
    <x v="5"/>
    <n v="655.6"/>
    <x v="423"/>
    <x v="423"/>
    <x v="0"/>
    <x v="371"/>
    <x v="2"/>
    <n v="12"/>
    <x v="3"/>
    <x v="17"/>
    <x v="3"/>
    <x v="0"/>
    <n v="655.6"/>
  </r>
  <r>
    <x v="424"/>
    <x v="317"/>
    <x v="3"/>
    <x v="1"/>
    <x v="2"/>
    <x v="6"/>
    <n v="561.572"/>
    <x v="424"/>
    <x v="424"/>
    <x v="0"/>
    <x v="372"/>
    <x v="1"/>
    <n v="6"/>
    <x v="2"/>
    <x v="14"/>
    <x v="16"/>
    <x v="1"/>
    <n v="561.572"/>
  </r>
  <r>
    <x v="425"/>
    <x v="318"/>
    <x v="4"/>
    <x v="0"/>
    <x v="1"/>
    <x v="7"/>
    <n v="416.90000000000003"/>
    <x v="425"/>
    <x v="425"/>
    <x v="1"/>
    <x v="373"/>
    <x v="0"/>
    <n v="1"/>
    <x v="1"/>
    <x v="9"/>
    <x v="14"/>
    <x v="0"/>
    <n v="416.9"/>
  </r>
  <r>
    <x v="426"/>
    <x v="28"/>
    <x v="1"/>
    <x v="3"/>
    <x v="1"/>
    <x v="5"/>
    <n v="200.13400000000001"/>
    <x v="426"/>
    <x v="426"/>
    <x v="1"/>
    <x v="374"/>
    <x v="1"/>
    <n v="9"/>
    <x v="5"/>
    <x v="4"/>
    <x v="2"/>
    <x v="2"/>
    <n v="200.13400000000001"/>
  </r>
  <r>
    <x v="427"/>
    <x v="319"/>
    <x v="1"/>
    <x v="2"/>
    <x v="0"/>
    <x v="9"/>
    <n v="657.976"/>
    <x v="427"/>
    <x v="427"/>
    <x v="0"/>
    <x v="375"/>
    <x v="0"/>
    <n v="5"/>
    <x v="0"/>
    <x v="11"/>
    <x v="20"/>
    <x v="0"/>
    <n v="657.976"/>
  </r>
  <r>
    <x v="428"/>
    <x v="320"/>
    <x v="2"/>
    <x v="0"/>
    <x v="2"/>
    <x v="3"/>
    <n v="64.966000000000008"/>
    <x v="428"/>
    <x v="428"/>
    <x v="0"/>
    <x v="24"/>
    <x v="1"/>
    <n v="11"/>
    <x v="5"/>
    <x v="15"/>
    <x v="21"/>
    <x v="2"/>
    <n v="64.966000000000008"/>
  </r>
  <r>
    <x v="429"/>
    <x v="321"/>
    <x v="1"/>
    <x v="0"/>
    <x v="0"/>
    <x v="4"/>
    <n v="621.45600000000013"/>
    <x v="429"/>
    <x v="429"/>
    <x v="0"/>
    <x v="376"/>
    <x v="2"/>
    <n v="11"/>
    <x v="2"/>
    <x v="1"/>
    <x v="12"/>
    <x v="1"/>
    <n v="621.45600000000013"/>
  </r>
  <r>
    <x v="430"/>
    <x v="292"/>
    <x v="2"/>
    <x v="0"/>
    <x v="4"/>
    <x v="5"/>
    <n v="281.60000000000002"/>
    <x v="430"/>
    <x v="430"/>
    <x v="1"/>
    <x v="377"/>
    <x v="0"/>
    <n v="8"/>
    <x v="2"/>
    <x v="7"/>
    <x v="13"/>
    <x v="0"/>
    <n v="281.60000000000002"/>
  </r>
  <r>
    <x v="431"/>
    <x v="188"/>
    <x v="2"/>
    <x v="1"/>
    <x v="1"/>
    <x v="1"/>
    <n v="388.74"/>
    <x v="431"/>
    <x v="431"/>
    <x v="1"/>
    <x v="56"/>
    <x v="1"/>
    <n v="1"/>
    <x v="6"/>
    <x v="3"/>
    <x v="7"/>
    <x v="2"/>
    <n v="388.74"/>
  </r>
  <r>
    <x v="432"/>
    <x v="153"/>
    <x v="1"/>
    <x v="1"/>
    <x v="4"/>
    <x v="3"/>
    <n v="441.58400000000006"/>
    <x v="432"/>
    <x v="432"/>
    <x v="0"/>
    <x v="324"/>
    <x v="0"/>
    <n v="6"/>
    <x v="6"/>
    <x v="17"/>
    <x v="6"/>
    <x v="0"/>
    <n v="441.584"/>
  </r>
  <r>
    <x v="433"/>
    <x v="322"/>
    <x v="0"/>
    <x v="2"/>
    <x v="1"/>
    <x v="8"/>
    <n v="347.6"/>
    <x v="433"/>
    <x v="433"/>
    <x v="0"/>
    <x v="146"/>
    <x v="1"/>
    <n v="11"/>
    <x v="6"/>
    <x v="1"/>
    <x v="21"/>
    <x v="1"/>
    <n v="347.6"/>
  </r>
  <r>
    <x v="434"/>
    <x v="323"/>
    <x v="1"/>
    <x v="4"/>
    <x v="4"/>
    <x v="2"/>
    <n v="411.84000000000003"/>
    <x v="434"/>
    <x v="434"/>
    <x v="0"/>
    <x v="317"/>
    <x v="1"/>
    <n v="4"/>
    <x v="3"/>
    <x v="9"/>
    <x v="10"/>
    <x v="0"/>
    <n v="411.84"/>
  </r>
  <r>
    <x v="435"/>
    <x v="324"/>
    <x v="2"/>
    <x v="2"/>
    <x v="4"/>
    <x v="7"/>
    <n v="213.81800000000001"/>
    <x v="435"/>
    <x v="435"/>
    <x v="0"/>
    <x v="378"/>
    <x v="0"/>
    <n v="4"/>
    <x v="2"/>
    <x v="1"/>
    <x v="23"/>
    <x v="1"/>
    <n v="213.81800000000004"/>
  </r>
  <r>
    <x v="436"/>
    <x v="325"/>
    <x v="0"/>
    <x v="0"/>
    <x v="3"/>
    <x v="2"/>
    <n v="97.768000000000001"/>
    <x v="436"/>
    <x v="436"/>
    <x v="0"/>
    <x v="379"/>
    <x v="2"/>
    <n v="12"/>
    <x v="5"/>
    <x v="5"/>
    <x v="3"/>
    <x v="0"/>
    <n v="97.767999999999986"/>
  </r>
  <r>
    <x v="437"/>
    <x v="326"/>
    <x v="4"/>
    <x v="0"/>
    <x v="2"/>
    <x v="3"/>
    <n v="181.126"/>
    <x v="437"/>
    <x v="437"/>
    <x v="0"/>
    <x v="380"/>
    <x v="0"/>
    <n v="5"/>
    <x v="4"/>
    <x v="23"/>
    <x v="20"/>
    <x v="1"/>
    <n v="181.126"/>
  </r>
  <r>
    <x v="438"/>
    <x v="327"/>
    <x v="2"/>
    <x v="2"/>
    <x v="1"/>
    <x v="0"/>
    <n v="311.52000000000004"/>
    <x v="438"/>
    <x v="438"/>
    <x v="0"/>
    <x v="381"/>
    <x v="2"/>
    <n v="10"/>
    <x v="0"/>
    <x v="8"/>
    <x v="24"/>
    <x v="1"/>
    <n v="311.52000000000004"/>
  </r>
  <r>
    <x v="439"/>
    <x v="328"/>
    <x v="4"/>
    <x v="4"/>
    <x v="0"/>
    <x v="9"/>
    <n v="611.13800000000015"/>
    <x v="439"/>
    <x v="439"/>
    <x v="0"/>
    <x v="382"/>
    <x v="1"/>
    <n v="11"/>
    <x v="2"/>
    <x v="2"/>
    <x v="21"/>
    <x v="2"/>
    <n v="611.13800000000015"/>
  </r>
  <r>
    <x v="440"/>
    <x v="329"/>
    <x v="3"/>
    <x v="0"/>
    <x v="4"/>
    <x v="5"/>
    <n v="234.05800000000002"/>
    <x v="440"/>
    <x v="440"/>
    <x v="0"/>
    <x v="383"/>
    <x v="0"/>
    <n v="6"/>
    <x v="2"/>
    <x v="13"/>
    <x v="6"/>
    <x v="0"/>
    <n v="234.05800000000002"/>
  </r>
  <r>
    <x v="441"/>
    <x v="73"/>
    <x v="0"/>
    <x v="2"/>
    <x v="0"/>
    <x v="5"/>
    <n v="428.67"/>
    <x v="441"/>
    <x v="441"/>
    <x v="0"/>
    <x v="104"/>
    <x v="0"/>
    <n v="9"/>
    <x v="4"/>
    <x v="16"/>
    <x v="0"/>
    <x v="1"/>
    <n v="428.67"/>
  </r>
  <r>
    <x v="442"/>
    <x v="121"/>
    <x v="4"/>
    <x v="3"/>
    <x v="2"/>
    <x v="6"/>
    <n v="397.82600000000008"/>
    <x v="442"/>
    <x v="442"/>
    <x v="0"/>
    <x v="93"/>
    <x v="0"/>
    <n v="6"/>
    <x v="2"/>
    <x v="18"/>
    <x v="6"/>
    <x v="3"/>
    <n v="397.82600000000008"/>
  </r>
  <r>
    <x v="443"/>
    <x v="330"/>
    <x v="0"/>
    <x v="4"/>
    <x v="4"/>
    <x v="2"/>
    <n v="325.29200000000003"/>
    <x v="443"/>
    <x v="443"/>
    <x v="1"/>
    <x v="384"/>
    <x v="1"/>
    <n v="1"/>
    <x v="0"/>
    <x v="14"/>
    <x v="7"/>
    <x v="1"/>
    <n v="325.29200000000003"/>
  </r>
  <r>
    <x v="444"/>
    <x v="331"/>
    <x v="4"/>
    <x v="0"/>
    <x v="1"/>
    <x v="0"/>
    <n v="166.078"/>
    <x v="444"/>
    <x v="444"/>
    <x v="0"/>
    <x v="181"/>
    <x v="1"/>
    <n v="4"/>
    <x v="1"/>
    <x v="10"/>
    <x v="10"/>
    <x v="2"/>
    <n v="166.078"/>
  </r>
  <r>
    <x v="445"/>
    <x v="332"/>
    <x v="1"/>
    <x v="1"/>
    <x v="2"/>
    <x v="6"/>
    <n v="495.41800000000006"/>
    <x v="445"/>
    <x v="445"/>
    <x v="0"/>
    <x v="385"/>
    <x v="0"/>
    <n v="4"/>
    <x v="2"/>
    <x v="0"/>
    <x v="23"/>
    <x v="0"/>
    <n v="495.41800000000006"/>
  </r>
  <r>
    <x v="446"/>
    <x v="333"/>
    <x v="4"/>
    <x v="4"/>
    <x v="0"/>
    <x v="7"/>
    <n v="198.55"/>
    <x v="446"/>
    <x v="446"/>
    <x v="0"/>
    <x v="78"/>
    <x v="1"/>
    <n v="8"/>
    <x v="0"/>
    <x v="10"/>
    <x v="4"/>
    <x v="2"/>
    <n v="198.55"/>
  </r>
  <r>
    <x v="447"/>
    <x v="334"/>
    <x v="0"/>
    <x v="3"/>
    <x v="3"/>
    <x v="7"/>
    <n v="356.92800000000005"/>
    <x v="447"/>
    <x v="447"/>
    <x v="0"/>
    <x v="386"/>
    <x v="0"/>
    <n v="7"/>
    <x v="0"/>
    <x v="15"/>
    <x v="17"/>
    <x v="2"/>
    <n v="356.92800000000005"/>
  </r>
  <r>
    <x v="448"/>
    <x v="227"/>
    <x v="1"/>
    <x v="3"/>
    <x v="0"/>
    <x v="6"/>
    <n v="154.39600000000002"/>
    <x v="448"/>
    <x v="448"/>
    <x v="0"/>
    <x v="387"/>
    <x v="1"/>
    <n v="9"/>
    <x v="4"/>
    <x v="23"/>
    <x v="2"/>
    <x v="1"/>
    <n v="154.39600000000002"/>
  </r>
  <r>
    <x v="449"/>
    <x v="308"/>
    <x v="2"/>
    <x v="4"/>
    <x v="4"/>
    <x v="6"/>
    <n v="458.85400000000004"/>
    <x v="449"/>
    <x v="449"/>
    <x v="0"/>
    <x v="201"/>
    <x v="1"/>
    <n v="3"/>
    <x v="4"/>
    <x v="18"/>
    <x v="15"/>
    <x v="3"/>
    <n v="458.85400000000004"/>
  </r>
  <r>
    <x v="450"/>
    <x v="335"/>
    <x v="0"/>
    <x v="3"/>
    <x v="0"/>
    <x v="7"/>
    <n v="103.114"/>
    <x v="450"/>
    <x v="450"/>
    <x v="0"/>
    <x v="388"/>
    <x v="1"/>
    <n v="10"/>
    <x v="6"/>
    <x v="16"/>
    <x v="22"/>
    <x v="1"/>
    <n v="103.114"/>
  </r>
  <r>
    <x v="451"/>
    <x v="336"/>
    <x v="3"/>
    <x v="0"/>
    <x v="4"/>
    <x v="6"/>
    <n v="481.42600000000004"/>
    <x v="451"/>
    <x v="451"/>
    <x v="0"/>
    <x v="389"/>
    <x v="0"/>
    <n v="9"/>
    <x v="6"/>
    <x v="5"/>
    <x v="0"/>
    <x v="0"/>
    <n v="481.4260000000001"/>
  </r>
  <r>
    <x v="452"/>
    <x v="337"/>
    <x v="1"/>
    <x v="4"/>
    <x v="0"/>
    <x v="1"/>
    <n v="65.362000000000009"/>
    <x v="452"/>
    <x v="452"/>
    <x v="0"/>
    <x v="390"/>
    <x v="1"/>
    <n v="8"/>
    <x v="4"/>
    <x v="4"/>
    <x v="4"/>
    <x v="2"/>
    <n v="65.362000000000009"/>
  </r>
  <r>
    <x v="453"/>
    <x v="338"/>
    <x v="2"/>
    <x v="0"/>
    <x v="3"/>
    <x v="8"/>
    <n v="241.16400000000002"/>
    <x v="453"/>
    <x v="453"/>
    <x v="0"/>
    <x v="391"/>
    <x v="1"/>
    <n v="3"/>
    <x v="4"/>
    <x v="16"/>
    <x v="15"/>
    <x v="1"/>
    <n v="241.16400000000002"/>
  </r>
  <r>
    <x v="454"/>
    <x v="339"/>
    <x v="4"/>
    <x v="2"/>
    <x v="2"/>
    <x v="2"/>
    <n v="280.08200000000005"/>
    <x v="454"/>
    <x v="454"/>
    <x v="1"/>
    <x v="239"/>
    <x v="0"/>
    <n v="4"/>
    <x v="1"/>
    <x v="3"/>
    <x v="23"/>
    <x v="2"/>
    <n v="280.08200000000005"/>
  </r>
  <r>
    <x v="455"/>
    <x v="340"/>
    <x v="3"/>
    <x v="0"/>
    <x v="2"/>
    <x v="3"/>
    <n v="209.59399999999999"/>
    <x v="455"/>
    <x v="455"/>
    <x v="0"/>
    <x v="83"/>
    <x v="0"/>
    <n v="1"/>
    <x v="0"/>
    <x v="18"/>
    <x v="14"/>
    <x v="3"/>
    <n v="209.59399999999999"/>
  </r>
  <r>
    <x v="456"/>
    <x v="341"/>
    <x v="0"/>
    <x v="0"/>
    <x v="4"/>
    <x v="3"/>
    <n v="564.08000000000004"/>
    <x v="456"/>
    <x v="456"/>
    <x v="0"/>
    <x v="91"/>
    <x v="1"/>
    <n v="2"/>
    <x v="0"/>
    <x v="16"/>
    <x v="19"/>
    <x v="1"/>
    <n v="564.08000000000004"/>
  </r>
  <r>
    <x v="457"/>
    <x v="342"/>
    <x v="1"/>
    <x v="4"/>
    <x v="3"/>
    <x v="8"/>
    <n v="131.29600000000002"/>
    <x v="457"/>
    <x v="457"/>
    <x v="1"/>
    <x v="194"/>
    <x v="0"/>
    <n v="5"/>
    <x v="5"/>
    <x v="12"/>
    <x v="20"/>
    <x v="0"/>
    <n v="131.29600000000002"/>
  </r>
  <r>
    <x v="458"/>
    <x v="292"/>
    <x v="1"/>
    <x v="3"/>
    <x v="0"/>
    <x v="5"/>
    <n v="326.54600000000005"/>
    <x v="458"/>
    <x v="458"/>
    <x v="0"/>
    <x v="258"/>
    <x v="0"/>
    <n v="8"/>
    <x v="2"/>
    <x v="15"/>
    <x v="13"/>
    <x v="2"/>
    <n v="326.54600000000005"/>
  </r>
  <r>
    <x v="459"/>
    <x v="180"/>
    <x v="1"/>
    <x v="2"/>
    <x v="0"/>
    <x v="4"/>
    <n v="263.64800000000002"/>
    <x v="459"/>
    <x v="459"/>
    <x v="1"/>
    <x v="392"/>
    <x v="0"/>
    <n v="7"/>
    <x v="3"/>
    <x v="15"/>
    <x v="17"/>
    <x v="2"/>
    <n v="263.64800000000002"/>
  </r>
  <r>
    <x v="460"/>
    <x v="343"/>
    <x v="1"/>
    <x v="2"/>
    <x v="0"/>
    <x v="7"/>
    <n v="295.63600000000002"/>
    <x v="460"/>
    <x v="460"/>
    <x v="1"/>
    <x v="393"/>
    <x v="0"/>
    <n v="8"/>
    <x v="1"/>
    <x v="19"/>
    <x v="13"/>
    <x v="2"/>
    <n v="295.63600000000002"/>
  </r>
  <r>
    <x v="461"/>
    <x v="344"/>
    <x v="2"/>
    <x v="2"/>
    <x v="1"/>
    <x v="9"/>
    <n v="93.896000000000001"/>
    <x v="461"/>
    <x v="461"/>
    <x v="0"/>
    <x v="394"/>
    <x v="1"/>
    <n v="3"/>
    <x v="2"/>
    <x v="18"/>
    <x v="15"/>
    <x v="3"/>
    <n v="93.896000000000001"/>
  </r>
  <r>
    <x v="462"/>
    <x v="345"/>
    <x v="4"/>
    <x v="1"/>
    <x v="3"/>
    <x v="8"/>
    <n v="494.34000000000003"/>
    <x v="462"/>
    <x v="462"/>
    <x v="0"/>
    <x v="92"/>
    <x v="0"/>
    <n v="5"/>
    <x v="2"/>
    <x v="14"/>
    <x v="20"/>
    <x v="1"/>
    <n v="494.34000000000003"/>
  </r>
  <r>
    <x v="463"/>
    <x v="19"/>
    <x v="0"/>
    <x v="3"/>
    <x v="3"/>
    <x v="0"/>
    <n v="395.40600000000001"/>
    <x v="463"/>
    <x v="463"/>
    <x v="0"/>
    <x v="395"/>
    <x v="1"/>
    <n v="3"/>
    <x v="3"/>
    <x v="0"/>
    <x v="15"/>
    <x v="0"/>
    <n v="395.40600000000001"/>
  </r>
  <r>
    <x v="464"/>
    <x v="346"/>
    <x v="3"/>
    <x v="2"/>
    <x v="4"/>
    <x v="2"/>
    <n v="207.834"/>
    <x v="464"/>
    <x v="464"/>
    <x v="0"/>
    <x v="396"/>
    <x v="1"/>
    <n v="5"/>
    <x v="0"/>
    <x v="8"/>
    <x v="11"/>
    <x v="1"/>
    <n v="207.83399999999997"/>
  </r>
  <r>
    <x v="465"/>
    <x v="347"/>
    <x v="2"/>
    <x v="1"/>
    <x v="1"/>
    <x v="3"/>
    <n v="78.496000000000009"/>
    <x v="465"/>
    <x v="465"/>
    <x v="0"/>
    <x v="397"/>
    <x v="0"/>
    <n v="10"/>
    <x v="6"/>
    <x v="21"/>
    <x v="8"/>
    <x v="3"/>
    <n v="78.496000000000009"/>
  </r>
  <r>
    <x v="466"/>
    <x v="348"/>
    <x v="3"/>
    <x v="1"/>
    <x v="3"/>
    <x v="0"/>
    <n v="142.31800000000001"/>
    <x v="466"/>
    <x v="466"/>
    <x v="0"/>
    <x v="398"/>
    <x v="2"/>
    <n v="12"/>
    <x v="5"/>
    <x v="22"/>
    <x v="3"/>
    <x v="0"/>
    <n v="142.31800000000001"/>
  </r>
  <r>
    <x v="467"/>
    <x v="349"/>
    <x v="2"/>
    <x v="0"/>
    <x v="3"/>
    <x v="7"/>
    <n v="616.66000000000008"/>
    <x v="467"/>
    <x v="467"/>
    <x v="1"/>
    <x v="399"/>
    <x v="0"/>
    <n v="10"/>
    <x v="1"/>
    <x v="7"/>
    <x v="8"/>
    <x v="0"/>
    <n v="616.66000000000008"/>
  </r>
  <r>
    <x v="468"/>
    <x v="276"/>
    <x v="0"/>
    <x v="2"/>
    <x v="1"/>
    <x v="2"/>
    <n v="377.67399999999998"/>
    <x v="468"/>
    <x v="468"/>
    <x v="0"/>
    <x v="195"/>
    <x v="0"/>
    <n v="5"/>
    <x v="3"/>
    <x v="17"/>
    <x v="20"/>
    <x v="0"/>
    <n v="377.67399999999998"/>
  </r>
  <r>
    <x v="469"/>
    <x v="350"/>
    <x v="2"/>
    <x v="0"/>
    <x v="3"/>
    <x v="3"/>
    <n v="226.20400000000001"/>
    <x v="469"/>
    <x v="469"/>
    <x v="0"/>
    <x v="183"/>
    <x v="0"/>
    <n v="6"/>
    <x v="3"/>
    <x v="15"/>
    <x v="6"/>
    <x v="2"/>
    <n v="226.20400000000001"/>
  </r>
  <r>
    <x v="470"/>
    <x v="344"/>
    <x v="4"/>
    <x v="4"/>
    <x v="4"/>
    <x v="6"/>
    <n v="478.69800000000004"/>
    <x v="470"/>
    <x v="470"/>
    <x v="1"/>
    <x v="400"/>
    <x v="1"/>
    <n v="3"/>
    <x v="2"/>
    <x v="21"/>
    <x v="15"/>
    <x v="3"/>
    <n v="478.69800000000004"/>
  </r>
  <r>
    <x v="471"/>
    <x v="240"/>
    <x v="0"/>
    <x v="1"/>
    <x v="3"/>
    <x v="5"/>
    <n v="300.52000000000004"/>
    <x v="471"/>
    <x v="471"/>
    <x v="0"/>
    <x v="401"/>
    <x v="0"/>
    <n v="4"/>
    <x v="0"/>
    <x v="23"/>
    <x v="23"/>
    <x v="1"/>
    <n v="300.52000000000004"/>
  </r>
  <r>
    <x v="472"/>
    <x v="72"/>
    <x v="3"/>
    <x v="3"/>
    <x v="0"/>
    <x v="5"/>
    <n v="425.81000000000006"/>
    <x v="472"/>
    <x v="472"/>
    <x v="0"/>
    <x v="321"/>
    <x v="2"/>
    <n v="12"/>
    <x v="5"/>
    <x v="12"/>
    <x v="3"/>
    <x v="0"/>
    <n v="425.81000000000006"/>
  </r>
  <r>
    <x v="473"/>
    <x v="351"/>
    <x v="2"/>
    <x v="0"/>
    <x v="2"/>
    <x v="5"/>
    <n v="238.70000000000002"/>
    <x v="473"/>
    <x v="473"/>
    <x v="0"/>
    <x v="402"/>
    <x v="0"/>
    <n v="6"/>
    <x v="5"/>
    <x v="16"/>
    <x v="6"/>
    <x v="1"/>
    <n v="238.70000000000002"/>
  </r>
  <r>
    <x v="474"/>
    <x v="352"/>
    <x v="2"/>
    <x v="0"/>
    <x v="0"/>
    <x v="0"/>
    <n v="255.06800000000001"/>
    <x v="474"/>
    <x v="474"/>
    <x v="0"/>
    <x v="403"/>
    <x v="1"/>
    <n v="11"/>
    <x v="0"/>
    <x v="9"/>
    <x v="21"/>
    <x v="0"/>
    <n v="255.06800000000001"/>
  </r>
  <r>
    <x v="475"/>
    <x v="9"/>
    <x v="2"/>
    <x v="0"/>
    <x v="1"/>
    <x v="4"/>
    <n v="379.74200000000008"/>
    <x v="475"/>
    <x v="475"/>
    <x v="1"/>
    <x v="2"/>
    <x v="0"/>
    <n v="10"/>
    <x v="6"/>
    <x v="2"/>
    <x v="8"/>
    <x v="2"/>
    <n v="379.74200000000008"/>
  </r>
  <r>
    <x v="476"/>
    <x v="303"/>
    <x v="3"/>
    <x v="3"/>
    <x v="2"/>
    <x v="1"/>
    <n v="573.14400000000001"/>
    <x v="476"/>
    <x v="476"/>
    <x v="0"/>
    <x v="404"/>
    <x v="1"/>
    <n v="6"/>
    <x v="4"/>
    <x v="13"/>
    <x v="16"/>
    <x v="0"/>
    <n v="573.14400000000001"/>
  </r>
  <r>
    <x v="477"/>
    <x v="353"/>
    <x v="0"/>
    <x v="4"/>
    <x v="1"/>
    <x v="5"/>
    <n v="75.790000000000006"/>
    <x v="477"/>
    <x v="477"/>
    <x v="0"/>
    <x v="405"/>
    <x v="0"/>
    <n v="3"/>
    <x v="1"/>
    <x v="7"/>
    <x v="5"/>
    <x v="0"/>
    <n v="75.790000000000006"/>
  </r>
  <r>
    <x v="478"/>
    <x v="130"/>
    <x v="0"/>
    <x v="2"/>
    <x v="0"/>
    <x v="3"/>
    <n v="626.89"/>
    <x v="478"/>
    <x v="478"/>
    <x v="1"/>
    <x v="406"/>
    <x v="0"/>
    <n v="4"/>
    <x v="5"/>
    <x v="13"/>
    <x v="23"/>
    <x v="0"/>
    <n v="626.89"/>
  </r>
  <r>
    <x v="479"/>
    <x v="354"/>
    <x v="0"/>
    <x v="2"/>
    <x v="0"/>
    <x v="7"/>
    <n v="76.362000000000009"/>
    <x v="479"/>
    <x v="479"/>
    <x v="0"/>
    <x v="145"/>
    <x v="0"/>
    <n v="1"/>
    <x v="0"/>
    <x v="1"/>
    <x v="14"/>
    <x v="1"/>
    <n v="76.362000000000009"/>
  </r>
  <r>
    <x v="480"/>
    <x v="6"/>
    <x v="0"/>
    <x v="3"/>
    <x v="2"/>
    <x v="6"/>
    <n v="659.78"/>
    <x v="480"/>
    <x v="480"/>
    <x v="0"/>
    <x v="214"/>
    <x v="0"/>
    <n v="3"/>
    <x v="4"/>
    <x v="10"/>
    <x v="5"/>
    <x v="2"/>
    <n v="659.78"/>
  </r>
  <r>
    <x v="481"/>
    <x v="272"/>
    <x v="2"/>
    <x v="3"/>
    <x v="1"/>
    <x v="6"/>
    <n v="529.80399999999997"/>
    <x v="481"/>
    <x v="481"/>
    <x v="1"/>
    <x v="329"/>
    <x v="0"/>
    <n v="5"/>
    <x v="1"/>
    <x v="1"/>
    <x v="20"/>
    <x v="1"/>
    <n v="529.80399999999997"/>
  </r>
  <r>
    <x v="482"/>
    <x v="355"/>
    <x v="2"/>
    <x v="2"/>
    <x v="0"/>
    <x v="7"/>
    <n v="498.01400000000007"/>
    <x v="482"/>
    <x v="482"/>
    <x v="0"/>
    <x v="407"/>
    <x v="1"/>
    <n v="5"/>
    <x v="6"/>
    <x v="20"/>
    <x v="11"/>
    <x v="3"/>
    <n v="498.01400000000001"/>
  </r>
  <r>
    <x v="483"/>
    <x v="267"/>
    <x v="1"/>
    <x v="2"/>
    <x v="3"/>
    <x v="8"/>
    <n v="645.39200000000005"/>
    <x v="483"/>
    <x v="483"/>
    <x v="0"/>
    <x v="408"/>
    <x v="1"/>
    <n v="9"/>
    <x v="0"/>
    <x v="23"/>
    <x v="2"/>
    <x v="1"/>
    <n v="645.39200000000005"/>
  </r>
  <r>
    <x v="484"/>
    <x v="177"/>
    <x v="3"/>
    <x v="2"/>
    <x v="3"/>
    <x v="8"/>
    <n v="119.72400000000002"/>
    <x v="484"/>
    <x v="484"/>
    <x v="0"/>
    <x v="409"/>
    <x v="1"/>
    <n v="8"/>
    <x v="3"/>
    <x v="21"/>
    <x v="4"/>
    <x v="3"/>
    <n v="119.72400000000002"/>
  </r>
  <r>
    <x v="485"/>
    <x v="356"/>
    <x v="4"/>
    <x v="4"/>
    <x v="1"/>
    <x v="1"/>
    <n v="69.718000000000004"/>
    <x v="485"/>
    <x v="485"/>
    <x v="0"/>
    <x v="410"/>
    <x v="1"/>
    <n v="4"/>
    <x v="3"/>
    <x v="22"/>
    <x v="10"/>
    <x v="0"/>
    <n v="69.718000000000004"/>
  </r>
  <r>
    <x v="486"/>
    <x v="357"/>
    <x v="4"/>
    <x v="4"/>
    <x v="2"/>
    <x v="2"/>
    <n v="323.88400000000001"/>
    <x v="486"/>
    <x v="486"/>
    <x v="0"/>
    <x v="411"/>
    <x v="1"/>
    <n v="8"/>
    <x v="0"/>
    <x v="1"/>
    <x v="4"/>
    <x v="1"/>
    <n v="323.88400000000001"/>
  </r>
  <r>
    <x v="487"/>
    <x v="307"/>
    <x v="1"/>
    <x v="1"/>
    <x v="2"/>
    <x v="5"/>
    <n v="206.49200000000002"/>
    <x v="487"/>
    <x v="487"/>
    <x v="0"/>
    <x v="308"/>
    <x v="0"/>
    <n v="2"/>
    <x v="6"/>
    <x v="3"/>
    <x v="9"/>
    <x v="2"/>
    <n v="206.49200000000002"/>
  </r>
  <r>
    <x v="488"/>
    <x v="59"/>
    <x v="0"/>
    <x v="4"/>
    <x v="4"/>
    <x v="8"/>
    <n v="580.18400000000008"/>
    <x v="488"/>
    <x v="488"/>
    <x v="0"/>
    <x v="412"/>
    <x v="1"/>
    <n v="6"/>
    <x v="6"/>
    <x v="7"/>
    <x v="16"/>
    <x v="0"/>
    <n v="580.18400000000008"/>
  </r>
  <r>
    <x v="489"/>
    <x v="358"/>
    <x v="1"/>
    <x v="0"/>
    <x v="4"/>
    <x v="1"/>
    <n v="477.00400000000002"/>
    <x v="489"/>
    <x v="489"/>
    <x v="0"/>
    <x v="413"/>
    <x v="1"/>
    <n v="6"/>
    <x v="3"/>
    <x v="19"/>
    <x v="16"/>
    <x v="2"/>
    <n v="477.00400000000002"/>
  </r>
  <r>
    <x v="490"/>
    <x v="359"/>
    <x v="3"/>
    <x v="1"/>
    <x v="0"/>
    <x v="2"/>
    <n v="370.56800000000004"/>
    <x v="490"/>
    <x v="490"/>
    <x v="1"/>
    <x v="414"/>
    <x v="1"/>
    <n v="6"/>
    <x v="2"/>
    <x v="9"/>
    <x v="16"/>
    <x v="0"/>
    <n v="370.56800000000004"/>
  </r>
  <r>
    <x v="491"/>
    <x v="360"/>
    <x v="0"/>
    <x v="0"/>
    <x v="0"/>
    <x v="8"/>
    <n v="99.528000000000006"/>
    <x v="491"/>
    <x v="491"/>
    <x v="0"/>
    <x v="415"/>
    <x v="1"/>
    <n v="12"/>
    <x v="0"/>
    <x v="0"/>
    <x v="1"/>
    <x v="0"/>
    <n v="99.528000000000006"/>
  </r>
  <r>
    <x v="492"/>
    <x v="16"/>
    <x v="4"/>
    <x v="1"/>
    <x v="3"/>
    <x v="9"/>
    <n v="108.85600000000001"/>
    <x v="492"/>
    <x v="492"/>
    <x v="0"/>
    <x v="416"/>
    <x v="0"/>
    <n v="1"/>
    <x v="0"/>
    <x v="5"/>
    <x v="14"/>
    <x v="0"/>
    <n v="108.85600000000001"/>
  </r>
  <r>
    <x v="493"/>
    <x v="361"/>
    <x v="1"/>
    <x v="2"/>
    <x v="1"/>
    <x v="3"/>
    <n v="321.81600000000003"/>
    <x v="493"/>
    <x v="493"/>
    <x v="1"/>
    <x v="417"/>
    <x v="0"/>
    <n v="5"/>
    <x v="1"/>
    <x v="18"/>
    <x v="20"/>
    <x v="3"/>
    <n v="321.81600000000003"/>
  </r>
  <r>
    <x v="494"/>
    <x v="362"/>
    <x v="3"/>
    <x v="1"/>
    <x v="3"/>
    <x v="8"/>
    <n v="236.80800000000002"/>
    <x v="494"/>
    <x v="494"/>
    <x v="0"/>
    <x v="418"/>
    <x v="0"/>
    <n v="9"/>
    <x v="0"/>
    <x v="9"/>
    <x v="0"/>
    <x v="0"/>
    <n v="236.80800000000002"/>
  </r>
  <r>
    <x v="495"/>
    <x v="363"/>
    <x v="0"/>
    <x v="3"/>
    <x v="1"/>
    <x v="4"/>
    <n v="639.67200000000003"/>
    <x v="495"/>
    <x v="495"/>
    <x v="0"/>
    <x v="283"/>
    <x v="1"/>
    <n v="12"/>
    <x v="1"/>
    <x v="3"/>
    <x v="1"/>
    <x v="2"/>
    <n v="639.67200000000003"/>
  </r>
  <r>
    <x v="496"/>
    <x v="253"/>
    <x v="0"/>
    <x v="1"/>
    <x v="3"/>
    <x v="3"/>
    <n v="75.680000000000007"/>
    <x v="496"/>
    <x v="496"/>
    <x v="0"/>
    <x v="419"/>
    <x v="1"/>
    <n v="9"/>
    <x v="3"/>
    <x v="0"/>
    <x v="2"/>
    <x v="0"/>
    <n v="75.680000000000007"/>
  </r>
  <r>
    <x v="497"/>
    <x v="89"/>
    <x v="1"/>
    <x v="2"/>
    <x v="0"/>
    <x v="5"/>
    <n v="562.03399999999999"/>
    <x v="497"/>
    <x v="497"/>
    <x v="0"/>
    <x v="420"/>
    <x v="2"/>
    <n v="12"/>
    <x v="6"/>
    <x v="1"/>
    <x v="3"/>
    <x v="1"/>
    <n v="562.03399999999999"/>
  </r>
  <r>
    <x v="498"/>
    <x v="364"/>
    <x v="4"/>
    <x v="4"/>
    <x v="0"/>
    <x v="8"/>
    <n v="585.26599999999996"/>
    <x v="498"/>
    <x v="498"/>
    <x v="1"/>
    <x v="297"/>
    <x v="0"/>
    <n v="5"/>
    <x v="4"/>
    <x v="15"/>
    <x v="20"/>
    <x v="2"/>
    <n v="585.26599999999996"/>
  </r>
  <r>
    <x v="499"/>
    <x v="365"/>
    <x v="2"/>
    <x v="0"/>
    <x v="2"/>
    <x v="2"/>
    <n v="110.06600000000002"/>
    <x v="499"/>
    <x v="499"/>
    <x v="1"/>
    <x v="421"/>
    <x v="1"/>
    <n v="9"/>
    <x v="1"/>
    <x v="19"/>
    <x v="2"/>
    <x v="2"/>
    <n v="110.06600000000002"/>
  </r>
  <r>
    <x v="500"/>
    <x v="366"/>
    <x v="0"/>
    <x v="0"/>
    <x v="0"/>
    <x v="2"/>
    <n v="152.13000000000002"/>
    <x v="500"/>
    <x v="500"/>
    <x v="1"/>
    <x v="422"/>
    <x v="2"/>
    <n v="12"/>
    <x v="3"/>
    <x v="17"/>
    <x v="3"/>
    <x v="0"/>
    <n v="152.13000000000002"/>
  </r>
  <r>
    <x v="501"/>
    <x v="132"/>
    <x v="1"/>
    <x v="4"/>
    <x v="0"/>
    <x v="1"/>
    <n v="227.65600000000003"/>
    <x v="501"/>
    <x v="501"/>
    <x v="0"/>
    <x v="423"/>
    <x v="0"/>
    <n v="7"/>
    <x v="5"/>
    <x v="11"/>
    <x v="17"/>
    <x v="0"/>
    <n v="227.65600000000003"/>
  </r>
  <r>
    <x v="502"/>
    <x v="367"/>
    <x v="1"/>
    <x v="3"/>
    <x v="0"/>
    <x v="4"/>
    <n v="642.73"/>
    <x v="502"/>
    <x v="502"/>
    <x v="0"/>
    <x v="424"/>
    <x v="1"/>
    <n v="4"/>
    <x v="3"/>
    <x v="22"/>
    <x v="10"/>
    <x v="0"/>
    <n v="642.73"/>
  </r>
  <r>
    <x v="503"/>
    <x v="368"/>
    <x v="0"/>
    <x v="2"/>
    <x v="3"/>
    <x v="7"/>
    <n v="591.14"/>
    <x v="503"/>
    <x v="503"/>
    <x v="1"/>
    <x v="425"/>
    <x v="0"/>
    <n v="6"/>
    <x v="0"/>
    <x v="18"/>
    <x v="6"/>
    <x v="3"/>
    <n v="591.14"/>
  </r>
  <r>
    <x v="504"/>
    <x v="139"/>
    <x v="0"/>
    <x v="0"/>
    <x v="2"/>
    <x v="6"/>
    <n v="253.44000000000003"/>
    <x v="504"/>
    <x v="504"/>
    <x v="1"/>
    <x v="415"/>
    <x v="0"/>
    <n v="5"/>
    <x v="6"/>
    <x v="0"/>
    <x v="20"/>
    <x v="0"/>
    <n v="253.44000000000003"/>
  </r>
  <r>
    <x v="505"/>
    <x v="369"/>
    <x v="2"/>
    <x v="0"/>
    <x v="2"/>
    <x v="0"/>
    <n v="538.67000000000007"/>
    <x v="505"/>
    <x v="505"/>
    <x v="0"/>
    <x v="426"/>
    <x v="1"/>
    <n v="10"/>
    <x v="4"/>
    <x v="19"/>
    <x v="22"/>
    <x v="2"/>
    <n v="538.67000000000007"/>
  </r>
  <r>
    <x v="506"/>
    <x v="370"/>
    <x v="1"/>
    <x v="2"/>
    <x v="4"/>
    <x v="7"/>
    <n v="556.68799999999999"/>
    <x v="506"/>
    <x v="506"/>
    <x v="0"/>
    <x v="427"/>
    <x v="0"/>
    <n v="4"/>
    <x v="6"/>
    <x v="23"/>
    <x v="23"/>
    <x v="1"/>
    <n v="556.68799999999999"/>
  </r>
  <r>
    <x v="507"/>
    <x v="371"/>
    <x v="2"/>
    <x v="4"/>
    <x v="1"/>
    <x v="3"/>
    <n v="302.80799999999999"/>
    <x v="507"/>
    <x v="507"/>
    <x v="0"/>
    <x v="428"/>
    <x v="0"/>
    <n v="7"/>
    <x v="1"/>
    <x v="23"/>
    <x v="17"/>
    <x v="1"/>
    <n v="302.80799999999999"/>
  </r>
  <r>
    <x v="508"/>
    <x v="50"/>
    <x v="2"/>
    <x v="0"/>
    <x v="2"/>
    <x v="4"/>
    <n v="96.844000000000008"/>
    <x v="508"/>
    <x v="508"/>
    <x v="0"/>
    <x v="429"/>
    <x v="1"/>
    <n v="11"/>
    <x v="4"/>
    <x v="17"/>
    <x v="21"/>
    <x v="0"/>
    <n v="96.844000000000008"/>
  </r>
  <r>
    <x v="509"/>
    <x v="222"/>
    <x v="1"/>
    <x v="4"/>
    <x v="3"/>
    <x v="0"/>
    <n v="517.41800000000001"/>
    <x v="509"/>
    <x v="509"/>
    <x v="0"/>
    <x v="430"/>
    <x v="0"/>
    <n v="6"/>
    <x v="1"/>
    <x v="8"/>
    <x v="6"/>
    <x v="1"/>
    <n v="517.41800000000001"/>
  </r>
  <r>
    <x v="510"/>
    <x v="38"/>
    <x v="2"/>
    <x v="2"/>
    <x v="2"/>
    <x v="6"/>
    <n v="176.726"/>
    <x v="510"/>
    <x v="510"/>
    <x v="0"/>
    <x v="378"/>
    <x v="1"/>
    <n v="12"/>
    <x v="6"/>
    <x v="1"/>
    <x v="1"/>
    <x v="1"/>
    <n v="176.726"/>
  </r>
  <r>
    <x v="511"/>
    <x v="372"/>
    <x v="2"/>
    <x v="0"/>
    <x v="0"/>
    <x v="5"/>
    <n v="467.87400000000002"/>
    <x v="511"/>
    <x v="511"/>
    <x v="0"/>
    <x v="431"/>
    <x v="0"/>
    <n v="9"/>
    <x v="2"/>
    <x v="20"/>
    <x v="0"/>
    <x v="3"/>
    <n v="467.87400000000002"/>
  </r>
  <r>
    <x v="512"/>
    <x v="373"/>
    <x v="3"/>
    <x v="4"/>
    <x v="0"/>
    <x v="2"/>
    <n v="198.57200000000003"/>
    <x v="512"/>
    <x v="512"/>
    <x v="0"/>
    <x v="312"/>
    <x v="0"/>
    <n v="5"/>
    <x v="5"/>
    <x v="18"/>
    <x v="20"/>
    <x v="3"/>
    <n v="198.57200000000003"/>
  </r>
  <r>
    <x v="513"/>
    <x v="374"/>
    <x v="0"/>
    <x v="3"/>
    <x v="0"/>
    <x v="6"/>
    <n v="633.33600000000001"/>
    <x v="513"/>
    <x v="513"/>
    <x v="0"/>
    <x v="432"/>
    <x v="1"/>
    <n v="7"/>
    <x v="2"/>
    <x v="6"/>
    <x v="18"/>
    <x v="1"/>
    <n v="633.33600000000001"/>
  </r>
  <r>
    <x v="514"/>
    <x v="375"/>
    <x v="4"/>
    <x v="2"/>
    <x v="2"/>
    <x v="2"/>
    <n v="486.11200000000008"/>
    <x v="514"/>
    <x v="514"/>
    <x v="0"/>
    <x v="352"/>
    <x v="0"/>
    <n v="10"/>
    <x v="1"/>
    <x v="14"/>
    <x v="8"/>
    <x v="1"/>
    <n v="486.11200000000008"/>
  </r>
  <r>
    <x v="515"/>
    <x v="376"/>
    <x v="0"/>
    <x v="3"/>
    <x v="1"/>
    <x v="0"/>
    <n v="591.25"/>
    <x v="515"/>
    <x v="515"/>
    <x v="0"/>
    <x v="145"/>
    <x v="2"/>
    <n v="12"/>
    <x v="3"/>
    <x v="1"/>
    <x v="3"/>
    <x v="1"/>
    <n v="591.25"/>
  </r>
  <r>
    <x v="516"/>
    <x v="329"/>
    <x v="0"/>
    <x v="2"/>
    <x v="0"/>
    <x v="9"/>
    <n v="540.67200000000003"/>
    <x v="516"/>
    <x v="516"/>
    <x v="0"/>
    <x v="433"/>
    <x v="0"/>
    <n v="6"/>
    <x v="2"/>
    <x v="4"/>
    <x v="6"/>
    <x v="2"/>
    <n v="540.67200000000003"/>
  </r>
  <r>
    <x v="517"/>
    <x v="289"/>
    <x v="3"/>
    <x v="3"/>
    <x v="1"/>
    <x v="4"/>
    <n v="333.71800000000002"/>
    <x v="517"/>
    <x v="517"/>
    <x v="0"/>
    <x v="434"/>
    <x v="1"/>
    <n v="8"/>
    <x v="0"/>
    <x v="8"/>
    <x v="4"/>
    <x v="1"/>
    <n v="333.71800000000002"/>
  </r>
  <r>
    <x v="518"/>
    <x v="377"/>
    <x v="3"/>
    <x v="1"/>
    <x v="4"/>
    <x v="7"/>
    <n v="158.84000000000003"/>
    <x v="518"/>
    <x v="518"/>
    <x v="0"/>
    <x v="435"/>
    <x v="1"/>
    <n v="7"/>
    <x v="2"/>
    <x v="4"/>
    <x v="18"/>
    <x v="2"/>
    <n v="158.84000000000003"/>
  </r>
  <r>
    <x v="519"/>
    <x v="135"/>
    <x v="1"/>
    <x v="4"/>
    <x v="3"/>
    <x v="7"/>
    <n v="267.89400000000001"/>
    <x v="519"/>
    <x v="519"/>
    <x v="0"/>
    <x v="436"/>
    <x v="1"/>
    <n v="12"/>
    <x v="0"/>
    <x v="22"/>
    <x v="1"/>
    <x v="0"/>
    <n v="267.89400000000001"/>
  </r>
  <r>
    <x v="520"/>
    <x v="378"/>
    <x v="1"/>
    <x v="3"/>
    <x v="4"/>
    <x v="1"/>
    <n v="609.62000000000012"/>
    <x v="520"/>
    <x v="520"/>
    <x v="0"/>
    <x v="437"/>
    <x v="0"/>
    <n v="2"/>
    <x v="1"/>
    <x v="9"/>
    <x v="9"/>
    <x v="0"/>
    <n v="609.62000000000012"/>
  </r>
  <r>
    <x v="521"/>
    <x v="379"/>
    <x v="3"/>
    <x v="2"/>
    <x v="3"/>
    <x v="6"/>
    <n v="600.42400000000009"/>
    <x v="521"/>
    <x v="521"/>
    <x v="1"/>
    <x v="438"/>
    <x v="0"/>
    <n v="3"/>
    <x v="5"/>
    <x v="10"/>
    <x v="5"/>
    <x v="2"/>
    <n v="600.42400000000009"/>
  </r>
  <r>
    <x v="522"/>
    <x v="364"/>
    <x v="0"/>
    <x v="1"/>
    <x v="1"/>
    <x v="4"/>
    <n v="290.79600000000005"/>
    <x v="522"/>
    <x v="522"/>
    <x v="0"/>
    <x v="193"/>
    <x v="0"/>
    <n v="5"/>
    <x v="4"/>
    <x v="12"/>
    <x v="20"/>
    <x v="0"/>
    <n v="290.79600000000005"/>
  </r>
  <r>
    <x v="523"/>
    <x v="380"/>
    <x v="3"/>
    <x v="2"/>
    <x v="4"/>
    <x v="5"/>
    <n v="236.52200000000002"/>
    <x v="523"/>
    <x v="523"/>
    <x v="1"/>
    <x v="439"/>
    <x v="1"/>
    <n v="4"/>
    <x v="2"/>
    <x v="20"/>
    <x v="10"/>
    <x v="3"/>
    <n v="236.52200000000002"/>
  </r>
  <r>
    <x v="524"/>
    <x v="289"/>
    <x v="1"/>
    <x v="0"/>
    <x v="0"/>
    <x v="4"/>
    <n v="364.65000000000003"/>
    <x v="524"/>
    <x v="524"/>
    <x v="1"/>
    <x v="440"/>
    <x v="1"/>
    <n v="8"/>
    <x v="0"/>
    <x v="2"/>
    <x v="4"/>
    <x v="2"/>
    <n v="364.65000000000003"/>
  </r>
  <r>
    <x v="525"/>
    <x v="250"/>
    <x v="0"/>
    <x v="2"/>
    <x v="4"/>
    <x v="2"/>
    <n v="172.94200000000001"/>
    <x v="525"/>
    <x v="525"/>
    <x v="0"/>
    <x v="109"/>
    <x v="0"/>
    <n v="4"/>
    <x v="4"/>
    <x v="23"/>
    <x v="23"/>
    <x v="1"/>
    <n v="172.94200000000001"/>
  </r>
  <r>
    <x v="526"/>
    <x v="381"/>
    <x v="4"/>
    <x v="3"/>
    <x v="1"/>
    <x v="9"/>
    <n v="507.01200000000006"/>
    <x v="526"/>
    <x v="526"/>
    <x v="1"/>
    <x v="64"/>
    <x v="1"/>
    <n v="11"/>
    <x v="5"/>
    <x v="15"/>
    <x v="21"/>
    <x v="2"/>
    <n v="507.01200000000006"/>
  </r>
  <r>
    <x v="527"/>
    <x v="382"/>
    <x v="0"/>
    <x v="4"/>
    <x v="3"/>
    <x v="0"/>
    <n v="457.44600000000003"/>
    <x v="527"/>
    <x v="527"/>
    <x v="0"/>
    <x v="441"/>
    <x v="1"/>
    <n v="2"/>
    <x v="3"/>
    <x v="13"/>
    <x v="19"/>
    <x v="0"/>
    <n v="457.44600000000003"/>
  </r>
  <r>
    <x v="528"/>
    <x v="328"/>
    <x v="0"/>
    <x v="2"/>
    <x v="0"/>
    <x v="8"/>
    <n v="385.79200000000009"/>
    <x v="528"/>
    <x v="528"/>
    <x v="0"/>
    <x v="442"/>
    <x v="1"/>
    <n v="11"/>
    <x v="2"/>
    <x v="17"/>
    <x v="21"/>
    <x v="0"/>
    <n v="385.79200000000009"/>
  </r>
  <r>
    <x v="529"/>
    <x v="383"/>
    <x v="3"/>
    <x v="2"/>
    <x v="2"/>
    <x v="2"/>
    <n v="591.27200000000005"/>
    <x v="529"/>
    <x v="529"/>
    <x v="0"/>
    <x v="60"/>
    <x v="1"/>
    <n v="3"/>
    <x v="5"/>
    <x v="14"/>
    <x v="15"/>
    <x v="1"/>
    <n v="591.27200000000005"/>
  </r>
  <r>
    <x v="530"/>
    <x v="203"/>
    <x v="3"/>
    <x v="3"/>
    <x v="0"/>
    <x v="0"/>
    <n v="536.51400000000001"/>
    <x v="530"/>
    <x v="530"/>
    <x v="0"/>
    <x v="443"/>
    <x v="0"/>
    <n v="4"/>
    <x v="4"/>
    <x v="10"/>
    <x v="23"/>
    <x v="2"/>
    <n v="536.51400000000001"/>
  </r>
  <r>
    <x v="531"/>
    <x v="384"/>
    <x v="3"/>
    <x v="4"/>
    <x v="2"/>
    <x v="2"/>
    <n v="528.63800000000003"/>
    <x v="531"/>
    <x v="531"/>
    <x v="0"/>
    <x v="444"/>
    <x v="0"/>
    <n v="1"/>
    <x v="1"/>
    <x v="21"/>
    <x v="14"/>
    <x v="3"/>
    <n v="528.63800000000003"/>
  </r>
  <r>
    <x v="532"/>
    <x v="385"/>
    <x v="4"/>
    <x v="3"/>
    <x v="3"/>
    <x v="8"/>
    <n v="351.82400000000001"/>
    <x v="532"/>
    <x v="532"/>
    <x v="0"/>
    <x v="445"/>
    <x v="0"/>
    <n v="10"/>
    <x v="5"/>
    <x v="2"/>
    <x v="8"/>
    <x v="2"/>
    <n v="351.82400000000001"/>
  </r>
  <r>
    <x v="533"/>
    <x v="386"/>
    <x v="4"/>
    <x v="4"/>
    <x v="3"/>
    <x v="2"/>
    <n v="271.12799999999999"/>
    <x v="533"/>
    <x v="533"/>
    <x v="0"/>
    <x v="265"/>
    <x v="0"/>
    <n v="9"/>
    <x v="3"/>
    <x v="10"/>
    <x v="0"/>
    <x v="2"/>
    <n v="271.12799999999999"/>
  </r>
  <r>
    <x v="534"/>
    <x v="68"/>
    <x v="2"/>
    <x v="1"/>
    <x v="1"/>
    <x v="0"/>
    <n v="354.39800000000002"/>
    <x v="401"/>
    <x v="534"/>
    <x v="0"/>
    <x v="446"/>
    <x v="1"/>
    <n v="2"/>
    <x v="6"/>
    <x v="10"/>
    <x v="19"/>
    <x v="2"/>
    <n v="354.39800000000002"/>
  </r>
  <r>
    <x v="535"/>
    <x v="149"/>
    <x v="0"/>
    <x v="3"/>
    <x v="3"/>
    <x v="1"/>
    <n v="565.84"/>
    <x v="534"/>
    <x v="535"/>
    <x v="1"/>
    <x v="199"/>
    <x v="0"/>
    <n v="8"/>
    <x v="0"/>
    <x v="15"/>
    <x v="13"/>
    <x v="2"/>
    <n v="565.84"/>
  </r>
  <r>
    <x v="536"/>
    <x v="354"/>
    <x v="0"/>
    <x v="4"/>
    <x v="4"/>
    <x v="6"/>
    <n v="223.828"/>
    <x v="535"/>
    <x v="536"/>
    <x v="0"/>
    <x v="447"/>
    <x v="0"/>
    <n v="1"/>
    <x v="0"/>
    <x v="22"/>
    <x v="14"/>
    <x v="0"/>
    <n v="223.828"/>
  </r>
  <r>
    <x v="537"/>
    <x v="326"/>
    <x v="4"/>
    <x v="0"/>
    <x v="1"/>
    <x v="0"/>
    <n v="432.322"/>
    <x v="536"/>
    <x v="537"/>
    <x v="0"/>
    <x v="448"/>
    <x v="0"/>
    <n v="5"/>
    <x v="4"/>
    <x v="11"/>
    <x v="20"/>
    <x v="0"/>
    <n v="432.322"/>
  </r>
  <r>
    <x v="538"/>
    <x v="201"/>
    <x v="1"/>
    <x v="2"/>
    <x v="1"/>
    <x v="1"/>
    <n v="91.190000000000012"/>
    <x v="537"/>
    <x v="538"/>
    <x v="0"/>
    <x v="449"/>
    <x v="1"/>
    <n v="4"/>
    <x v="4"/>
    <x v="8"/>
    <x v="10"/>
    <x v="1"/>
    <n v="91.190000000000012"/>
  </r>
  <r>
    <x v="539"/>
    <x v="153"/>
    <x v="1"/>
    <x v="0"/>
    <x v="3"/>
    <x v="5"/>
    <n v="209.96800000000002"/>
    <x v="538"/>
    <x v="539"/>
    <x v="0"/>
    <x v="24"/>
    <x v="0"/>
    <n v="6"/>
    <x v="6"/>
    <x v="15"/>
    <x v="6"/>
    <x v="2"/>
    <n v="209.96800000000002"/>
  </r>
  <r>
    <x v="540"/>
    <x v="387"/>
    <x v="0"/>
    <x v="1"/>
    <x v="0"/>
    <x v="4"/>
    <n v="632.34600000000012"/>
    <x v="539"/>
    <x v="540"/>
    <x v="0"/>
    <x v="450"/>
    <x v="0"/>
    <n v="2"/>
    <x v="0"/>
    <x v="5"/>
    <x v="9"/>
    <x v="0"/>
    <n v="632.34600000000012"/>
  </r>
  <r>
    <x v="541"/>
    <x v="57"/>
    <x v="3"/>
    <x v="4"/>
    <x v="4"/>
    <x v="1"/>
    <n v="44.110000000000007"/>
    <x v="540"/>
    <x v="541"/>
    <x v="0"/>
    <x v="276"/>
    <x v="0"/>
    <n v="3"/>
    <x v="0"/>
    <x v="23"/>
    <x v="5"/>
    <x v="1"/>
    <n v="44.110000000000007"/>
  </r>
  <r>
    <x v="542"/>
    <x v="388"/>
    <x v="4"/>
    <x v="2"/>
    <x v="4"/>
    <x v="2"/>
    <n v="231.96800000000002"/>
    <x v="541"/>
    <x v="542"/>
    <x v="0"/>
    <x v="451"/>
    <x v="0"/>
    <n v="3"/>
    <x v="0"/>
    <x v="9"/>
    <x v="5"/>
    <x v="0"/>
    <n v="231.96799999999999"/>
  </r>
  <r>
    <x v="543"/>
    <x v="389"/>
    <x v="3"/>
    <x v="3"/>
    <x v="2"/>
    <x v="4"/>
    <n v="458.01800000000003"/>
    <x v="542"/>
    <x v="543"/>
    <x v="0"/>
    <x v="359"/>
    <x v="1"/>
    <n v="12"/>
    <x v="5"/>
    <x v="19"/>
    <x v="1"/>
    <x v="2"/>
    <n v="458.01800000000003"/>
  </r>
  <r>
    <x v="544"/>
    <x v="189"/>
    <x v="2"/>
    <x v="3"/>
    <x v="2"/>
    <x v="7"/>
    <n v="613.66800000000001"/>
    <x v="543"/>
    <x v="544"/>
    <x v="0"/>
    <x v="452"/>
    <x v="0"/>
    <n v="6"/>
    <x v="4"/>
    <x v="6"/>
    <x v="6"/>
    <x v="1"/>
    <n v="613.66800000000001"/>
  </r>
  <r>
    <x v="545"/>
    <x v="241"/>
    <x v="3"/>
    <x v="2"/>
    <x v="2"/>
    <x v="0"/>
    <n v="135.96"/>
    <x v="544"/>
    <x v="545"/>
    <x v="0"/>
    <x v="453"/>
    <x v="0"/>
    <n v="2"/>
    <x v="0"/>
    <x v="14"/>
    <x v="9"/>
    <x v="1"/>
    <n v="135.96"/>
  </r>
  <r>
    <x v="546"/>
    <x v="390"/>
    <x v="3"/>
    <x v="4"/>
    <x v="2"/>
    <x v="0"/>
    <n v="659.86800000000005"/>
    <x v="545"/>
    <x v="546"/>
    <x v="0"/>
    <x v="454"/>
    <x v="1"/>
    <n v="10"/>
    <x v="2"/>
    <x v="15"/>
    <x v="22"/>
    <x v="2"/>
    <n v="659.86800000000005"/>
  </r>
  <r>
    <x v="547"/>
    <x v="31"/>
    <x v="1"/>
    <x v="3"/>
    <x v="2"/>
    <x v="4"/>
    <n v="270.68800000000005"/>
    <x v="546"/>
    <x v="547"/>
    <x v="0"/>
    <x v="31"/>
    <x v="0"/>
    <n v="1"/>
    <x v="4"/>
    <x v="14"/>
    <x v="14"/>
    <x v="1"/>
    <n v="270.68800000000005"/>
  </r>
  <r>
    <x v="548"/>
    <x v="391"/>
    <x v="1"/>
    <x v="4"/>
    <x v="0"/>
    <x v="9"/>
    <n v="438.32800000000003"/>
    <x v="547"/>
    <x v="548"/>
    <x v="1"/>
    <x v="455"/>
    <x v="0"/>
    <n v="8"/>
    <x v="1"/>
    <x v="18"/>
    <x v="13"/>
    <x v="3"/>
    <n v="438.32800000000003"/>
  </r>
  <r>
    <x v="549"/>
    <x v="392"/>
    <x v="1"/>
    <x v="0"/>
    <x v="1"/>
    <x v="8"/>
    <n v="248.38000000000002"/>
    <x v="548"/>
    <x v="549"/>
    <x v="0"/>
    <x v="456"/>
    <x v="2"/>
    <n v="10"/>
    <x v="2"/>
    <x v="22"/>
    <x v="24"/>
    <x v="0"/>
    <n v="248.38000000000002"/>
  </r>
  <r>
    <x v="550"/>
    <x v="193"/>
    <x v="1"/>
    <x v="3"/>
    <x v="3"/>
    <x v="2"/>
    <n v="418.83600000000001"/>
    <x v="549"/>
    <x v="550"/>
    <x v="0"/>
    <x v="457"/>
    <x v="1"/>
    <n v="1"/>
    <x v="5"/>
    <x v="1"/>
    <x v="7"/>
    <x v="1"/>
    <n v="418.83600000000001"/>
  </r>
  <r>
    <x v="551"/>
    <x v="38"/>
    <x v="2"/>
    <x v="1"/>
    <x v="3"/>
    <x v="3"/>
    <n v="281.73200000000003"/>
    <x v="550"/>
    <x v="551"/>
    <x v="0"/>
    <x v="458"/>
    <x v="1"/>
    <n v="12"/>
    <x v="6"/>
    <x v="12"/>
    <x v="1"/>
    <x v="0"/>
    <n v="281.73200000000003"/>
  </r>
  <r>
    <x v="552"/>
    <x v="381"/>
    <x v="3"/>
    <x v="3"/>
    <x v="0"/>
    <x v="3"/>
    <n v="80.146000000000001"/>
    <x v="551"/>
    <x v="552"/>
    <x v="0"/>
    <x v="459"/>
    <x v="1"/>
    <n v="11"/>
    <x v="5"/>
    <x v="21"/>
    <x v="21"/>
    <x v="3"/>
    <n v="80.146000000000001"/>
  </r>
  <r>
    <x v="553"/>
    <x v="393"/>
    <x v="0"/>
    <x v="2"/>
    <x v="0"/>
    <x v="2"/>
    <n v="402.20400000000001"/>
    <x v="552"/>
    <x v="553"/>
    <x v="0"/>
    <x v="460"/>
    <x v="1"/>
    <n v="3"/>
    <x v="6"/>
    <x v="17"/>
    <x v="15"/>
    <x v="0"/>
    <n v="402.20400000000001"/>
  </r>
  <r>
    <x v="554"/>
    <x v="50"/>
    <x v="4"/>
    <x v="1"/>
    <x v="4"/>
    <x v="2"/>
    <n v="535.17200000000003"/>
    <x v="553"/>
    <x v="554"/>
    <x v="0"/>
    <x v="167"/>
    <x v="1"/>
    <n v="11"/>
    <x v="4"/>
    <x v="17"/>
    <x v="21"/>
    <x v="0"/>
    <n v="535.17200000000003"/>
  </r>
  <r>
    <x v="555"/>
    <x v="142"/>
    <x v="2"/>
    <x v="2"/>
    <x v="4"/>
    <x v="4"/>
    <n v="563.09"/>
    <x v="554"/>
    <x v="555"/>
    <x v="0"/>
    <x v="461"/>
    <x v="1"/>
    <n v="9"/>
    <x v="3"/>
    <x v="0"/>
    <x v="2"/>
    <x v="0"/>
    <n v="563.09"/>
  </r>
  <r>
    <x v="556"/>
    <x v="394"/>
    <x v="0"/>
    <x v="4"/>
    <x v="0"/>
    <x v="1"/>
    <n v="252.69200000000001"/>
    <x v="555"/>
    <x v="556"/>
    <x v="0"/>
    <x v="462"/>
    <x v="0"/>
    <n v="3"/>
    <x v="2"/>
    <x v="9"/>
    <x v="5"/>
    <x v="0"/>
    <n v="252.69200000000001"/>
  </r>
  <r>
    <x v="557"/>
    <x v="14"/>
    <x v="2"/>
    <x v="1"/>
    <x v="0"/>
    <x v="8"/>
    <n v="625.0200000000001"/>
    <x v="556"/>
    <x v="557"/>
    <x v="0"/>
    <x v="463"/>
    <x v="0"/>
    <n v="8"/>
    <x v="4"/>
    <x v="9"/>
    <x v="13"/>
    <x v="0"/>
    <n v="625.0200000000001"/>
  </r>
  <r>
    <x v="558"/>
    <x v="220"/>
    <x v="3"/>
    <x v="0"/>
    <x v="3"/>
    <x v="7"/>
    <n v="436.87600000000009"/>
    <x v="557"/>
    <x v="558"/>
    <x v="0"/>
    <x v="464"/>
    <x v="1"/>
    <n v="10"/>
    <x v="3"/>
    <x v="1"/>
    <x v="22"/>
    <x v="1"/>
    <n v="436.87600000000009"/>
  </r>
  <r>
    <x v="559"/>
    <x v="395"/>
    <x v="4"/>
    <x v="4"/>
    <x v="1"/>
    <x v="2"/>
    <n v="486.79400000000004"/>
    <x v="558"/>
    <x v="559"/>
    <x v="0"/>
    <x v="465"/>
    <x v="0"/>
    <n v="8"/>
    <x v="4"/>
    <x v="8"/>
    <x v="13"/>
    <x v="1"/>
    <n v="486.79400000000004"/>
  </r>
  <r>
    <x v="560"/>
    <x v="396"/>
    <x v="4"/>
    <x v="3"/>
    <x v="3"/>
    <x v="0"/>
    <n v="469.61200000000008"/>
    <x v="559"/>
    <x v="560"/>
    <x v="0"/>
    <x v="114"/>
    <x v="0"/>
    <n v="6"/>
    <x v="4"/>
    <x v="13"/>
    <x v="6"/>
    <x v="0"/>
    <n v="469.61200000000008"/>
  </r>
  <r>
    <x v="561"/>
    <x v="397"/>
    <x v="0"/>
    <x v="4"/>
    <x v="1"/>
    <x v="1"/>
    <n v="106.32600000000001"/>
    <x v="560"/>
    <x v="561"/>
    <x v="1"/>
    <x v="466"/>
    <x v="0"/>
    <n v="1"/>
    <x v="1"/>
    <x v="21"/>
    <x v="14"/>
    <x v="3"/>
    <n v="106.32600000000001"/>
  </r>
  <r>
    <x v="562"/>
    <x v="352"/>
    <x v="1"/>
    <x v="4"/>
    <x v="2"/>
    <x v="6"/>
    <n v="572.59400000000005"/>
    <x v="561"/>
    <x v="562"/>
    <x v="0"/>
    <x v="268"/>
    <x v="1"/>
    <n v="11"/>
    <x v="0"/>
    <x v="20"/>
    <x v="21"/>
    <x v="3"/>
    <n v="572.59400000000005"/>
  </r>
  <r>
    <x v="563"/>
    <x v="226"/>
    <x v="0"/>
    <x v="3"/>
    <x v="4"/>
    <x v="6"/>
    <n v="86.372"/>
    <x v="562"/>
    <x v="563"/>
    <x v="0"/>
    <x v="467"/>
    <x v="1"/>
    <n v="10"/>
    <x v="1"/>
    <x v="23"/>
    <x v="22"/>
    <x v="1"/>
    <n v="86.372"/>
  </r>
  <r>
    <x v="564"/>
    <x v="398"/>
    <x v="0"/>
    <x v="1"/>
    <x v="1"/>
    <x v="9"/>
    <n v="377.52000000000004"/>
    <x v="563"/>
    <x v="564"/>
    <x v="0"/>
    <x v="468"/>
    <x v="0"/>
    <n v="2"/>
    <x v="5"/>
    <x v="10"/>
    <x v="9"/>
    <x v="2"/>
    <n v="377.52000000000004"/>
  </r>
  <r>
    <x v="565"/>
    <x v="21"/>
    <x v="3"/>
    <x v="1"/>
    <x v="3"/>
    <x v="7"/>
    <n v="167.61799999999999"/>
    <x v="564"/>
    <x v="565"/>
    <x v="0"/>
    <x v="469"/>
    <x v="1"/>
    <n v="8"/>
    <x v="1"/>
    <x v="11"/>
    <x v="4"/>
    <x v="0"/>
    <n v="167.61799999999999"/>
  </r>
  <r>
    <x v="566"/>
    <x v="399"/>
    <x v="4"/>
    <x v="0"/>
    <x v="4"/>
    <x v="1"/>
    <n v="301.35599999999999"/>
    <x v="565"/>
    <x v="566"/>
    <x v="0"/>
    <x v="470"/>
    <x v="1"/>
    <n v="9"/>
    <x v="6"/>
    <x v="6"/>
    <x v="2"/>
    <x v="1"/>
    <n v="301.35599999999999"/>
  </r>
  <r>
    <x v="567"/>
    <x v="52"/>
    <x v="1"/>
    <x v="4"/>
    <x v="1"/>
    <x v="7"/>
    <n v="352.41800000000001"/>
    <x v="566"/>
    <x v="567"/>
    <x v="0"/>
    <x v="395"/>
    <x v="1"/>
    <n v="6"/>
    <x v="0"/>
    <x v="0"/>
    <x v="16"/>
    <x v="0"/>
    <n v="352.41800000000001"/>
  </r>
  <r>
    <x v="568"/>
    <x v="40"/>
    <x v="4"/>
    <x v="4"/>
    <x v="4"/>
    <x v="3"/>
    <n v="642.31200000000001"/>
    <x v="567"/>
    <x v="568"/>
    <x v="1"/>
    <x v="233"/>
    <x v="0"/>
    <n v="9"/>
    <x v="2"/>
    <x v="4"/>
    <x v="0"/>
    <x v="2"/>
    <n v="642.31200000000001"/>
  </r>
  <r>
    <x v="569"/>
    <x v="400"/>
    <x v="1"/>
    <x v="2"/>
    <x v="0"/>
    <x v="0"/>
    <n v="431.53000000000003"/>
    <x v="568"/>
    <x v="569"/>
    <x v="0"/>
    <x v="471"/>
    <x v="0"/>
    <n v="4"/>
    <x v="3"/>
    <x v="20"/>
    <x v="23"/>
    <x v="3"/>
    <n v="431.53000000000003"/>
  </r>
  <r>
    <x v="570"/>
    <x v="21"/>
    <x v="0"/>
    <x v="1"/>
    <x v="3"/>
    <x v="1"/>
    <n v="142.89000000000001"/>
    <x v="569"/>
    <x v="570"/>
    <x v="0"/>
    <x v="317"/>
    <x v="1"/>
    <n v="8"/>
    <x v="1"/>
    <x v="9"/>
    <x v="4"/>
    <x v="0"/>
    <n v="142.89000000000001"/>
  </r>
  <r>
    <x v="571"/>
    <x v="327"/>
    <x v="2"/>
    <x v="1"/>
    <x v="0"/>
    <x v="1"/>
    <n v="171.62200000000001"/>
    <x v="570"/>
    <x v="571"/>
    <x v="0"/>
    <x v="472"/>
    <x v="2"/>
    <n v="10"/>
    <x v="0"/>
    <x v="19"/>
    <x v="24"/>
    <x v="2"/>
    <n v="171.62200000000001"/>
  </r>
  <r>
    <x v="572"/>
    <x v="401"/>
    <x v="4"/>
    <x v="0"/>
    <x v="4"/>
    <x v="8"/>
    <n v="462.55"/>
    <x v="571"/>
    <x v="572"/>
    <x v="0"/>
    <x v="473"/>
    <x v="0"/>
    <n v="4"/>
    <x v="0"/>
    <x v="17"/>
    <x v="23"/>
    <x v="0"/>
    <n v="462.55"/>
  </r>
  <r>
    <x v="573"/>
    <x v="402"/>
    <x v="0"/>
    <x v="3"/>
    <x v="4"/>
    <x v="9"/>
    <n v="576.00400000000002"/>
    <x v="572"/>
    <x v="573"/>
    <x v="0"/>
    <x v="474"/>
    <x v="1"/>
    <n v="3"/>
    <x v="5"/>
    <x v="11"/>
    <x v="15"/>
    <x v="0"/>
    <n v="576.00400000000002"/>
  </r>
  <r>
    <x v="574"/>
    <x v="398"/>
    <x v="1"/>
    <x v="4"/>
    <x v="1"/>
    <x v="7"/>
    <n v="618.94799999999998"/>
    <x v="573"/>
    <x v="574"/>
    <x v="0"/>
    <x v="22"/>
    <x v="0"/>
    <n v="2"/>
    <x v="5"/>
    <x v="4"/>
    <x v="9"/>
    <x v="2"/>
    <n v="618.94799999999998"/>
  </r>
  <r>
    <x v="575"/>
    <x v="301"/>
    <x v="3"/>
    <x v="3"/>
    <x v="2"/>
    <x v="7"/>
    <n v="347.09400000000005"/>
    <x v="574"/>
    <x v="575"/>
    <x v="0"/>
    <x v="236"/>
    <x v="1"/>
    <n v="6"/>
    <x v="4"/>
    <x v="0"/>
    <x v="16"/>
    <x v="0"/>
    <n v="347.09400000000005"/>
  </r>
  <r>
    <x v="576"/>
    <x v="403"/>
    <x v="1"/>
    <x v="3"/>
    <x v="4"/>
    <x v="8"/>
    <n v="360.536"/>
    <x v="575"/>
    <x v="576"/>
    <x v="0"/>
    <x v="475"/>
    <x v="0"/>
    <n v="9"/>
    <x v="4"/>
    <x v="10"/>
    <x v="0"/>
    <x v="2"/>
    <n v="360.536"/>
  </r>
  <r>
    <x v="577"/>
    <x v="296"/>
    <x v="3"/>
    <x v="1"/>
    <x v="0"/>
    <x v="3"/>
    <n v="469.10599999999999"/>
    <x v="576"/>
    <x v="577"/>
    <x v="0"/>
    <x v="476"/>
    <x v="0"/>
    <n v="3"/>
    <x v="5"/>
    <x v="19"/>
    <x v="5"/>
    <x v="2"/>
    <n v="469.10599999999994"/>
  </r>
  <r>
    <x v="578"/>
    <x v="404"/>
    <x v="0"/>
    <x v="1"/>
    <x v="0"/>
    <x v="1"/>
    <n v="474.12200000000001"/>
    <x v="577"/>
    <x v="578"/>
    <x v="0"/>
    <x v="477"/>
    <x v="1"/>
    <n v="5"/>
    <x v="4"/>
    <x v="8"/>
    <x v="11"/>
    <x v="1"/>
    <n v="474.12200000000001"/>
  </r>
  <r>
    <x v="579"/>
    <x v="405"/>
    <x v="2"/>
    <x v="4"/>
    <x v="4"/>
    <x v="4"/>
    <n v="359.70000000000005"/>
    <x v="578"/>
    <x v="579"/>
    <x v="0"/>
    <x v="478"/>
    <x v="0"/>
    <n v="8"/>
    <x v="5"/>
    <x v="21"/>
    <x v="13"/>
    <x v="3"/>
    <n v="359.70000000000005"/>
  </r>
  <r>
    <x v="580"/>
    <x v="406"/>
    <x v="1"/>
    <x v="3"/>
    <x v="1"/>
    <x v="5"/>
    <n v="489.23600000000005"/>
    <x v="579"/>
    <x v="580"/>
    <x v="0"/>
    <x v="479"/>
    <x v="0"/>
    <n v="7"/>
    <x v="6"/>
    <x v="18"/>
    <x v="17"/>
    <x v="3"/>
    <n v="489.23600000000005"/>
  </r>
  <r>
    <x v="581"/>
    <x v="359"/>
    <x v="2"/>
    <x v="2"/>
    <x v="4"/>
    <x v="8"/>
    <n v="601.39200000000005"/>
    <x v="580"/>
    <x v="581"/>
    <x v="0"/>
    <x v="155"/>
    <x v="1"/>
    <n v="6"/>
    <x v="2"/>
    <x v="2"/>
    <x v="16"/>
    <x v="2"/>
    <n v="601.39200000000005"/>
  </r>
  <r>
    <x v="582"/>
    <x v="407"/>
    <x v="3"/>
    <x v="1"/>
    <x v="1"/>
    <x v="7"/>
    <n v="390.03800000000001"/>
    <x v="581"/>
    <x v="582"/>
    <x v="0"/>
    <x v="480"/>
    <x v="0"/>
    <n v="1"/>
    <x v="5"/>
    <x v="20"/>
    <x v="14"/>
    <x v="3"/>
    <n v="390.03800000000001"/>
  </r>
  <r>
    <x v="583"/>
    <x v="183"/>
    <x v="1"/>
    <x v="4"/>
    <x v="4"/>
    <x v="0"/>
    <n v="371.42600000000004"/>
    <x v="582"/>
    <x v="583"/>
    <x v="0"/>
    <x v="481"/>
    <x v="2"/>
    <n v="12"/>
    <x v="4"/>
    <x v="19"/>
    <x v="3"/>
    <x v="2"/>
    <n v="371.42600000000004"/>
  </r>
  <r>
    <x v="584"/>
    <x v="408"/>
    <x v="1"/>
    <x v="0"/>
    <x v="2"/>
    <x v="7"/>
    <n v="107.16200000000001"/>
    <x v="583"/>
    <x v="584"/>
    <x v="0"/>
    <x v="200"/>
    <x v="1"/>
    <n v="7"/>
    <x v="5"/>
    <x v="3"/>
    <x v="18"/>
    <x v="2"/>
    <n v="107.16200000000001"/>
  </r>
  <r>
    <x v="585"/>
    <x v="409"/>
    <x v="3"/>
    <x v="3"/>
    <x v="1"/>
    <x v="3"/>
    <n v="486.94800000000004"/>
    <x v="584"/>
    <x v="585"/>
    <x v="1"/>
    <x v="482"/>
    <x v="1"/>
    <n v="12"/>
    <x v="6"/>
    <x v="15"/>
    <x v="1"/>
    <x v="2"/>
    <n v="486.94800000000004"/>
  </r>
  <r>
    <x v="586"/>
    <x v="410"/>
    <x v="3"/>
    <x v="2"/>
    <x v="1"/>
    <x v="5"/>
    <n v="544.43400000000008"/>
    <x v="585"/>
    <x v="586"/>
    <x v="0"/>
    <x v="483"/>
    <x v="1"/>
    <n v="1"/>
    <x v="6"/>
    <x v="16"/>
    <x v="7"/>
    <x v="1"/>
    <n v="544.43400000000008"/>
  </r>
  <r>
    <x v="587"/>
    <x v="411"/>
    <x v="4"/>
    <x v="2"/>
    <x v="3"/>
    <x v="1"/>
    <n v="210.93600000000001"/>
    <x v="586"/>
    <x v="587"/>
    <x v="0"/>
    <x v="484"/>
    <x v="0"/>
    <n v="1"/>
    <x v="2"/>
    <x v="20"/>
    <x v="14"/>
    <x v="3"/>
    <n v="210.93600000000001"/>
  </r>
  <r>
    <x v="588"/>
    <x v="230"/>
    <x v="4"/>
    <x v="3"/>
    <x v="4"/>
    <x v="1"/>
    <n v="387.024"/>
    <x v="587"/>
    <x v="588"/>
    <x v="0"/>
    <x v="55"/>
    <x v="0"/>
    <n v="5"/>
    <x v="4"/>
    <x v="19"/>
    <x v="20"/>
    <x v="2"/>
    <n v="387.024"/>
  </r>
  <r>
    <x v="589"/>
    <x v="287"/>
    <x v="1"/>
    <x v="4"/>
    <x v="2"/>
    <x v="2"/>
    <n v="92.686000000000007"/>
    <x v="588"/>
    <x v="589"/>
    <x v="0"/>
    <x v="485"/>
    <x v="1"/>
    <n v="11"/>
    <x v="0"/>
    <x v="6"/>
    <x v="21"/>
    <x v="1"/>
    <n v="92.685999999999993"/>
  </r>
  <r>
    <x v="590"/>
    <x v="80"/>
    <x v="0"/>
    <x v="0"/>
    <x v="4"/>
    <x v="3"/>
    <n v="169.97200000000004"/>
    <x v="589"/>
    <x v="590"/>
    <x v="1"/>
    <x v="486"/>
    <x v="1"/>
    <n v="4"/>
    <x v="2"/>
    <x v="1"/>
    <x v="10"/>
    <x v="1"/>
    <n v="169.97200000000004"/>
  </r>
  <r>
    <x v="591"/>
    <x v="21"/>
    <x v="2"/>
    <x v="2"/>
    <x v="1"/>
    <x v="8"/>
    <n v="396.286"/>
    <x v="590"/>
    <x v="591"/>
    <x v="0"/>
    <x v="487"/>
    <x v="1"/>
    <n v="8"/>
    <x v="1"/>
    <x v="20"/>
    <x v="4"/>
    <x v="3"/>
    <n v="396.286"/>
  </r>
  <r>
    <x v="592"/>
    <x v="52"/>
    <x v="0"/>
    <x v="2"/>
    <x v="2"/>
    <x v="1"/>
    <n v="298.49600000000004"/>
    <x v="591"/>
    <x v="592"/>
    <x v="1"/>
    <x v="488"/>
    <x v="1"/>
    <n v="6"/>
    <x v="0"/>
    <x v="10"/>
    <x v="16"/>
    <x v="2"/>
    <n v="298.49600000000004"/>
  </r>
  <r>
    <x v="593"/>
    <x v="110"/>
    <x v="4"/>
    <x v="3"/>
    <x v="1"/>
    <x v="7"/>
    <n v="540.03399999999999"/>
    <x v="592"/>
    <x v="593"/>
    <x v="0"/>
    <x v="346"/>
    <x v="1"/>
    <n v="2"/>
    <x v="5"/>
    <x v="17"/>
    <x v="19"/>
    <x v="0"/>
    <n v="540.03399999999999"/>
  </r>
  <r>
    <x v="594"/>
    <x v="234"/>
    <x v="2"/>
    <x v="3"/>
    <x v="0"/>
    <x v="4"/>
    <n v="100.452"/>
    <x v="593"/>
    <x v="594"/>
    <x v="0"/>
    <x v="321"/>
    <x v="1"/>
    <n v="6"/>
    <x v="1"/>
    <x v="12"/>
    <x v="16"/>
    <x v="0"/>
    <n v="100.452"/>
  </r>
  <r>
    <x v="595"/>
    <x v="412"/>
    <x v="0"/>
    <x v="1"/>
    <x v="2"/>
    <x v="7"/>
    <n v="215.46800000000002"/>
    <x v="594"/>
    <x v="595"/>
    <x v="0"/>
    <x v="489"/>
    <x v="0"/>
    <n v="3"/>
    <x v="6"/>
    <x v="14"/>
    <x v="5"/>
    <x v="1"/>
    <n v="215.46800000000002"/>
  </r>
  <r>
    <x v="596"/>
    <x v="413"/>
    <x v="1"/>
    <x v="0"/>
    <x v="0"/>
    <x v="2"/>
    <n v="454.08000000000004"/>
    <x v="595"/>
    <x v="596"/>
    <x v="0"/>
    <x v="490"/>
    <x v="1"/>
    <n v="3"/>
    <x v="6"/>
    <x v="9"/>
    <x v="15"/>
    <x v="0"/>
    <n v="454.0800000000001"/>
  </r>
  <r>
    <x v="597"/>
    <x v="190"/>
    <x v="0"/>
    <x v="0"/>
    <x v="3"/>
    <x v="2"/>
    <n v="619.10200000000009"/>
    <x v="596"/>
    <x v="597"/>
    <x v="0"/>
    <x v="491"/>
    <x v="0"/>
    <n v="2"/>
    <x v="0"/>
    <x v="22"/>
    <x v="9"/>
    <x v="0"/>
    <n v="619.10200000000009"/>
  </r>
  <r>
    <x v="598"/>
    <x v="414"/>
    <x v="3"/>
    <x v="2"/>
    <x v="1"/>
    <x v="1"/>
    <n v="639.87000000000012"/>
    <x v="597"/>
    <x v="598"/>
    <x v="1"/>
    <x v="188"/>
    <x v="1"/>
    <n v="4"/>
    <x v="5"/>
    <x v="21"/>
    <x v="10"/>
    <x v="3"/>
    <n v="639.87000000000012"/>
  </r>
  <r>
    <x v="599"/>
    <x v="150"/>
    <x v="2"/>
    <x v="3"/>
    <x v="1"/>
    <x v="6"/>
    <n v="619.85"/>
    <x v="598"/>
    <x v="599"/>
    <x v="1"/>
    <x v="492"/>
    <x v="0"/>
    <n v="3"/>
    <x v="0"/>
    <x v="19"/>
    <x v="5"/>
    <x v="2"/>
    <n v="619.85"/>
  </r>
  <r>
    <x v="600"/>
    <x v="415"/>
    <x v="4"/>
    <x v="2"/>
    <x v="4"/>
    <x v="5"/>
    <n v="282.56800000000004"/>
    <x v="599"/>
    <x v="600"/>
    <x v="0"/>
    <x v="117"/>
    <x v="1"/>
    <n v="8"/>
    <x v="6"/>
    <x v="8"/>
    <x v="4"/>
    <x v="1"/>
    <n v="282.56800000000004"/>
  </r>
  <r>
    <x v="601"/>
    <x v="416"/>
    <x v="3"/>
    <x v="2"/>
    <x v="1"/>
    <x v="9"/>
    <n v="433.13600000000002"/>
    <x v="600"/>
    <x v="601"/>
    <x v="0"/>
    <x v="163"/>
    <x v="1"/>
    <n v="8"/>
    <x v="1"/>
    <x v="7"/>
    <x v="4"/>
    <x v="0"/>
    <n v="433.13600000000002"/>
  </r>
  <r>
    <x v="602"/>
    <x v="0"/>
    <x v="3"/>
    <x v="4"/>
    <x v="2"/>
    <x v="6"/>
    <n v="226.09400000000002"/>
    <x v="601"/>
    <x v="602"/>
    <x v="0"/>
    <x v="233"/>
    <x v="0"/>
    <n v="9"/>
    <x v="0"/>
    <x v="4"/>
    <x v="0"/>
    <x v="2"/>
    <n v="226.09400000000002"/>
  </r>
  <r>
    <x v="603"/>
    <x v="256"/>
    <x v="0"/>
    <x v="1"/>
    <x v="1"/>
    <x v="9"/>
    <n v="189.86"/>
    <x v="602"/>
    <x v="603"/>
    <x v="0"/>
    <x v="125"/>
    <x v="0"/>
    <n v="8"/>
    <x v="6"/>
    <x v="5"/>
    <x v="13"/>
    <x v="0"/>
    <n v="189.85999999999999"/>
  </r>
  <r>
    <x v="604"/>
    <x v="273"/>
    <x v="4"/>
    <x v="1"/>
    <x v="1"/>
    <x v="8"/>
    <n v="130.13"/>
    <x v="603"/>
    <x v="604"/>
    <x v="0"/>
    <x v="493"/>
    <x v="0"/>
    <n v="8"/>
    <x v="2"/>
    <x v="15"/>
    <x v="13"/>
    <x v="2"/>
    <n v="130.13"/>
  </r>
  <r>
    <x v="605"/>
    <x v="5"/>
    <x v="0"/>
    <x v="2"/>
    <x v="1"/>
    <x v="5"/>
    <n v="281.77600000000007"/>
    <x v="604"/>
    <x v="605"/>
    <x v="1"/>
    <x v="494"/>
    <x v="1"/>
    <n v="12"/>
    <x v="3"/>
    <x v="4"/>
    <x v="1"/>
    <x v="2"/>
    <n v="281.77600000000007"/>
  </r>
  <r>
    <x v="606"/>
    <x v="417"/>
    <x v="3"/>
    <x v="3"/>
    <x v="2"/>
    <x v="6"/>
    <n v="551.98"/>
    <x v="605"/>
    <x v="606"/>
    <x v="0"/>
    <x v="495"/>
    <x v="0"/>
    <n v="5"/>
    <x v="0"/>
    <x v="0"/>
    <x v="20"/>
    <x v="0"/>
    <n v="551.98"/>
  </r>
  <r>
    <x v="607"/>
    <x v="15"/>
    <x v="4"/>
    <x v="1"/>
    <x v="1"/>
    <x v="3"/>
    <n v="541.024"/>
    <x v="606"/>
    <x v="607"/>
    <x v="0"/>
    <x v="496"/>
    <x v="1"/>
    <n v="9"/>
    <x v="2"/>
    <x v="20"/>
    <x v="2"/>
    <x v="3"/>
    <n v="541.024"/>
  </r>
  <r>
    <x v="608"/>
    <x v="418"/>
    <x v="1"/>
    <x v="4"/>
    <x v="2"/>
    <x v="8"/>
    <n v="639.36400000000003"/>
    <x v="607"/>
    <x v="608"/>
    <x v="1"/>
    <x v="497"/>
    <x v="1"/>
    <n v="5"/>
    <x v="1"/>
    <x v="10"/>
    <x v="11"/>
    <x v="2"/>
    <n v="639.36400000000003"/>
  </r>
  <r>
    <x v="609"/>
    <x v="262"/>
    <x v="0"/>
    <x v="4"/>
    <x v="3"/>
    <x v="2"/>
    <n v="607.59600000000012"/>
    <x v="608"/>
    <x v="609"/>
    <x v="1"/>
    <x v="260"/>
    <x v="0"/>
    <n v="1"/>
    <x v="2"/>
    <x v="21"/>
    <x v="14"/>
    <x v="3"/>
    <n v="607.59600000000012"/>
  </r>
  <r>
    <x v="610"/>
    <x v="419"/>
    <x v="4"/>
    <x v="1"/>
    <x v="2"/>
    <x v="7"/>
    <n v="200.66200000000001"/>
    <x v="609"/>
    <x v="610"/>
    <x v="1"/>
    <x v="440"/>
    <x v="1"/>
    <n v="4"/>
    <x v="2"/>
    <x v="2"/>
    <x v="10"/>
    <x v="2"/>
    <n v="200.66200000000001"/>
  </r>
  <r>
    <x v="611"/>
    <x v="420"/>
    <x v="1"/>
    <x v="0"/>
    <x v="4"/>
    <x v="3"/>
    <n v="131.34"/>
    <x v="610"/>
    <x v="611"/>
    <x v="0"/>
    <x v="498"/>
    <x v="1"/>
    <n v="4"/>
    <x v="0"/>
    <x v="5"/>
    <x v="10"/>
    <x v="0"/>
    <n v="131.34"/>
  </r>
  <r>
    <x v="612"/>
    <x v="152"/>
    <x v="3"/>
    <x v="2"/>
    <x v="3"/>
    <x v="8"/>
    <n v="623.10600000000011"/>
    <x v="611"/>
    <x v="612"/>
    <x v="0"/>
    <x v="230"/>
    <x v="1"/>
    <n v="2"/>
    <x v="3"/>
    <x v="21"/>
    <x v="19"/>
    <x v="3"/>
    <n v="623.10600000000011"/>
  </r>
  <r>
    <x v="613"/>
    <x v="26"/>
    <x v="2"/>
    <x v="3"/>
    <x v="0"/>
    <x v="9"/>
    <n v="343.77199999999999"/>
    <x v="612"/>
    <x v="613"/>
    <x v="1"/>
    <x v="193"/>
    <x v="2"/>
    <n v="12"/>
    <x v="0"/>
    <x v="12"/>
    <x v="3"/>
    <x v="0"/>
    <n v="343.77199999999999"/>
  </r>
  <r>
    <x v="614"/>
    <x v="183"/>
    <x v="3"/>
    <x v="0"/>
    <x v="1"/>
    <x v="0"/>
    <n v="209.33000000000004"/>
    <x v="613"/>
    <x v="614"/>
    <x v="0"/>
    <x v="499"/>
    <x v="2"/>
    <n v="12"/>
    <x v="4"/>
    <x v="15"/>
    <x v="3"/>
    <x v="2"/>
    <n v="209.33000000000004"/>
  </r>
  <r>
    <x v="615"/>
    <x v="97"/>
    <x v="3"/>
    <x v="4"/>
    <x v="3"/>
    <x v="5"/>
    <n v="362.23"/>
    <x v="614"/>
    <x v="615"/>
    <x v="0"/>
    <x v="459"/>
    <x v="1"/>
    <n v="1"/>
    <x v="1"/>
    <x v="21"/>
    <x v="7"/>
    <x v="3"/>
    <n v="362.23"/>
  </r>
  <r>
    <x v="616"/>
    <x v="420"/>
    <x v="2"/>
    <x v="4"/>
    <x v="3"/>
    <x v="8"/>
    <n v="328.41600000000005"/>
    <x v="615"/>
    <x v="616"/>
    <x v="0"/>
    <x v="500"/>
    <x v="1"/>
    <n v="4"/>
    <x v="0"/>
    <x v="2"/>
    <x v="10"/>
    <x v="2"/>
    <n v="328.41600000000005"/>
  </r>
  <r>
    <x v="617"/>
    <x v="359"/>
    <x v="4"/>
    <x v="3"/>
    <x v="0"/>
    <x v="0"/>
    <n v="510.26800000000003"/>
    <x v="616"/>
    <x v="617"/>
    <x v="0"/>
    <x v="501"/>
    <x v="1"/>
    <n v="6"/>
    <x v="2"/>
    <x v="4"/>
    <x v="16"/>
    <x v="2"/>
    <n v="510.26800000000003"/>
  </r>
  <r>
    <x v="618"/>
    <x v="368"/>
    <x v="1"/>
    <x v="1"/>
    <x v="1"/>
    <x v="8"/>
    <n v="402.952"/>
    <x v="617"/>
    <x v="618"/>
    <x v="0"/>
    <x v="502"/>
    <x v="0"/>
    <n v="6"/>
    <x v="0"/>
    <x v="16"/>
    <x v="6"/>
    <x v="1"/>
    <n v="402.952"/>
  </r>
  <r>
    <x v="619"/>
    <x v="168"/>
    <x v="0"/>
    <x v="2"/>
    <x v="4"/>
    <x v="4"/>
    <n v="286.74800000000005"/>
    <x v="618"/>
    <x v="619"/>
    <x v="0"/>
    <x v="360"/>
    <x v="1"/>
    <n v="7"/>
    <x v="4"/>
    <x v="8"/>
    <x v="18"/>
    <x v="1"/>
    <n v="286.74800000000005"/>
  </r>
  <r>
    <x v="620"/>
    <x v="421"/>
    <x v="1"/>
    <x v="2"/>
    <x v="0"/>
    <x v="5"/>
    <n v="55.902000000000008"/>
    <x v="619"/>
    <x v="620"/>
    <x v="0"/>
    <x v="503"/>
    <x v="1"/>
    <n v="3"/>
    <x v="4"/>
    <x v="1"/>
    <x v="15"/>
    <x v="1"/>
    <n v="55.902000000000008"/>
  </r>
  <r>
    <x v="621"/>
    <x v="422"/>
    <x v="0"/>
    <x v="4"/>
    <x v="1"/>
    <x v="7"/>
    <n v="217.91000000000003"/>
    <x v="620"/>
    <x v="621"/>
    <x v="0"/>
    <x v="504"/>
    <x v="1"/>
    <n v="3"/>
    <x v="0"/>
    <x v="23"/>
    <x v="15"/>
    <x v="1"/>
    <n v="217.91000000000003"/>
  </r>
  <r>
    <x v="622"/>
    <x v="41"/>
    <x v="1"/>
    <x v="2"/>
    <x v="1"/>
    <x v="9"/>
    <n v="617.298"/>
    <x v="621"/>
    <x v="622"/>
    <x v="0"/>
    <x v="505"/>
    <x v="1"/>
    <n v="1"/>
    <x v="1"/>
    <x v="9"/>
    <x v="7"/>
    <x v="0"/>
    <n v="617.298"/>
  </r>
  <r>
    <x v="623"/>
    <x v="340"/>
    <x v="2"/>
    <x v="1"/>
    <x v="1"/>
    <x v="1"/>
    <n v="209.352"/>
    <x v="622"/>
    <x v="623"/>
    <x v="1"/>
    <x v="456"/>
    <x v="0"/>
    <n v="1"/>
    <x v="0"/>
    <x v="22"/>
    <x v="14"/>
    <x v="0"/>
    <n v="209.352"/>
  </r>
  <r>
    <x v="624"/>
    <x v="65"/>
    <x v="3"/>
    <x v="2"/>
    <x v="0"/>
    <x v="8"/>
    <n v="496.05600000000004"/>
    <x v="623"/>
    <x v="624"/>
    <x v="1"/>
    <x v="506"/>
    <x v="1"/>
    <n v="12"/>
    <x v="4"/>
    <x v="1"/>
    <x v="1"/>
    <x v="1"/>
    <n v="496.05600000000004"/>
  </r>
  <r>
    <x v="625"/>
    <x v="423"/>
    <x v="0"/>
    <x v="1"/>
    <x v="4"/>
    <x v="3"/>
    <n v="142.95600000000002"/>
    <x v="624"/>
    <x v="625"/>
    <x v="0"/>
    <x v="198"/>
    <x v="0"/>
    <n v="8"/>
    <x v="2"/>
    <x v="5"/>
    <x v="13"/>
    <x v="0"/>
    <n v="142.95600000000002"/>
  </r>
  <r>
    <x v="626"/>
    <x v="369"/>
    <x v="2"/>
    <x v="3"/>
    <x v="4"/>
    <x v="7"/>
    <n v="75.680000000000007"/>
    <x v="625"/>
    <x v="626"/>
    <x v="1"/>
    <x v="507"/>
    <x v="1"/>
    <n v="10"/>
    <x v="4"/>
    <x v="15"/>
    <x v="22"/>
    <x v="2"/>
    <n v="75.680000000000007"/>
  </r>
  <r>
    <x v="627"/>
    <x v="424"/>
    <x v="0"/>
    <x v="3"/>
    <x v="1"/>
    <x v="4"/>
    <n v="277.72800000000001"/>
    <x v="626"/>
    <x v="627"/>
    <x v="0"/>
    <x v="508"/>
    <x v="1"/>
    <n v="10"/>
    <x v="3"/>
    <x v="11"/>
    <x v="22"/>
    <x v="0"/>
    <n v="277.72800000000001"/>
  </r>
  <r>
    <x v="628"/>
    <x v="425"/>
    <x v="1"/>
    <x v="3"/>
    <x v="0"/>
    <x v="5"/>
    <n v="380.99600000000004"/>
    <x v="627"/>
    <x v="628"/>
    <x v="0"/>
    <x v="6"/>
    <x v="1"/>
    <n v="1"/>
    <x v="6"/>
    <x v="5"/>
    <x v="7"/>
    <x v="0"/>
    <n v="380.99600000000004"/>
  </r>
  <r>
    <x v="629"/>
    <x v="426"/>
    <x v="4"/>
    <x v="4"/>
    <x v="0"/>
    <x v="4"/>
    <n v="172.81"/>
    <x v="628"/>
    <x v="629"/>
    <x v="1"/>
    <x v="54"/>
    <x v="2"/>
    <n v="12"/>
    <x v="1"/>
    <x v="6"/>
    <x v="3"/>
    <x v="1"/>
    <n v="172.81"/>
  </r>
  <r>
    <x v="630"/>
    <x v="427"/>
    <x v="3"/>
    <x v="3"/>
    <x v="1"/>
    <x v="8"/>
    <n v="505.23000000000008"/>
    <x v="629"/>
    <x v="630"/>
    <x v="0"/>
    <x v="509"/>
    <x v="1"/>
    <n v="11"/>
    <x v="3"/>
    <x v="6"/>
    <x v="21"/>
    <x v="1"/>
    <n v="505.23000000000008"/>
  </r>
  <r>
    <x v="631"/>
    <x v="110"/>
    <x v="0"/>
    <x v="4"/>
    <x v="4"/>
    <x v="7"/>
    <n v="595.25400000000002"/>
    <x v="630"/>
    <x v="631"/>
    <x v="1"/>
    <x v="510"/>
    <x v="1"/>
    <n v="2"/>
    <x v="5"/>
    <x v="1"/>
    <x v="19"/>
    <x v="1"/>
    <n v="595.25400000000002"/>
  </r>
  <r>
    <x v="632"/>
    <x v="88"/>
    <x v="3"/>
    <x v="2"/>
    <x v="4"/>
    <x v="7"/>
    <n v="321.66200000000003"/>
    <x v="631"/>
    <x v="632"/>
    <x v="1"/>
    <x v="102"/>
    <x v="2"/>
    <n v="12"/>
    <x v="0"/>
    <x v="2"/>
    <x v="3"/>
    <x v="2"/>
    <n v="321.66200000000003"/>
  </r>
  <r>
    <x v="633"/>
    <x v="428"/>
    <x v="2"/>
    <x v="4"/>
    <x v="4"/>
    <x v="1"/>
    <n v="557.39200000000005"/>
    <x v="632"/>
    <x v="633"/>
    <x v="0"/>
    <x v="511"/>
    <x v="2"/>
    <n v="12"/>
    <x v="4"/>
    <x v="1"/>
    <x v="3"/>
    <x v="1"/>
    <n v="557.39200000000005"/>
  </r>
  <r>
    <x v="634"/>
    <x v="429"/>
    <x v="3"/>
    <x v="4"/>
    <x v="4"/>
    <x v="3"/>
    <n v="424.57800000000003"/>
    <x v="633"/>
    <x v="634"/>
    <x v="0"/>
    <x v="512"/>
    <x v="1"/>
    <n v="4"/>
    <x v="4"/>
    <x v="21"/>
    <x v="10"/>
    <x v="3"/>
    <n v="424.57800000000009"/>
  </r>
  <r>
    <x v="635"/>
    <x v="430"/>
    <x v="0"/>
    <x v="0"/>
    <x v="4"/>
    <x v="5"/>
    <n v="534.13800000000003"/>
    <x v="634"/>
    <x v="635"/>
    <x v="0"/>
    <x v="513"/>
    <x v="1"/>
    <n v="3"/>
    <x v="6"/>
    <x v="13"/>
    <x v="15"/>
    <x v="0"/>
    <n v="534.13800000000003"/>
  </r>
  <r>
    <x v="636"/>
    <x v="399"/>
    <x v="0"/>
    <x v="1"/>
    <x v="4"/>
    <x v="3"/>
    <n v="313.17"/>
    <x v="635"/>
    <x v="636"/>
    <x v="0"/>
    <x v="348"/>
    <x v="1"/>
    <n v="9"/>
    <x v="6"/>
    <x v="0"/>
    <x v="2"/>
    <x v="0"/>
    <n v="313.17"/>
  </r>
  <r>
    <x v="637"/>
    <x v="431"/>
    <x v="0"/>
    <x v="1"/>
    <x v="2"/>
    <x v="2"/>
    <n v="440.70400000000001"/>
    <x v="636"/>
    <x v="637"/>
    <x v="0"/>
    <x v="514"/>
    <x v="2"/>
    <n v="12"/>
    <x v="2"/>
    <x v="11"/>
    <x v="3"/>
    <x v="0"/>
    <n v="440.70400000000001"/>
  </r>
  <r>
    <x v="638"/>
    <x v="432"/>
    <x v="0"/>
    <x v="4"/>
    <x v="4"/>
    <x v="1"/>
    <n v="615.67000000000007"/>
    <x v="637"/>
    <x v="638"/>
    <x v="0"/>
    <x v="515"/>
    <x v="0"/>
    <n v="2"/>
    <x v="1"/>
    <x v="7"/>
    <x v="9"/>
    <x v="0"/>
    <n v="615.67000000000007"/>
  </r>
  <r>
    <x v="639"/>
    <x v="433"/>
    <x v="4"/>
    <x v="0"/>
    <x v="3"/>
    <x v="5"/>
    <n v="317.68000000000006"/>
    <x v="638"/>
    <x v="639"/>
    <x v="1"/>
    <x v="516"/>
    <x v="0"/>
    <n v="9"/>
    <x v="5"/>
    <x v="23"/>
    <x v="0"/>
    <x v="1"/>
    <n v="317.68000000000006"/>
  </r>
  <r>
    <x v="640"/>
    <x v="434"/>
    <x v="4"/>
    <x v="2"/>
    <x v="0"/>
    <x v="5"/>
    <n v="53.570000000000007"/>
    <x v="639"/>
    <x v="640"/>
    <x v="0"/>
    <x v="376"/>
    <x v="1"/>
    <n v="12"/>
    <x v="5"/>
    <x v="1"/>
    <x v="1"/>
    <x v="1"/>
    <n v="53.570000000000007"/>
  </r>
  <r>
    <x v="641"/>
    <x v="25"/>
    <x v="1"/>
    <x v="1"/>
    <x v="4"/>
    <x v="2"/>
    <n v="418.286"/>
    <x v="640"/>
    <x v="641"/>
    <x v="0"/>
    <x v="515"/>
    <x v="1"/>
    <n v="9"/>
    <x v="3"/>
    <x v="7"/>
    <x v="2"/>
    <x v="0"/>
    <n v="418.286"/>
  </r>
  <r>
    <x v="642"/>
    <x v="435"/>
    <x v="2"/>
    <x v="1"/>
    <x v="4"/>
    <x v="8"/>
    <n v="99.088000000000008"/>
    <x v="641"/>
    <x v="642"/>
    <x v="0"/>
    <x v="234"/>
    <x v="0"/>
    <n v="9"/>
    <x v="5"/>
    <x v="11"/>
    <x v="0"/>
    <x v="0"/>
    <n v="99.088000000000008"/>
  </r>
  <r>
    <x v="643"/>
    <x v="436"/>
    <x v="1"/>
    <x v="4"/>
    <x v="1"/>
    <x v="1"/>
    <n v="622.53400000000011"/>
    <x v="642"/>
    <x v="643"/>
    <x v="0"/>
    <x v="517"/>
    <x v="0"/>
    <n v="7"/>
    <x v="4"/>
    <x v="21"/>
    <x v="17"/>
    <x v="3"/>
    <n v="622.53400000000011"/>
  </r>
  <r>
    <x v="644"/>
    <x v="87"/>
    <x v="3"/>
    <x v="0"/>
    <x v="4"/>
    <x v="2"/>
    <n v="321.08999999999997"/>
    <x v="643"/>
    <x v="644"/>
    <x v="1"/>
    <x v="298"/>
    <x v="1"/>
    <n v="3"/>
    <x v="6"/>
    <x v="3"/>
    <x v="15"/>
    <x v="2"/>
    <n v="321.08999999999997"/>
  </r>
  <r>
    <x v="645"/>
    <x v="437"/>
    <x v="2"/>
    <x v="3"/>
    <x v="3"/>
    <x v="1"/>
    <n v="228.73400000000001"/>
    <x v="644"/>
    <x v="645"/>
    <x v="0"/>
    <x v="518"/>
    <x v="1"/>
    <n v="11"/>
    <x v="4"/>
    <x v="15"/>
    <x v="21"/>
    <x v="2"/>
    <n v="228.73400000000001"/>
  </r>
  <r>
    <x v="646"/>
    <x v="28"/>
    <x v="4"/>
    <x v="3"/>
    <x v="4"/>
    <x v="1"/>
    <n v="515.43799999999999"/>
    <x v="645"/>
    <x v="646"/>
    <x v="0"/>
    <x v="519"/>
    <x v="1"/>
    <n v="9"/>
    <x v="5"/>
    <x v="19"/>
    <x v="2"/>
    <x v="2"/>
    <n v="515.43799999999999"/>
  </r>
  <r>
    <x v="647"/>
    <x v="39"/>
    <x v="3"/>
    <x v="2"/>
    <x v="1"/>
    <x v="4"/>
    <n v="407.06600000000003"/>
    <x v="646"/>
    <x v="647"/>
    <x v="0"/>
    <x v="520"/>
    <x v="0"/>
    <n v="5"/>
    <x v="1"/>
    <x v="11"/>
    <x v="20"/>
    <x v="0"/>
    <n v="407.06600000000003"/>
  </r>
  <r>
    <x v="648"/>
    <x v="60"/>
    <x v="1"/>
    <x v="1"/>
    <x v="4"/>
    <x v="0"/>
    <n v="655.66599999999994"/>
    <x v="647"/>
    <x v="648"/>
    <x v="0"/>
    <x v="521"/>
    <x v="1"/>
    <n v="7"/>
    <x v="5"/>
    <x v="12"/>
    <x v="18"/>
    <x v="0"/>
    <n v="655.66599999999994"/>
  </r>
  <r>
    <x v="649"/>
    <x v="103"/>
    <x v="4"/>
    <x v="3"/>
    <x v="0"/>
    <x v="7"/>
    <n v="324.61000000000007"/>
    <x v="648"/>
    <x v="649"/>
    <x v="0"/>
    <x v="522"/>
    <x v="1"/>
    <n v="5"/>
    <x v="1"/>
    <x v="14"/>
    <x v="11"/>
    <x v="1"/>
    <n v="324.61000000000007"/>
  </r>
  <r>
    <x v="650"/>
    <x v="136"/>
    <x v="0"/>
    <x v="4"/>
    <x v="4"/>
    <x v="4"/>
    <n v="643.21400000000006"/>
    <x v="649"/>
    <x v="650"/>
    <x v="1"/>
    <x v="523"/>
    <x v="0"/>
    <n v="9"/>
    <x v="6"/>
    <x v="19"/>
    <x v="0"/>
    <x v="2"/>
    <n v="643.21400000000006"/>
  </r>
  <r>
    <x v="651"/>
    <x v="438"/>
    <x v="1"/>
    <x v="0"/>
    <x v="2"/>
    <x v="4"/>
    <n v="564.58600000000001"/>
    <x v="650"/>
    <x v="651"/>
    <x v="0"/>
    <x v="524"/>
    <x v="1"/>
    <n v="1"/>
    <x v="3"/>
    <x v="14"/>
    <x v="7"/>
    <x v="1"/>
    <n v="564.58600000000001"/>
  </r>
  <r>
    <x v="652"/>
    <x v="439"/>
    <x v="3"/>
    <x v="1"/>
    <x v="3"/>
    <x v="8"/>
    <n v="298.60599999999999"/>
    <x v="651"/>
    <x v="289"/>
    <x v="0"/>
    <x v="525"/>
    <x v="1"/>
    <n v="12"/>
    <x v="2"/>
    <x v="4"/>
    <x v="1"/>
    <x v="2"/>
    <n v="298.60599999999999"/>
  </r>
  <r>
    <x v="653"/>
    <x v="399"/>
    <x v="4"/>
    <x v="4"/>
    <x v="0"/>
    <x v="5"/>
    <n v="216.45800000000003"/>
    <x v="652"/>
    <x v="652"/>
    <x v="0"/>
    <x v="526"/>
    <x v="1"/>
    <n v="9"/>
    <x v="6"/>
    <x v="21"/>
    <x v="2"/>
    <x v="3"/>
    <n v="216.45800000000003"/>
  </r>
  <r>
    <x v="654"/>
    <x v="189"/>
    <x v="2"/>
    <x v="1"/>
    <x v="1"/>
    <x v="9"/>
    <n v="606.56200000000001"/>
    <x v="653"/>
    <x v="653"/>
    <x v="1"/>
    <x v="527"/>
    <x v="0"/>
    <n v="6"/>
    <x v="4"/>
    <x v="18"/>
    <x v="6"/>
    <x v="3"/>
    <n v="606.56200000000001"/>
  </r>
  <r>
    <x v="655"/>
    <x v="223"/>
    <x v="1"/>
    <x v="0"/>
    <x v="2"/>
    <x v="7"/>
    <n v="193.79800000000003"/>
    <x v="654"/>
    <x v="654"/>
    <x v="0"/>
    <x v="96"/>
    <x v="1"/>
    <n v="5"/>
    <x v="6"/>
    <x v="12"/>
    <x v="11"/>
    <x v="0"/>
    <n v="193.79800000000003"/>
  </r>
  <r>
    <x v="656"/>
    <x v="287"/>
    <x v="2"/>
    <x v="0"/>
    <x v="0"/>
    <x v="2"/>
    <n v="341.52800000000002"/>
    <x v="655"/>
    <x v="655"/>
    <x v="0"/>
    <x v="528"/>
    <x v="1"/>
    <n v="11"/>
    <x v="0"/>
    <x v="7"/>
    <x v="21"/>
    <x v="0"/>
    <n v="341.52800000000002"/>
  </r>
  <r>
    <x v="657"/>
    <x v="440"/>
    <x v="2"/>
    <x v="3"/>
    <x v="2"/>
    <x v="9"/>
    <n v="218.94400000000002"/>
    <x v="656"/>
    <x v="656"/>
    <x v="0"/>
    <x v="367"/>
    <x v="1"/>
    <n v="2"/>
    <x v="6"/>
    <x v="12"/>
    <x v="19"/>
    <x v="0"/>
    <n v="218.94400000000002"/>
  </r>
  <r>
    <x v="658"/>
    <x v="205"/>
    <x v="0"/>
    <x v="1"/>
    <x v="3"/>
    <x v="3"/>
    <n v="179.12400000000002"/>
    <x v="657"/>
    <x v="657"/>
    <x v="0"/>
    <x v="529"/>
    <x v="0"/>
    <n v="9"/>
    <x v="3"/>
    <x v="6"/>
    <x v="0"/>
    <x v="1"/>
    <n v="179.12400000000002"/>
  </r>
  <r>
    <x v="659"/>
    <x v="21"/>
    <x v="0"/>
    <x v="2"/>
    <x v="0"/>
    <x v="9"/>
    <n v="341.59400000000005"/>
    <x v="658"/>
    <x v="658"/>
    <x v="0"/>
    <x v="530"/>
    <x v="1"/>
    <n v="8"/>
    <x v="1"/>
    <x v="3"/>
    <x v="4"/>
    <x v="2"/>
    <n v="341.59400000000005"/>
  </r>
  <r>
    <x v="660"/>
    <x v="360"/>
    <x v="1"/>
    <x v="0"/>
    <x v="4"/>
    <x v="6"/>
    <n v="229.98800000000003"/>
    <x v="659"/>
    <x v="659"/>
    <x v="0"/>
    <x v="531"/>
    <x v="1"/>
    <n v="12"/>
    <x v="0"/>
    <x v="6"/>
    <x v="1"/>
    <x v="1"/>
    <n v="229.98800000000003"/>
  </r>
  <r>
    <x v="661"/>
    <x v="441"/>
    <x v="3"/>
    <x v="2"/>
    <x v="1"/>
    <x v="1"/>
    <n v="455.09200000000004"/>
    <x v="660"/>
    <x v="660"/>
    <x v="0"/>
    <x v="211"/>
    <x v="1"/>
    <n v="1"/>
    <x v="4"/>
    <x v="7"/>
    <x v="7"/>
    <x v="0"/>
    <n v="455.09200000000004"/>
  </r>
  <r>
    <x v="662"/>
    <x v="442"/>
    <x v="0"/>
    <x v="3"/>
    <x v="1"/>
    <x v="0"/>
    <n v="583.44000000000005"/>
    <x v="661"/>
    <x v="661"/>
    <x v="0"/>
    <x v="532"/>
    <x v="1"/>
    <n v="7"/>
    <x v="3"/>
    <x v="16"/>
    <x v="18"/>
    <x v="1"/>
    <n v="583.44000000000005"/>
  </r>
  <r>
    <x v="663"/>
    <x v="319"/>
    <x v="0"/>
    <x v="0"/>
    <x v="4"/>
    <x v="1"/>
    <n v="45.716000000000008"/>
    <x v="662"/>
    <x v="662"/>
    <x v="0"/>
    <x v="533"/>
    <x v="0"/>
    <n v="5"/>
    <x v="0"/>
    <x v="17"/>
    <x v="20"/>
    <x v="0"/>
    <n v="45.716000000000008"/>
  </r>
  <r>
    <x v="664"/>
    <x v="443"/>
    <x v="0"/>
    <x v="0"/>
    <x v="4"/>
    <x v="8"/>
    <n v="411.18000000000006"/>
    <x v="663"/>
    <x v="663"/>
    <x v="0"/>
    <x v="534"/>
    <x v="1"/>
    <n v="10"/>
    <x v="0"/>
    <x v="21"/>
    <x v="22"/>
    <x v="3"/>
    <n v="411.18000000000006"/>
  </r>
  <r>
    <x v="665"/>
    <x v="327"/>
    <x v="0"/>
    <x v="0"/>
    <x v="2"/>
    <x v="3"/>
    <n v="366.69600000000003"/>
    <x v="664"/>
    <x v="664"/>
    <x v="0"/>
    <x v="535"/>
    <x v="2"/>
    <n v="10"/>
    <x v="0"/>
    <x v="20"/>
    <x v="24"/>
    <x v="3"/>
    <n v="366.69600000000003"/>
  </r>
  <r>
    <x v="666"/>
    <x v="444"/>
    <x v="0"/>
    <x v="3"/>
    <x v="1"/>
    <x v="2"/>
    <n v="184.77799999999999"/>
    <x v="665"/>
    <x v="665"/>
    <x v="1"/>
    <x v="536"/>
    <x v="0"/>
    <n v="1"/>
    <x v="3"/>
    <x v="6"/>
    <x v="14"/>
    <x v="1"/>
    <n v="184.77799999999999"/>
  </r>
  <r>
    <x v="667"/>
    <x v="259"/>
    <x v="1"/>
    <x v="4"/>
    <x v="2"/>
    <x v="6"/>
    <n v="426.84400000000005"/>
    <x v="666"/>
    <x v="666"/>
    <x v="1"/>
    <x v="537"/>
    <x v="0"/>
    <n v="7"/>
    <x v="2"/>
    <x v="4"/>
    <x v="17"/>
    <x v="2"/>
    <n v="426.84400000000005"/>
  </r>
  <r>
    <x v="668"/>
    <x v="187"/>
    <x v="4"/>
    <x v="3"/>
    <x v="3"/>
    <x v="5"/>
    <n v="261.25"/>
    <x v="667"/>
    <x v="667"/>
    <x v="0"/>
    <x v="538"/>
    <x v="0"/>
    <n v="9"/>
    <x v="1"/>
    <x v="8"/>
    <x v="0"/>
    <x v="1"/>
    <n v="261.25"/>
  </r>
  <r>
    <x v="669"/>
    <x v="445"/>
    <x v="2"/>
    <x v="4"/>
    <x v="1"/>
    <x v="3"/>
    <n v="163.9"/>
    <x v="668"/>
    <x v="668"/>
    <x v="1"/>
    <x v="539"/>
    <x v="0"/>
    <n v="7"/>
    <x v="1"/>
    <x v="4"/>
    <x v="17"/>
    <x v="2"/>
    <n v="163.9"/>
  </r>
  <r>
    <x v="670"/>
    <x v="446"/>
    <x v="1"/>
    <x v="0"/>
    <x v="4"/>
    <x v="4"/>
    <n v="590.21600000000001"/>
    <x v="669"/>
    <x v="669"/>
    <x v="0"/>
    <x v="508"/>
    <x v="1"/>
    <n v="1"/>
    <x v="6"/>
    <x v="11"/>
    <x v="7"/>
    <x v="0"/>
    <n v="590.21600000000001"/>
  </r>
  <r>
    <x v="671"/>
    <x v="447"/>
    <x v="1"/>
    <x v="4"/>
    <x v="0"/>
    <x v="7"/>
    <n v="54.34"/>
    <x v="670"/>
    <x v="670"/>
    <x v="0"/>
    <x v="540"/>
    <x v="1"/>
    <n v="3"/>
    <x v="4"/>
    <x v="20"/>
    <x v="15"/>
    <x v="3"/>
    <n v="54.340000000000011"/>
  </r>
  <r>
    <x v="672"/>
    <x v="276"/>
    <x v="3"/>
    <x v="2"/>
    <x v="0"/>
    <x v="6"/>
    <n v="632.78600000000006"/>
    <x v="671"/>
    <x v="671"/>
    <x v="0"/>
    <x v="370"/>
    <x v="0"/>
    <n v="5"/>
    <x v="3"/>
    <x v="1"/>
    <x v="20"/>
    <x v="1"/>
    <n v="632.78600000000006"/>
  </r>
  <r>
    <x v="673"/>
    <x v="136"/>
    <x v="0"/>
    <x v="3"/>
    <x v="3"/>
    <x v="2"/>
    <n v="203.03800000000004"/>
    <x v="672"/>
    <x v="672"/>
    <x v="0"/>
    <x v="541"/>
    <x v="0"/>
    <n v="9"/>
    <x v="6"/>
    <x v="18"/>
    <x v="0"/>
    <x v="3"/>
    <n v="203.03800000000004"/>
  </r>
  <r>
    <x v="674"/>
    <x v="448"/>
    <x v="1"/>
    <x v="3"/>
    <x v="2"/>
    <x v="3"/>
    <n v="399.47600000000006"/>
    <x v="673"/>
    <x v="673"/>
    <x v="0"/>
    <x v="206"/>
    <x v="0"/>
    <n v="5"/>
    <x v="0"/>
    <x v="0"/>
    <x v="20"/>
    <x v="0"/>
    <n v="399.47600000000006"/>
  </r>
  <r>
    <x v="675"/>
    <x v="228"/>
    <x v="4"/>
    <x v="0"/>
    <x v="0"/>
    <x v="7"/>
    <n v="495.19800000000004"/>
    <x v="674"/>
    <x v="674"/>
    <x v="0"/>
    <x v="542"/>
    <x v="1"/>
    <n v="8"/>
    <x v="1"/>
    <x v="17"/>
    <x v="4"/>
    <x v="0"/>
    <n v="495.19800000000004"/>
  </r>
  <r>
    <x v="676"/>
    <x v="191"/>
    <x v="0"/>
    <x v="2"/>
    <x v="4"/>
    <x v="4"/>
    <n v="468.55600000000004"/>
    <x v="675"/>
    <x v="675"/>
    <x v="1"/>
    <x v="217"/>
    <x v="1"/>
    <n v="8"/>
    <x v="4"/>
    <x v="9"/>
    <x v="4"/>
    <x v="0"/>
    <n v="468.5560000000001"/>
  </r>
  <r>
    <x v="677"/>
    <x v="44"/>
    <x v="1"/>
    <x v="2"/>
    <x v="1"/>
    <x v="6"/>
    <n v="541.35400000000004"/>
    <x v="676"/>
    <x v="676"/>
    <x v="1"/>
    <x v="543"/>
    <x v="1"/>
    <n v="1"/>
    <x v="0"/>
    <x v="15"/>
    <x v="7"/>
    <x v="2"/>
    <n v="541.35400000000004"/>
  </r>
  <r>
    <x v="678"/>
    <x v="4"/>
    <x v="4"/>
    <x v="4"/>
    <x v="2"/>
    <x v="3"/>
    <n v="90.486000000000018"/>
    <x v="677"/>
    <x v="677"/>
    <x v="0"/>
    <x v="191"/>
    <x v="1"/>
    <n v="8"/>
    <x v="3"/>
    <x v="17"/>
    <x v="4"/>
    <x v="0"/>
    <n v="90.486000000000018"/>
  </r>
  <r>
    <x v="679"/>
    <x v="284"/>
    <x v="4"/>
    <x v="3"/>
    <x v="3"/>
    <x v="9"/>
    <n v="539.74800000000005"/>
    <x v="678"/>
    <x v="678"/>
    <x v="0"/>
    <x v="544"/>
    <x v="1"/>
    <n v="8"/>
    <x v="5"/>
    <x v="16"/>
    <x v="4"/>
    <x v="1"/>
    <n v="539.74800000000005"/>
  </r>
  <r>
    <x v="680"/>
    <x v="397"/>
    <x v="1"/>
    <x v="4"/>
    <x v="4"/>
    <x v="0"/>
    <n v="583.99"/>
    <x v="679"/>
    <x v="679"/>
    <x v="1"/>
    <x v="545"/>
    <x v="0"/>
    <n v="1"/>
    <x v="1"/>
    <x v="23"/>
    <x v="14"/>
    <x v="1"/>
    <n v="583.99"/>
  </r>
  <r>
    <x v="681"/>
    <x v="449"/>
    <x v="0"/>
    <x v="1"/>
    <x v="3"/>
    <x v="8"/>
    <n v="63.624000000000009"/>
    <x v="680"/>
    <x v="680"/>
    <x v="0"/>
    <x v="93"/>
    <x v="1"/>
    <n v="5"/>
    <x v="0"/>
    <x v="18"/>
    <x v="11"/>
    <x v="3"/>
    <n v="63.624000000000009"/>
  </r>
  <r>
    <x v="682"/>
    <x v="450"/>
    <x v="4"/>
    <x v="2"/>
    <x v="0"/>
    <x v="7"/>
    <n v="346.87400000000002"/>
    <x v="681"/>
    <x v="681"/>
    <x v="0"/>
    <x v="317"/>
    <x v="1"/>
    <n v="3"/>
    <x v="1"/>
    <x v="9"/>
    <x v="15"/>
    <x v="0"/>
    <n v="346.87400000000002"/>
  </r>
  <r>
    <x v="683"/>
    <x v="41"/>
    <x v="0"/>
    <x v="4"/>
    <x v="3"/>
    <x v="7"/>
    <n v="400.88400000000001"/>
    <x v="682"/>
    <x v="682"/>
    <x v="0"/>
    <x v="546"/>
    <x v="1"/>
    <n v="1"/>
    <x v="1"/>
    <x v="6"/>
    <x v="7"/>
    <x v="1"/>
    <n v="400.88400000000001"/>
  </r>
  <r>
    <x v="684"/>
    <x v="451"/>
    <x v="1"/>
    <x v="2"/>
    <x v="2"/>
    <x v="2"/>
    <n v="309.21000000000004"/>
    <x v="683"/>
    <x v="683"/>
    <x v="0"/>
    <x v="547"/>
    <x v="1"/>
    <n v="4"/>
    <x v="6"/>
    <x v="9"/>
    <x v="10"/>
    <x v="0"/>
    <n v="309.21000000000004"/>
  </r>
  <r>
    <x v="685"/>
    <x v="447"/>
    <x v="4"/>
    <x v="2"/>
    <x v="2"/>
    <x v="3"/>
    <n v="200.81600000000003"/>
    <x v="684"/>
    <x v="684"/>
    <x v="0"/>
    <x v="548"/>
    <x v="1"/>
    <n v="3"/>
    <x v="4"/>
    <x v="0"/>
    <x v="15"/>
    <x v="0"/>
    <n v="200.81600000000003"/>
  </r>
  <r>
    <x v="686"/>
    <x v="188"/>
    <x v="1"/>
    <x v="1"/>
    <x v="4"/>
    <x v="8"/>
    <n v="541.39800000000002"/>
    <x v="685"/>
    <x v="685"/>
    <x v="0"/>
    <x v="256"/>
    <x v="1"/>
    <n v="1"/>
    <x v="6"/>
    <x v="14"/>
    <x v="7"/>
    <x v="1"/>
    <n v="541.39800000000002"/>
  </r>
  <r>
    <x v="687"/>
    <x v="452"/>
    <x v="0"/>
    <x v="3"/>
    <x v="1"/>
    <x v="7"/>
    <n v="300.41000000000003"/>
    <x v="686"/>
    <x v="686"/>
    <x v="0"/>
    <x v="549"/>
    <x v="1"/>
    <n v="1"/>
    <x v="3"/>
    <x v="9"/>
    <x v="7"/>
    <x v="0"/>
    <n v="300.41000000000003"/>
  </r>
  <r>
    <x v="688"/>
    <x v="294"/>
    <x v="0"/>
    <x v="4"/>
    <x v="4"/>
    <x v="3"/>
    <n v="301.55400000000003"/>
    <x v="687"/>
    <x v="687"/>
    <x v="0"/>
    <x v="550"/>
    <x v="0"/>
    <n v="8"/>
    <x v="0"/>
    <x v="17"/>
    <x v="13"/>
    <x v="0"/>
    <n v="301.55400000000003"/>
  </r>
  <r>
    <x v="689"/>
    <x v="323"/>
    <x v="1"/>
    <x v="2"/>
    <x v="0"/>
    <x v="5"/>
    <n v="440.286"/>
    <x v="688"/>
    <x v="688"/>
    <x v="0"/>
    <x v="551"/>
    <x v="1"/>
    <n v="4"/>
    <x v="3"/>
    <x v="15"/>
    <x v="10"/>
    <x v="2"/>
    <n v="440.286"/>
  </r>
  <r>
    <x v="690"/>
    <x v="453"/>
    <x v="4"/>
    <x v="4"/>
    <x v="4"/>
    <x v="2"/>
    <n v="628.65000000000009"/>
    <x v="689"/>
    <x v="689"/>
    <x v="0"/>
    <x v="279"/>
    <x v="1"/>
    <n v="4"/>
    <x v="6"/>
    <x v="1"/>
    <x v="10"/>
    <x v="1"/>
    <n v="628.65000000000009"/>
  </r>
  <r>
    <x v="691"/>
    <x v="181"/>
    <x v="0"/>
    <x v="4"/>
    <x v="2"/>
    <x v="8"/>
    <n v="80.608000000000004"/>
    <x v="690"/>
    <x v="690"/>
    <x v="0"/>
    <x v="491"/>
    <x v="2"/>
    <n v="12"/>
    <x v="4"/>
    <x v="22"/>
    <x v="3"/>
    <x v="0"/>
    <n v="80.608000000000004"/>
  </r>
  <r>
    <x v="692"/>
    <x v="454"/>
    <x v="4"/>
    <x v="3"/>
    <x v="0"/>
    <x v="3"/>
    <n v="178.28800000000004"/>
    <x v="691"/>
    <x v="691"/>
    <x v="0"/>
    <x v="552"/>
    <x v="1"/>
    <n v="4"/>
    <x v="5"/>
    <x v="22"/>
    <x v="10"/>
    <x v="0"/>
    <n v="178.28800000000004"/>
  </r>
  <r>
    <x v="693"/>
    <x v="306"/>
    <x v="2"/>
    <x v="1"/>
    <x v="1"/>
    <x v="5"/>
    <n v="64.63600000000001"/>
    <x v="692"/>
    <x v="692"/>
    <x v="1"/>
    <x v="553"/>
    <x v="0"/>
    <n v="4"/>
    <x v="4"/>
    <x v="1"/>
    <x v="23"/>
    <x v="1"/>
    <n v="64.63600000000001"/>
  </r>
  <r>
    <x v="694"/>
    <x v="229"/>
    <x v="1"/>
    <x v="3"/>
    <x v="1"/>
    <x v="3"/>
    <n v="322.25600000000003"/>
    <x v="693"/>
    <x v="693"/>
    <x v="0"/>
    <x v="554"/>
    <x v="1"/>
    <n v="4"/>
    <x v="6"/>
    <x v="7"/>
    <x v="10"/>
    <x v="0"/>
    <n v="322.25600000000003"/>
  </r>
  <r>
    <x v="695"/>
    <x v="455"/>
    <x v="0"/>
    <x v="2"/>
    <x v="1"/>
    <x v="3"/>
    <n v="399.01400000000007"/>
    <x v="694"/>
    <x v="694"/>
    <x v="0"/>
    <x v="254"/>
    <x v="0"/>
    <n v="7"/>
    <x v="2"/>
    <x v="5"/>
    <x v="17"/>
    <x v="0"/>
    <n v="399.01400000000007"/>
  </r>
  <r>
    <x v="696"/>
    <x v="77"/>
    <x v="1"/>
    <x v="2"/>
    <x v="1"/>
    <x v="6"/>
    <n v="199.69400000000002"/>
    <x v="695"/>
    <x v="695"/>
    <x v="0"/>
    <x v="361"/>
    <x v="1"/>
    <n v="4"/>
    <x v="4"/>
    <x v="2"/>
    <x v="10"/>
    <x v="2"/>
    <n v="199.69400000000005"/>
  </r>
  <r>
    <x v="697"/>
    <x v="456"/>
    <x v="3"/>
    <x v="1"/>
    <x v="4"/>
    <x v="7"/>
    <n v="589.18200000000002"/>
    <x v="696"/>
    <x v="696"/>
    <x v="0"/>
    <x v="555"/>
    <x v="2"/>
    <n v="11"/>
    <x v="6"/>
    <x v="14"/>
    <x v="12"/>
    <x v="1"/>
    <n v="589.18200000000002"/>
  </r>
  <r>
    <x v="698"/>
    <x v="378"/>
    <x v="4"/>
    <x v="4"/>
    <x v="0"/>
    <x v="6"/>
    <n v="584.47400000000005"/>
    <x v="697"/>
    <x v="697"/>
    <x v="0"/>
    <x v="556"/>
    <x v="0"/>
    <n v="2"/>
    <x v="1"/>
    <x v="23"/>
    <x v="9"/>
    <x v="1"/>
    <n v="584.47400000000005"/>
  </r>
  <r>
    <x v="699"/>
    <x v="63"/>
    <x v="4"/>
    <x v="4"/>
    <x v="0"/>
    <x v="0"/>
    <n v="288.26600000000002"/>
    <x v="698"/>
    <x v="698"/>
    <x v="0"/>
    <x v="557"/>
    <x v="1"/>
    <n v="2"/>
    <x v="3"/>
    <x v="18"/>
    <x v="19"/>
    <x v="3"/>
    <n v="288.26600000000002"/>
  </r>
  <r>
    <x v="700"/>
    <x v="118"/>
    <x v="0"/>
    <x v="0"/>
    <x v="2"/>
    <x v="6"/>
    <n v="528.88000000000011"/>
    <x v="699"/>
    <x v="699"/>
    <x v="0"/>
    <x v="558"/>
    <x v="1"/>
    <n v="1"/>
    <x v="5"/>
    <x v="1"/>
    <x v="7"/>
    <x v="1"/>
    <n v="528.88000000000011"/>
  </r>
  <r>
    <x v="701"/>
    <x v="457"/>
    <x v="1"/>
    <x v="1"/>
    <x v="0"/>
    <x v="1"/>
    <n v="502.54600000000005"/>
    <x v="700"/>
    <x v="700"/>
    <x v="0"/>
    <x v="559"/>
    <x v="2"/>
    <n v="12"/>
    <x v="1"/>
    <x v="10"/>
    <x v="3"/>
    <x v="2"/>
    <n v="502.54600000000005"/>
  </r>
  <r>
    <x v="702"/>
    <x v="344"/>
    <x v="4"/>
    <x v="1"/>
    <x v="0"/>
    <x v="5"/>
    <n v="229.06400000000002"/>
    <x v="701"/>
    <x v="701"/>
    <x v="0"/>
    <x v="560"/>
    <x v="1"/>
    <n v="3"/>
    <x v="2"/>
    <x v="3"/>
    <x v="15"/>
    <x v="2"/>
    <n v="229.06400000000002"/>
  </r>
  <r>
    <x v="703"/>
    <x v="203"/>
    <x v="4"/>
    <x v="4"/>
    <x v="3"/>
    <x v="0"/>
    <n v="143.90200000000002"/>
    <x v="702"/>
    <x v="702"/>
    <x v="0"/>
    <x v="553"/>
    <x v="0"/>
    <n v="4"/>
    <x v="4"/>
    <x v="1"/>
    <x v="23"/>
    <x v="1"/>
    <n v="143.90200000000002"/>
  </r>
  <r>
    <x v="704"/>
    <x v="163"/>
    <x v="3"/>
    <x v="2"/>
    <x v="4"/>
    <x v="8"/>
    <n v="235.18000000000004"/>
    <x v="703"/>
    <x v="703"/>
    <x v="0"/>
    <x v="561"/>
    <x v="0"/>
    <n v="2"/>
    <x v="0"/>
    <x v="11"/>
    <x v="9"/>
    <x v="0"/>
    <n v="235.18000000000004"/>
  </r>
  <r>
    <x v="705"/>
    <x v="458"/>
    <x v="4"/>
    <x v="4"/>
    <x v="3"/>
    <x v="0"/>
    <n v="323.26800000000003"/>
    <x v="704"/>
    <x v="704"/>
    <x v="0"/>
    <x v="562"/>
    <x v="2"/>
    <n v="11"/>
    <x v="1"/>
    <x v="2"/>
    <x v="12"/>
    <x v="2"/>
    <n v="323.26800000000003"/>
  </r>
  <r>
    <x v="706"/>
    <x v="258"/>
    <x v="4"/>
    <x v="4"/>
    <x v="3"/>
    <x v="8"/>
    <n v="217.602"/>
    <x v="705"/>
    <x v="705"/>
    <x v="0"/>
    <x v="563"/>
    <x v="1"/>
    <n v="11"/>
    <x v="6"/>
    <x v="4"/>
    <x v="21"/>
    <x v="2"/>
    <n v="217.602"/>
  </r>
  <r>
    <x v="707"/>
    <x v="459"/>
    <x v="3"/>
    <x v="4"/>
    <x v="1"/>
    <x v="7"/>
    <n v="344.036"/>
    <x v="706"/>
    <x v="706"/>
    <x v="1"/>
    <x v="148"/>
    <x v="0"/>
    <n v="6"/>
    <x v="6"/>
    <x v="20"/>
    <x v="6"/>
    <x v="3"/>
    <n v="344.036"/>
  </r>
  <r>
    <x v="708"/>
    <x v="135"/>
    <x v="3"/>
    <x v="4"/>
    <x v="1"/>
    <x v="9"/>
    <n v="318.93400000000003"/>
    <x v="707"/>
    <x v="707"/>
    <x v="0"/>
    <x v="564"/>
    <x v="1"/>
    <n v="12"/>
    <x v="0"/>
    <x v="12"/>
    <x v="1"/>
    <x v="0"/>
    <n v="318.93400000000003"/>
  </r>
  <r>
    <x v="709"/>
    <x v="408"/>
    <x v="2"/>
    <x v="3"/>
    <x v="2"/>
    <x v="6"/>
    <n v="318.58200000000005"/>
    <x v="708"/>
    <x v="708"/>
    <x v="1"/>
    <x v="396"/>
    <x v="1"/>
    <n v="7"/>
    <x v="5"/>
    <x v="8"/>
    <x v="18"/>
    <x v="1"/>
    <n v="318.58200000000005"/>
  </r>
  <r>
    <x v="710"/>
    <x v="68"/>
    <x v="3"/>
    <x v="1"/>
    <x v="3"/>
    <x v="8"/>
    <n v="93.434000000000012"/>
    <x v="709"/>
    <x v="709"/>
    <x v="0"/>
    <x v="565"/>
    <x v="1"/>
    <n v="2"/>
    <x v="6"/>
    <x v="11"/>
    <x v="19"/>
    <x v="0"/>
    <n v="93.434000000000012"/>
  </r>
  <r>
    <x v="711"/>
    <x v="460"/>
    <x v="3"/>
    <x v="2"/>
    <x v="2"/>
    <x v="0"/>
    <n v="285.20799999999997"/>
    <x v="710"/>
    <x v="710"/>
    <x v="0"/>
    <x v="566"/>
    <x v="0"/>
    <n v="5"/>
    <x v="6"/>
    <x v="9"/>
    <x v="20"/>
    <x v="0"/>
    <n v="285.20799999999997"/>
  </r>
  <r>
    <x v="712"/>
    <x v="461"/>
    <x v="3"/>
    <x v="4"/>
    <x v="4"/>
    <x v="9"/>
    <n v="502.56800000000004"/>
    <x v="711"/>
    <x v="711"/>
    <x v="0"/>
    <x v="567"/>
    <x v="0"/>
    <n v="4"/>
    <x v="2"/>
    <x v="13"/>
    <x v="23"/>
    <x v="0"/>
    <n v="502.56800000000004"/>
  </r>
  <r>
    <x v="713"/>
    <x v="325"/>
    <x v="4"/>
    <x v="2"/>
    <x v="1"/>
    <x v="0"/>
    <n v="536.7120000000001"/>
    <x v="712"/>
    <x v="712"/>
    <x v="0"/>
    <x v="24"/>
    <x v="2"/>
    <n v="12"/>
    <x v="5"/>
    <x v="15"/>
    <x v="3"/>
    <x v="2"/>
    <n v="536.7120000000001"/>
  </r>
  <r>
    <x v="714"/>
    <x v="226"/>
    <x v="4"/>
    <x v="1"/>
    <x v="4"/>
    <x v="1"/>
    <n v="581.4380000000001"/>
    <x v="713"/>
    <x v="713"/>
    <x v="0"/>
    <x v="500"/>
    <x v="1"/>
    <n v="10"/>
    <x v="1"/>
    <x v="2"/>
    <x v="22"/>
    <x v="2"/>
    <n v="581.4380000000001"/>
  </r>
  <r>
    <x v="715"/>
    <x v="462"/>
    <x v="4"/>
    <x v="4"/>
    <x v="1"/>
    <x v="0"/>
    <n v="213.53200000000001"/>
    <x v="714"/>
    <x v="714"/>
    <x v="1"/>
    <x v="400"/>
    <x v="1"/>
    <n v="6"/>
    <x v="0"/>
    <x v="21"/>
    <x v="16"/>
    <x v="3"/>
    <n v="213.53200000000001"/>
  </r>
  <r>
    <x v="716"/>
    <x v="463"/>
    <x v="0"/>
    <x v="1"/>
    <x v="4"/>
    <x v="6"/>
    <n v="383.63600000000002"/>
    <x v="715"/>
    <x v="715"/>
    <x v="1"/>
    <x v="568"/>
    <x v="0"/>
    <n v="7"/>
    <x v="3"/>
    <x v="16"/>
    <x v="17"/>
    <x v="1"/>
    <n v="383.63600000000002"/>
  </r>
  <r>
    <x v="717"/>
    <x v="314"/>
    <x v="3"/>
    <x v="1"/>
    <x v="0"/>
    <x v="4"/>
    <n v="125.02600000000001"/>
    <x v="716"/>
    <x v="716"/>
    <x v="0"/>
    <x v="40"/>
    <x v="1"/>
    <n v="9"/>
    <x v="6"/>
    <x v="16"/>
    <x v="2"/>
    <x v="1"/>
    <n v="125.02600000000001"/>
  </r>
  <r>
    <x v="718"/>
    <x v="366"/>
    <x v="3"/>
    <x v="2"/>
    <x v="4"/>
    <x v="4"/>
    <n v="162.184"/>
    <x v="717"/>
    <x v="717"/>
    <x v="0"/>
    <x v="178"/>
    <x v="2"/>
    <n v="12"/>
    <x v="3"/>
    <x v="0"/>
    <x v="3"/>
    <x v="0"/>
    <n v="162.184"/>
  </r>
  <r>
    <x v="719"/>
    <x v="95"/>
    <x v="1"/>
    <x v="4"/>
    <x v="1"/>
    <x v="7"/>
    <n v="73.656000000000006"/>
    <x v="718"/>
    <x v="718"/>
    <x v="1"/>
    <x v="569"/>
    <x v="1"/>
    <n v="10"/>
    <x v="6"/>
    <x v="10"/>
    <x v="22"/>
    <x v="2"/>
    <n v="73.656000000000006"/>
  </r>
  <r>
    <x v="720"/>
    <x v="237"/>
    <x v="1"/>
    <x v="2"/>
    <x v="2"/>
    <x v="4"/>
    <n v="534.09400000000005"/>
    <x v="719"/>
    <x v="719"/>
    <x v="1"/>
    <x v="570"/>
    <x v="2"/>
    <n v="12"/>
    <x v="6"/>
    <x v="2"/>
    <x v="3"/>
    <x v="2"/>
    <n v="534.09400000000005"/>
  </r>
  <r>
    <x v="721"/>
    <x v="464"/>
    <x v="3"/>
    <x v="1"/>
    <x v="1"/>
    <x v="6"/>
    <n v="240.21800000000002"/>
    <x v="720"/>
    <x v="720"/>
    <x v="0"/>
    <x v="571"/>
    <x v="0"/>
    <n v="10"/>
    <x v="3"/>
    <x v="8"/>
    <x v="8"/>
    <x v="1"/>
    <n v="240.21799999999999"/>
  </r>
  <r>
    <x v="722"/>
    <x v="54"/>
    <x v="0"/>
    <x v="4"/>
    <x v="3"/>
    <x v="8"/>
    <n v="130.834"/>
    <x v="0"/>
    <x v="721"/>
    <x v="0"/>
    <x v="103"/>
    <x v="0"/>
    <n v="10"/>
    <x v="2"/>
    <x v="19"/>
    <x v="8"/>
    <x v="2"/>
    <n v="130.834"/>
  </r>
  <r>
    <x v="723"/>
    <x v="465"/>
    <x v="2"/>
    <x v="0"/>
    <x v="4"/>
    <x v="6"/>
    <n v="438.02000000000004"/>
    <x v="721"/>
    <x v="722"/>
    <x v="1"/>
    <x v="93"/>
    <x v="0"/>
    <n v="3"/>
    <x v="3"/>
    <x v="18"/>
    <x v="5"/>
    <x v="3"/>
    <n v="438.02000000000004"/>
  </r>
  <r>
    <x v="724"/>
    <x v="466"/>
    <x v="1"/>
    <x v="4"/>
    <x v="1"/>
    <x v="7"/>
    <n v="312.97199999999998"/>
    <x v="722"/>
    <x v="723"/>
    <x v="0"/>
    <x v="191"/>
    <x v="1"/>
    <n v="8"/>
    <x v="2"/>
    <x v="17"/>
    <x v="4"/>
    <x v="0"/>
    <n v="312.97199999999998"/>
  </r>
  <r>
    <x v="725"/>
    <x v="180"/>
    <x v="0"/>
    <x v="0"/>
    <x v="1"/>
    <x v="3"/>
    <n v="337.238"/>
    <x v="723"/>
    <x v="724"/>
    <x v="1"/>
    <x v="437"/>
    <x v="0"/>
    <n v="7"/>
    <x v="3"/>
    <x v="9"/>
    <x v="17"/>
    <x v="0"/>
    <n v="337.238"/>
  </r>
  <r>
    <x v="726"/>
    <x v="467"/>
    <x v="3"/>
    <x v="1"/>
    <x v="0"/>
    <x v="5"/>
    <n v="237.29200000000003"/>
    <x v="724"/>
    <x v="725"/>
    <x v="1"/>
    <x v="572"/>
    <x v="0"/>
    <n v="10"/>
    <x v="5"/>
    <x v="11"/>
    <x v="8"/>
    <x v="0"/>
    <n v="237.29200000000003"/>
  </r>
  <r>
    <x v="727"/>
    <x v="468"/>
    <x v="1"/>
    <x v="2"/>
    <x v="3"/>
    <x v="6"/>
    <n v="514.60200000000009"/>
    <x v="725"/>
    <x v="726"/>
    <x v="0"/>
    <x v="253"/>
    <x v="1"/>
    <n v="8"/>
    <x v="6"/>
    <x v="3"/>
    <x v="4"/>
    <x v="2"/>
    <n v="514.60200000000009"/>
  </r>
  <r>
    <x v="728"/>
    <x v="469"/>
    <x v="1"/>
    <x v="1"/>
    <x v="4"/>
    <x v="0"/>
    <n v="216.084"/>
    <x v="726"/>
    <x v="727"/>
    <x v="1"/>
    <x v="573"/>
    <x v="1"/>
    <n v="11"/>
    <x v="3"/>
    <x v="16"/>
    <x v="21"/>
    <x v="1"/>
    <n v="216.084"/>
  </r>
  <r>
    <x v="729"/>
    <x v="119"/>
    <x v="4"/>
    <x v="3"/>
    <x v="4"/>
    <x v="2"/>
    <n v="564.30000000000007"/>
    <x v="727"/>
    <x v="728"/>
    <x v="0"/>
    <x v="246"/>
    <x v="0"/>
    <n v="3"/>
    <x v="2"/>
    <x v="10"/>
    <x v="5"/>
    <x v="2"/>
    <n v="564.30000000000007"/>
  </r>
  <r>
    <x v="730"/>
    <x v="88"/>
    <x v="4"/>
    <x v="4"/>
    <x v="0"/>
    <x v="2"/>
    <n v="575.16800000000001"/>
    <x v="728"/>
    <x v="729"/>
    <x v="0"/>
    <x v="574"/>
    <x v="2"/>
    <n v="12"/>
    <x v="0"/>
    <x v="16"/>
    <x v="3"/>
    <x v="1"/>
    <n v="575.16800000000001"/>
  </r>
  <r>
    <x v="731"/>
    <x v="134"/>
    <x v="0"/>
    <x v="2"/>
    <x v="2"/>
    <x v="9"/>
    <n v="71.896000000000001"/>
    <x v="729"/>
    <x v="730"/>
    <x v="0"/>
    <x v="114"/>
    <x v="1"/>
    <n v="9"/>
    <x v="0"/>
    <x v="13"/>
    <x v="2"/>
    <x v="0"/>
    <n v="71.896000000000001"/>
  </r>
  <r>
    <x v="732"/>
    <x v="427"/>
    <x v="4"/>
    <x v="0"/>
    <x v="0"/>
    <x v="4"/>
    <n v="329.47199999999998"/>
    <x v="730"/>
    <x v="731"/>
    <x v="0"/>
    <x v="575"/>
    <x v="1"/>
    <n v="11"/>
    <x v="3"/>
    <x v="17"/>
    <x v="21"/>
    <x v="0"/>
    <n v="329.47199999999998"/>
  </r>
  <r>
    <x v="733"/>
    <x v="470"/>
    <x v="2"/>
    <x v="4"/>
    <x v="4"/>
    <x v="7"/>
    <n v="94.600000000000009"/>
    <x v="731"/>
    <x v="732"/>
    <x v="0"/>
    <x v="559"/>
    <x v="1"/>
    <n v="2"/>
    <x v="4"/>
    <x v="10"/>
    <x v="19"/>
    <x v="2"/>
    <n v="94.600000000000009"/>
  </r>
  <r>
    <x v="734"/>
    <x v="210"/>
    <x v="3"/>
    <x v="4"/>
    <x v="0"/>
    <x v="5"/>
    <n v="207.61400000000003"/>
    <x v="732"/>
    <x v="733"/>
    <x v="0"/>
    <x v="576"/>
    <x v="2"/>
    <n v="12"/>
    <x v="2"/>
    <x v="11"/>
    <x v="3"/>
    <x v="0"/>
    <n v="207.61400000000003"/>
  </r>
  <r>
    <x v="735"/>
    <x v="165"/>
    <x v="0"/>
    <x v="3"/>
    <x v="0"/>
    <x v="5"/>
    <n v="171.93000000000004"/>
    <x v="733"/>
    <x v="734"/>
    <x v="1"/>
    <x v="577"/>
    <x v="0"/>
    <n v="2"/>
    <x v="3"/>
    <x v="10"/>
    <x v="9"/>
    <x v="2"/>
    <n v="171.93000000000004"/>
  </r>
  <r>
    <x v="736"/>
    <x v="373"/>
    <x v="0"/>
    <x v="3"/>
    <x v="0"/>
    <x v="3"/>
    <n v="193.11600000000001"/>
    <x v="734"/>
    <x v="735"/>
    <x v="1"/>
    <x v="578"/>
    <x v="0"/>
    <n v="5"/>
    <x v="5"/>
    <x v="6"/>
    <x v="20"/>
    <x v="1"/>
    <n v="193.11600000000001"/>
  </r>
  <r>
    <x v="737"/>
    <x v="70"/>
    <x v="0"/>
    <x v="2"/>
    <x v="1"/>
    <x v="9"/>
    <n v="139.06200000000001"/>
    <x v="735"/>
    <x v="736"/>
    <x v="1"/>
    <x v="579"/>
    <x v="1"/>
    <n v="9"/>
    <x v="0"/>
    <x v="8"/>
    <x v="2"/>
    <x v="1"/>
    <n v="139.06200000000001"/>
  </r>
  <r>
    <x v="738"/>
    <x v="471"/>
    <x v="4"/>
    <x v="1"/>
    <x v="2"/>
    <x v="5"/>
    <n v="75.086000000000013"/>
    <x v="736"/>
    <x v="737"/>
    <x v="0"/>
    <x v="580"/>
    <x v="0"/>
    <n v="10"/>
    <x v="0"/>
    <x v="10"/>
    <x v="8"/>
    <x v="2"/>
    <n v="75.086000000000013"/>
  </r>
  <r>
    <x v="739"/>
    <x v="111"/>
    <x v="1"/>
    <x v="1"/>
    <x v="4"/>
    <x v="2"/>
    <n v="471.02000000000004"/>
    <x v="737"/>
    <x v="738"/>
    <x v="1"/>
    <x v="102"/>
    <x v="1"/>
    <n v="12"/>
    <x v="3"/>
    <x v="2"/>
    <x v="1"/>
    <x v="2"/>
    <n v="471.02000000000004"/>
  </r>
  <r>
    <x v="740"/>
    <x v="472"/>
    <x v="0"/>
    <x v="1"/>
    <x v="4"/>
    <x v="4"/>
    <n v="472.20800000000003"/>
    <x v="738"/>
    <x v="739"/>
    <x v="0"/>
    <x v="333"/>
    <x v="1"/>
    <n v="9"/>
    <x v="1"/>
    <x v="22"/>
    <x v="2"/>
    <x v="0"/>
    <n v="472.20800000000003"/>
  </r>
  <r>
    <x v="741"/>
    <x v="473"/>
    <x v="2"/>
    <x v="1"/>
    <x v="3"/>
    <x v="6"/>
    <n v="132.04400000000001"/>
    <x v="739"/>
    <x v="740"/>
    <x v="0"/>
    <x v="581"/>
    <x v="0"/>
    <n v="7"/>
    <x v="5"/>
    <x v="19"/>
    <x v="17"/>
    <x v="2"/>
    <n v="132.04400000000001"/>
  </r>
  <r>
    <x v="742"/>
    <x v="474"/>
    <x v="3"/>
    <x v="0"/>
    <x v="4"/>
    <x v="9"/>
    <n v="198.02200000000002"/>
    <x v="740"/>
    <x v="741"/>
    <x v="0"/>
    <x v="181"/>
    <x v="1"/>
    <n v="12"/>
    <x v="4"/>
    <x v="10"/>
    <x v="1"/>
    <x v="2"/>
    <n v="198.02200000000002"/>
  </r>
  <r>
    <x v="743"/>
    <x v="204"/>
    <x v="0"/>
    <x v="4"/>
    <x v="0"/>
    <x v="8"/>
    <n v="480.21600000000007"/>
    <x v="741"/>
    <x v="742"/>
    <x v="1"/>
    <x v="410"/>
    <x v="0"/>
    <n v="8"/>
    <x v="4"/>
    <x v="22"/>
    <x v="13"/>
    <x v="0"/>
    <n v="480.21600000000007"/>
  </r>
  <r>
    <x v="744"/>
    <x v="44"/>
    <x v="0"/>
    <x v="3"/>
    <x v="4"/>
    <x v="6"/>
    <n v="384.95600000000002"/>
    <x v="742"/>
    <x v="743"/>
    <x v="1"/>
    <x v="582"/>
    <x v="1"/>
    <n v="1"/>
    <x v="0"/>
    <x v="12"/>
    <x v="7"/>
    <x v="0"/>
    <n v="384.95599999999996"/>
  </r>
  <r>
    <x v="745"/>
    <x v="154"/>
    <x v="2"/>
    <x v="2"/>
    <x v="1"/>
    <x v="2"/>
    <n v="312.86200000000002"/>
    <x v="743"/>
    <x v="744"/>
    <x v="0"/>
    <x v="583"/>
    <x v="0"/>
    <n v="8"/>
    <x v="5"/>
    <x v="1"/>
    <x v="13"/>
    <x v="1"/>
    <n v="312.86200000000002"/>
  </r>
  <r>
    <x v="746"/>
    <x v="303"/>
    <x v="2"/>
    <x v="2"/>
    <x v="2"/>
    <x v="9"/>
    <n v="209.68200000000002"/>
    <x v="744"/>
    <x v="745"/>
    <x v="0"/>
    <x v="584"/>
    <x v="1"/>
    <n v="6"/>
    <x v="4"/>
    <x v="17"/>
    <x v="16"/>
    <x v="0"/>
    <n v="209.68200000000002"/>
  </r>
  <r>
    <x v="747"/>
    <x v="130"/>
    <x v="4"/>
    <x v="1"/>
    <x v="3"/>
    <x v="8"/>
    <n v="554.90600000000006"/>
    <x v="745"/>
    <x v="746"/>
    <x v="0"/>
    <x v="585"/>
    <x v="0"/>
    <n v="4"/>
    <x v="5"/>
    <x v="23"/>
    <x v="23"/>
    <x v="1"/>
    <n v="554.90600000000006"/>
  </r>
  <r>
    <x v="748"/>
    <x v="475"/>
    <x v="0"/>
    <x v="0"/>
    <x v="4"/>
    <x v="9"/>
    <n v="328.02000000000004"/>
    <x v="746"/>
    <x v="747"/>
    <x v="0"/>
    <x v="586"/>
    <x v="1"/>
    <n v="9"/>
    <x v="1"/>
    <x v="6"/>
    <x v="2"/>
    <x v="1"/>
    <n v="328.02000000000004"/>
  </r>
  <r>
    <x v="749"/>
    <x v="39"/>
    <x v="3"/>
    <x v="1"/>
    <x v="3"/>
    <x v="7"/>
    <n v="91.805999999999997"/>
    <x v="747"/>
    <x v="748"/>
    <x v="0"/>
    <x v="587"/>
    <x v="0"/>
    <n v="5"/>
    <x v="1"/>
    <x v="17"/>
    <x v="20"/>
    <x v="0"/>
    <n v="91.805999999999997"/>
  </r>
  <r>
    <x v="750"/>
    <x v="325"/>
    <x v="1"/>
    <x v="0"/>
    <x v="2"/>
    <x v="3"/>
    <n v="63.998000000000005"/>
    <x v="748"/>
    <x v="749"/>
    <x v="0"/>
    <x v="588"/>
    <x v="2"/>
    <n v="12"/>
    <x v="5"/>
    <x v="18"/>
    <x v="3"/>
    <x v="3"/>
    <n v="63.998000000000005"/>
  </r>
  <r>
    <x v="751"/>
    <x v="81"/>
    <x v="4"/>
    <x v="1"/>
    <x v="4"/>
    <x v="2"/>
    <n v="57.178000000000004"/>
    <x v="749"/>
    <x v="750"/>
    <x v="0"/>
    <x v="589"/>
    <x v="0"/>
    <n v="5"/>
    <x v="0"/>
    <x v="6"/>
    <x v="20"/>
    <x v="1"/>
    <n v="57.178000000000004"/>
  </r>
  <r>
    <x v="752"/>
    <x v="414"/>
    <x v="1"/>
    <x v="3"/>
    <x v="3"/>
    <x v="2"/>
    <n v="438.108"/>
    <x v="750"/>
    <x v="751"/>
    <x v="0"/>
    <x v="294"/>
    <x v="1"/>
    <n v="4"/>
    <x v="5"/>
    <x v="21"/>
    <x v="10"/>
    <x v="3"/>
    <n v="438.108"/>
  </r>
  <r>
    <x v="753"/>
    <x v="389"/>
    <x v="2"/>
    <x v="0"/>
    <x v="0"/>
    <x v="0"/>
    <n v="485.38600000000002"/>
    <x v="751"/>
    <x v="752"/>
    <x v="1"/>
    <x v="590"/>
    <x v="1"/>
    <n v="12"/>
    <x v="5"/>
    <x v="23"/>
    <x v="1"/>
    <x v="1"/>
    <n v="485.38600000000002"/>
  </r>
  <r>
    <x v="754"/>
    <x v="476"/>
    <x v="0"/>
    <x v="3"/>
    <x v="2"/>
    <x v="1"/>
    <n v="476.52000000000004"/>
    <x v="752"/>
    <x v="753"/>
    <x v="1"/>
    <x v="591"/>
    <x v="1"/>
    <n v="6"/>
    <x v="4"/>
    <x v="11"/>
    <x v="16"/>
    <x v="0"/>
    <n v="476.52000000000004"/>
  </r>
  <r>
    <x v="755"/>
    <x v="477"/>
    <x v="2"/>
    <x v="0"/>
    <x v="2"/>
    <x v="3"/>
    <n v="534.51200000000006"/>
    <x v="753"/>
    <x v="754"/>
    <x v="0"/>
    <x v="202"/>
    <x v="2"/>
    <n v="11"/>
    <x v="0"/>
    <x v="6"/>
    <x v="12"/>
    <x v="1"/>
    <n v="534.51200000000006"/>
  </r>
  <r>
    <x v="756"/>
    <x v="144"/>
    <x v="2"/>
    <x v="4"/>
    <x v="1"/>
    <x v="8"/>
    <n v="255.88200000000003"/>
    <x v="754"/>
    <x v="755"/>
    <x v="0"/>
    <x v="592"/>
    <x v="1"/>
    <n v="9"/>
    <x v="5"/>
    <x v="5"/>
    <x v="2"/>
    <x v="0"/>
    <n v="255.88200000000003"/>
  </r>
  <r>
    <x v="757"/>
    <x v="162"/>
    <x v="0"/>
    <x v="1"/>
    <x v="3"/>
    <x v="4"/>
    <n v="241.27400000000003"/>
    <x v="755"/>
    <x v="756"/>
    <x v="0"/>
    <x v="446"/>
    <x v="0"/>
    <n v="10"/>
    <x v="4"/>
    <x v="10"/>
    <x v="8"/>
    <x v="2"/>
    <n v="241.27400000000003"/>
  </r>
  <r>
    <x v="758"/>
    <x v="0"/>
    <x v="2"/>
    <x v="2"/>
    <x v="4"/>
    <x v="6"/>
    <n v="48.004000000000005"/>
    <x v="756"/>
    <x v="757"/>
    <x v="0"/>
    <x v="593"/>
    <x v="0"/>
    <n v="9"/>
    <x v="0"/>
    <x v="2"/>
    <x v="0"/>
    <x v="2"/>
    <n v="48.003999999999998"/>
  </r>
  <r>
    <x v="759"/>
    <x v="329"/>
    <x v="0"/>
    <x v="1"/>
    <x v="2"/>
    <x v="1"/>
    <n v="329.97800000000007"/>
    <x v="757"/>
    <x v="758"/>
    <x v="0"/>
    <x v="594"/>
    <x v="0"/>
    <n v="6"/>
    <x v="2"/>
    <x v="15"/>
    <x v="6"/>
    <x v="2"/>
    <n v="329.97800000000007"/>
  </r>
  <r>
    <x v="760"/>
    <x v="37"/>
    <x v="1"/>
    <x v="2"/>
    <x v="0"/>
    <x v="8"/>
    <n v="210.36400000000003"/>
    <x v="758"/>
    <x v="759"/>
    <x v="0"/>
    <x v="180"/>
    <x v="1"/>
    <n v="1"/>
    <x v="3"/>
    <x v="3"/>
    <x v="7"/>
    <x v="2"/>
    <n v="210.36400000000003"/>
  </r>
  <r>
    <x v="761"/>
    <x v="71"/>
    <x v="3"/>
    <x v="2"/>
    <x v="4"/>
    <x v="2"/>
    <n v="291.83000000000004"/>
    <x v="759"/>
    <x v="760"/>
    <x v="0"/>
    <x v="595"/>
    <x v="1"/>
    <n v="11"/>
    <x v="4"/>
    <x v="18"/>
    <x v="21"/>
    <x v="3"/>
    <n v="291.83000000000004"/>
  </r>
  <r>
    <x v="762"/>
    <x v="384"/>
    <x v="1"/>
    <x v="4"/>
    <x v="0"/>
    <x v="9"/>
    <n v="264.26400000000001"/>
    <x v="760"/>
    <x v="761"/>
    <x v="0"/>
    <x v="596"/>
    <x v="0"/>
    <n v="1"/>
    <x v="1"/>
    <x v="11"/>
    <x v="14"/>
    <x v="0"/>
    <n v="264.26400000000001"/>
  </r>
  <r>
    <x v="763"/>
    <x v="478"/>
    <x v="1"/>
    <x v="0"/>
    <x v="2"/>
    <x v="2"/>
    <n v="321.46400000000006"/>
    <x v="761"/>
    <x v="762"/>
    <x v="0"/>
    <x v="597"/>
    <x v="0"/>
    <n v="6"/>
    <x v="4"/>
    <x v="16"/>
    <x v="6"/>
    <x v="1"/>
    <n v="321.46400000000006"/>
  </r>
  <r>
    <x v="764"/>
    <x v="165"/>
    <x v="1"/>
    <x v="3"/>
    <x v="0"/>
    <x v="2"/>
    <n v="413.18200000000002"/>
    <x v="762"/>
    <x v="763"/>
    <x v="0"/>
    <x v="598"/>
    <x v="0"/>
    <n v="2"/>
    <x v="3"/>
    <x v="18"/>
    <x v="9"/>
    <x v="3"/>
    <n v="413.18200000000002"/>
  </r>
  <r>
    <x v="765"/>
    <x v="190"/>
    <x v="0"/>
    <x v="2"/>
    <x v="1"/>
    <x v="2"/>
    <n v="335.01600000000002"/>
    <x v="763"/>
    <x v="764"/>
    <x v="0"/>
    <x v="535"/>
    <x v="0"/>
    <n v="2"/>
    <x v="0"/>
    <x v="20"/>
    <x v="9"/>
    <x v="3"/>
    <n v="335.01600000000002"/>
  </r>
  <r>
    <x v="766"/>
    <x v="272"/>
    <x v="3"/>
    <x v="3"/>
    <x v="0"/>
    <x v="8"/>
    <n v="606.47400000000005"/>
    <x v="764"/>
    <x v="765"/>
    <x v="0"/>
    <x v="599"/>
    <x v="0"/>
    <n v="5"/>
    <x v="1"/>
    <x v="3"/>
    <x v="20"/>
    <x v="2"/>
    <n v="606.47400000000005"/>
  </r>
  <r>
    <x v="767"/>
    <x v="479"/>
    <x v="2"/>
    <x v="1"/>
    <x v="1"/>
    <x v="3"/>
    <n v="155.18800000000002"/>
    <x v="765"/>
    <x v="766"/>
    <x v="0"/>
    <x v="345"/>
    <x v="0"/>
    <n v="2"/>
    <x v="2"/>
    <x v="11"/>
    <x v="9"/>
    <x v="0"/>
    <n v="155.18800000000002"/>
  </r>
  <r>
    <x v="768"/>
    <x v="480"/>
    <x v="3"/>
    <x v="0"/>
    <x v="2"/>
    <x v="5"/>
    <n v="583.39600000000007"/>
    <x v="766"/>
    <x v="767"/>
    <x v="0"/>
    <x v="438"/>
    <x v="0"/>
    <n v="2"/>
    <x v="3"/>
    <x v="10"/>
    <x v="9"/>
    <x v="2"/>
    <n v="583.39600000000007"/>
  </r>
  <r>
    <x v="769"/>
    <x v="166"/>
    <x v="4"/>
    <x v="2"/>
    <x v="4"/>
    <x v="0"/>
    <n v="616.19799999999998"/>
    <x v="767"/>
    <x v="768"/>
    <x v="0"/>
    <x v="49"/>
    <x v="2"/>
    <n v="12"/>
    <x v="0"/>
    <x v="0"/>
    <x v="3"/>
    <x v="0"/>
    <n v="616.19799999999998"/>
  </r>
  <r>
    <x v="770"/>
    <x v="481"/>
    <x v="3"/>
    <x v="1"/>
    <x v="3"/>
    <x v="1"/>
    <n v="658.63600000000008"/>
    <x v="768"/>
    <x v="769"/>
    <x v="0"/>
    <x v="11"/>
    <x v="1"/>
    <n v="7"/>
    <x v="0"/>
    <x v="10"/>
    <x v="18"/>
    <x v="2"/>
    <n v="658.63600000000008"/>
  </r>
  <r>
    <x v="771"/>
    <x v="296"/>
    <x v="0"/>
    <x v="0"/>
    <x v="3"/>
    <x v="0"/>
    <n v="213.79600000000002"/>
    <x v="769"/>
    <x v="770"/>
    <x v="1"/>
    <x v="241"/>
    <x v="0"/>
    <n v="3"/>
    <x v="5"/>
    <x v="23"/>
    <x v="5"/>
    <x v="1"/>
    <n v="213.79600000000002"/>
  </r>
  <r>
    <x v="772"/>
    <x v="382"/>
    <x v="3"/>
    <x v="1"/>
    <x v="1"/>
    <x v="6"/>
    <n v="148.91800000000001"/>
    <x v="770"/>
    <x v="771"/>
    <x v="1"/>
    <x v="423"/>
    <x v="1"/>
    <n v="2"/>
    <x v="3"/>
    <x v="11"/>
    <x v="19"/>
    <x v="0"/>
    <n v="148.91800000000001"/>
  </r>
  <r>
    <x v="773"/>
    <x v="482"/>
    <x v="4"/>
    <x v="1"/>
    <x v="2"/>
    <x v="8"/>
    <n v="447.65600000000001"/>
    <x v="771"/>
    <x v="772"/>
    <x v="0"/>
    <x v="600"/>
    <x v="0"/>
    <n v="7"/>
    <x v="4"/>
    <x v="3"/>
    <x v="17"/>
    <x v="2"/>
    <n v="447.65600000000001"/>
  </r>
  <r>
    <x v="774"/>
    <x v="239"/>
    <x v="2"/>
    <x v="4"/>
    <x v="0"/>
    <x v="7"/>
    <n v="173.86600000000001"/>
    <x v="772"/>
    <x v="773"/>
    <x v="0"/>
    <x v="16"/>
    <x v="1"/>
    <n v="5"/>
    <x v="1"/>
    <x v="8"/>
    <x v="11"/>
    <x v="1"/>
    <n v="173.86600000000001"/>
  </r>
  <r>
    <x v="775"/>
    <x v="483"/>
    <x v="3"/>
    <x v="0"/>
    <x v="0"/>
    <x v="8"/>
    <n v="96.03"/>
    <x v="773"/>
    <x v="774"/>
    <x v="1"/>
    <x v="601"/>
    <x v="1"/>
    <n v="6"/>
    <x v="3"/>
    <x v="5"/>
    <x v="16"/>
    <x v="0"/>
    <n v="96.03"/>
  </r>
  <r>
    <x v="776"/>
    <x v="484"/>
    <x v="3"/>
    <x v="4"/>
    <x v="1"/>
    <x v="1"/>
    <n v="465.14600000000007"/>
    <x v="774"/>
    <x v="775"/>
    <x v="0"/>
    <x v="602"/>
    <x v="0"/>
    <n v="6"/>
    <x v="2"/>
    <x v="23"/>
    <x v="6"/>
    <x v="1"/>
    <n v="465.14600000000007"/>
  </r>
  <r>
    <x v="777"/>
    <x v="288"/>
    <x v="3"/>
    <x v="0"/>
    <x v="3"/>
    <x v="1"/>
    <n v="507.80400000000003"/>
    <x v="775"/>
    <x v="776"/>
    <x v="0"/>
    <x v="603"/>
    <x v="0"/>
    <n v="8"/>
    <x v="0"/>
    <x v="3"/>
    <x v="13"/>
    <x v="2"/>
    <n v="507.80400000000003"/>
  </r>
  <r>
    <x v="778"/>
    <x v="16"/>
    <x v="4"/>
    <x v="2"/>
    <x v="0"/>
    <x v="8"/>
    <n v="476.608"/>
    <x v="776"/>
    <x v="777"/>
    <x v="0"/>
    <x v="604"/>
    <x v="0"/>
    <n v="1"/>
    <x v="0"/>
    <x v="18"/>
    <x v="14"/>
    <x v="3"/>
    <n v="476.608"/>
  </r>
  <r>
    <x v="779"/>
    <x v="485"/>
    <x v="4"/>
    <x v="1"/>
    <x v="0"/>
    <x v="3"/>
    <n v="296.71400000000006"/>
    <x v="777"/>
    <x v="778"/>
    <x v="0"/>
    <x v="438"/>
    <x v="1"/>
    <n v="5"/>
    <x v="2"/>
    <x v="10"/>
    <x v="11"/>
    <x v="2"/>
    <n v="296.71400000000006"/>
  </r>
  <r>
    <x v="780"/>
    <x v="486"/>
    <x v="0"/>
    <x v="0"/>
    <x v="3"/>
    <x v="5"/>
    <n v="591.42600000000004"/>
    <x v="778"/>
    <x v="779"/>
    <x v="0"/>
    <x v="48"/>
    <x v="1"/>
    <n v="6"/>
    <x v="5"/>
    <x v="10"/>
    <x v="16"/>
    <x v="2"/>
    <n v="591.42600000000004"/>
  </r>
  <r>
    <x v="781"/>
    <x v="487"/>
    <x v="4"/>
    <x v="0"/>
    <x v="1"/>
    <x v="5"/>
    <n v="177.27600000000001"/>
    <x v="779"/>
    <x v="780"/>
    <x v="0"/>
    <x v="605"/>
    <x v="0"/>
    <n v="2"/>
    <x v="3"/>
    <x v="5"/>
    <x v="9"/>
    <x v="0"/>
    <n v="177.27600000000001"/>
  </r>
  <r>
    <x v="782"/>
    <x v="488"/>
    <x v="1"/>
    <x v="3"/>
    <x v="3"/>
    <x v="3"/>
    <n v="128.37"/>
    <x v="780"/>
    <x v="781"/>
    <x v="1"/>
    <x v="606"/>
    <x v="1"/>
    <n v="7"/>
    <x v="3"/>
    <x v="16"/>
    <x v="18"/>
    <x v="1"/>
    <n v="128.37"/>
  </r>
  <r>
    <x v="783"/>
    <x v="213"/>
    <x v="1"/>
    <x v="0"/>
    <x v="0"/>
    <x v="6"/>
    <n v="107.426"/>
    <x v="781"/>
    <x v="782"/>
    <x v="0"/>
    <x v="607"/>
    <x v="0"/>
    <n v="3"/>
    <x v="6"/>
    <x v="15"/>
    <x v="5"/>
    <x v="2"/>
    <n v="107.426"/>
  </r>
  <r>
    <x v="784"/>
    <x v="183"/>
    <x v="4"/>
    <x v="4"/>
    <x v="3"/>
    <x v="5"/>
    <n v="227.10600000000002"/>
    <x v="782"/>
    <x v="783"/>
    <x v="1"/>
    <x v="608"/>
    <x v="2"/>
    <n v="12"/>
    <x v="4"/>
    <x v="16"/>
    <x v="3"/>
    <x v="1"/>
    <n v="227.10600000000002"/>
  </r>
  <r>
    <x v="785"/>
    <x v="489"/>
    <x v="4"/>
    <x v="2"/>
    <x v="4"/>
    <x v="9"/>
    <n v="331.89200000000005"/>
    <x v="783"/>
    <x v="784"/>
    <x v="0"/>
    <x v="275"/>
    <x v="0"/>
    <n v="6"/>
    <x v="0"/>
    <x v="3"/>
    <x v="6"/>
    <x v="2"/>
    <n v="331.89200000000011"/>
  </r>
  <r>
    <x v="786"/>
    <x v="386"/>
    <x v="2"/>
    <x v="1"/>
    <x v="4"/>
    <x v="7"/>
    <n v="127.88600000000001"/>
    <x v="784"/>
    <x v="785"/>
    <x v="0"/>
    <x v="557"/>
    <x v="0"/>
    <n v="9"/>
    <x v="3"/>
    <x v="18"/>
    <x v="0"/>
    <x v="3"/>
    <n v="127.88600000000001"/>
  </r>
  <r>
    <x v="787"/>
    <x v="117"/>
    <x v="1"/>
    <x v="4"/>
    <x v="0"/>
    <x v="2"/>
    <n v="247.23600000000002"/>
    <x v="785"/>
    <x v="786"/>
    <x v="1"/>
    <x v="183"/>
    <x v="2"/>
    <n v="11"/>
    <x v="2"/>
    <x v="15"/>
    <x v="12"/>
    <x v="2"/>
    <n v="247.23600000000002"/>
  </r>
  <r>
    <x v="788"/>
    <x v="490"/>
    <x v="2"/>
    <x v="3"/>
    <x v="2"/>
    <x v="1"/>
    <n v="158.84000000000003"/>
    <x v="786"/>
    <x v="787"/>
    <x v="0"/>
    <x v="609"/>
    <x v="1"/>
    <n v="7"/>
    <x v="2"/>
    <x v="9"/>
    <x v="18"/>
    <x v="0"/>
    <n v="158.84000000000003"/>
  </r>
  <r>
    <x v="789"/>
    <x v="350"/>
    <x v="3"/>
    <x v="3"/>
    <x v="3"/>
    <x v="7"/>
    <n v="425.87600000000009"/>
    <x v="787"/>
    <x v="788"/>
    <x v="1"/>
    <x v="610"/>
    <x v="0"/>
    <n v="6"/>
    <x v="3"/>
    <x v="19"/>
    <x v="6"/>
    <x v="2"/>
    <n v="425.87600000000009"/>
  </r>
  <r>
    <x v="790"/>
    <x v="43"/>
    <x v="2"/>
    <x v="3"/>
    <x v="2"/>
    <x v="6"/>
    <n v="174.30600000000001"/>
    <x v="788"/>
    <x v="789"/>
    <x v="0"/>
    <x v="611"/>
    <x v="1"/>
    <n v="6"/>
    <x v="0"/>
    <x v="11"/>
    <x v="16"/>
    <x v="0"/>
    <n v="174.30600000000001"/>
  </r>
  <r>
    <x v="791"/>
    <x v="491"/>
    <x v="0"/>
    <x v="4"/>
    <x v="0"/>
    <x v="2"/>
    <n v="549.274"/>
    <x v="789"/>
    <x v="790"/>
    <x v="0"/>
    <x v="493"/>
    <x v="1"/>
    <n v="3"/>
    <x v="1"/>
    <x v="15"/>
    <x v="15"/>
    <x v="2"/>
    <n v="549.274"/>
  </r>
  <r>
    <x v="792"/>
    <x v="492"/>
    <x v="3"/>
    <x v="4"/>
    <x v="3"/>
    <x v="3"/>
    <n v="488.13600000000002"/>
    <x v="790"/>
    <x v="791"/>
    <x v="0"/>
    <x v="596"/>
    <x v="1"/>
    <n v="7"/>
    <x v="3"/>
    <x v="11"/>
    <x v="18"/>
    <x v="0"/>
    <n v="488.13600000000008"/>
  </r>
  <r>
    <x v="793"/>
    <x v="493"/>
    <x v="4"/>
    <x v="2"/>
    <x v="0"/>
    <x v="8"/>
    <n v="648.36199999999997"/>
    <x v="791"/>
    <x v="792"/>
    <x v="0"/>
    <x v="358"/>
    <x v="0"/>
    <n v="10"/>
    <x v="6"/>
    <x v="0"/>
    <x v="8"/>
    <x v="0"/>
    <n v="648.36199999999997"/>
  </r>
  <r>
    <x v="794"/>
    <x v="325"/>
    <x v="1"/>
    <x v="3"/>
    <x v="2"/>
    <x v="7"/>
    <n v="499.57600000000008"/>
    <x v="792"/>
    <x v="793"/>
    <x v="0"/>
    <x v="612"/>
    <x v="2"/>
    <n v="12"/>
    <x v="5"/>
    <x v="11"/>
    <x v="3"/>
    <x v="0"/>
    <n v="499.57600000000014"/>
  </r>
  <r>
    <x v="795"/>
    <x v="455"/>
    <x v="2"/>
    <x v="2"/>
    <x v="0"/>
    <x v="0"/>
    <n v="140.73400000000001"/>
    <x v="793"/>
    <x v="794"/>
    <x v="0"/>
    <x v="613"/>
    <x v="0"/>
    <n v="7"/>
    <x v="2"/>
    <x v="12"/>
    <x v="17"/>
    <x v="0"/>
    <n v="140.73400000000001"/>
  </r>
  <r>
    <x v="796"/>
    <x v="109"/>
    <x v="1"/>
    <x v="4"/>
    <x v="1"/>
    <x v="6"/>
    <n v="343.20000000000005"/>
    <x v="794"/>
    <x v="795"/>
    <x v="0"/>
    <x v="614"/>
    <x v="0"/>
    <n v="5"/>
    <x v="3"/>
    <x v="12"/>
    <x v="20"/>
    <x v="0"/>
    <n v="343.20000000000005"/>
  </r>
  <r>
    <x v="797"/>
    <x v="449"/>
    <x v="4"/>
    <x v="4"/>
    <x v="4"/>
    <x v="3"/>
    <n v="627.08800000000008"/>
    <x v="795"/>
    <x v="796"/>
    <x v="0"/>
    <x v="615"/>
    <x v="1"/>
    <n v="5"/>
    <x v="0"/>
    <x v="15"/>
    <x v="11"/>
    <x v="2"/>
    <n v="627.08800000000008"/>
  </r>
  <r>
    <x v="798"/>
    <x v="15"/>
    <x v="0"/>
    <x v="1"/>
    <x v="3"/>
    <x v="5"/>
    <n v="290.57600000000008"/>
    <x v="796"/>
    <x v="797"/>
    <x v="0"/>
    <x v="522"/>
    <x v="1"/>
    <n v="9"/>
    <x v="2"/>
    <x v="14"/>
    <x v="2"/>
    <x v="1"/>
    <n v="290.57600000000008"/>
  </r>
  <r>
    <x v="799"/>
    <x v="422"/>
    <x v="0"/>
    <x v="0"/>
    <x v="0"/>
    <x v="9"/>
    <n v="51.722000000000008"/>
    <x v="797"/>
    <x v="798"/>
    <x v="0"/>
    <x v="537"/>
    <x v="1"/>
    <n v="3"/>
    <x v="0"/>
    <x v="4"/>
    <x v="15"/>
    <x v="2"/>
    <n v="51.722000000000016"/>
  </r>
  <r>
    <x v="800"/>
    <x v="51"/>
    <x v="0"/>
    <x v="3"/>
    <x v="2"/>
    <x v="2"/>
    <n v="243.87"/>
    <x v="798"/>
    <x v="799"/>
    <x v="0"/>
    <x v="616"/>
    <x v="0"/>
    <n v="7"/>
    <x v="6"/>
    <x v="3"/>
    <x v="17"/>
    <x v="2"/>
    <n v="243.87"/>
  </r>
  <r>
    <x v="801"/>
    <x v="477"/>
    <x v="2"/>
    <x v="4"/>
    <x v="2"/>
    <x v="8"/>
    <n v="399.52000000000004"/>
    <x v="799"/>
    <x v="800"/>
    <x v="0"/>
    <x v="166"/>
    <x v="2"/>
    <n v="11"/>
    <x v="0"/>
    <x v="10"/>
    <x v="12"/>
    <x v="2"/>
    <n v="399.52000000000004"/>
  </r>
  <r>
    <x v="802"/>
    <x v="494"/>
    <x v="3"/>
    <x v="1"/>
    <x v="4"/>
    <x v="5"/>
    <n v="63.71200000000001"/>
    <x v="800"/>
    <x v="801"/>
    <x v="0"/>
    <x v="617"/>
    <x v="0"/>
    <n v="3"/>
    <x v="4"/>
    <x v="16"/>
    <x v="5"/>
    <x v="1"/>
    <n v="63.71200000000001"/>
  </r>
  <r>
    <x v="803"/>
    <x v="337"/>
    <x v="1"/>
    <x v="2"/>
    <x v="3"/>
    <x v="2"/>
    <n v="418.46200000000005"/>
    <x v="801"/>
    <x v="802"/>
    <x v="0"/>
    <x v="618"/>
    <x v="1"/>
    <n v="8"/>
    <x v="4"/>
    <x v="16"/>
    <x v="4"/>
    <x v="1"/>
    <n v="418.46200000000005"/>
  </r>
  <r>
    <x v="804"/>
    <x v="116"/>
    <x v="1"/>
    <x v="0"/>
    <x v="2"/>
    <x v="2"/>
    <n v="637.14200000000005"/>
    <x v="802"/>
    <x v="803"/>
    <x v="0"/>
    <x v="619"/>
    <x v="1"/>
    <n v="10"/>
    <x v="6"/>
    <x v="2"/>
    <x v="22"/>
    <x v="2"/>
    <n v="637.14200000000005"/>
  </r>
  <r>
    <x v="805"/>
    <x v="495"/>
    <x v="1"/>
    <x v="0"/>
    <x v="3"/>
    <x v="3"/>
    <n v="489.23600000000005"/>
    <x v="803"/>
    <x v="804"/>
    <x v="1"/>
    <x v="590"/>
    <x v="1"/>
    <n v="8"/>
    <x v="2"/>
    <x v="23"/>
    <x v="4"/>
    <x v="1"/>
    <n v="489.23600000000005"/>
  </r>
  <r>
    <x v="806"/>
    <x v="211"/>
    <x v="2"/>
    <x v="2"/>
    <x v="1"/>
    <x v="6"/>
    <n v="288.00200000000001"/>
    <x v="804"/>
    <x v="805"/>
    <x v="0"/>
    <x v="165"/>
    <x v="2"/>
    <n v="11"/>
    <x v="2"/>
    <x v="21"/>
    <x v="12"/>
    <x v="3"/>
    <n v="288.00200000000001"/>
  </r>
  <r>
    <x v="807"/>
    <x v="496"/>
    <x v="4"/>
    <x v="4"/>
    <x v="0"/>
    <x v="9"/>
    <n v="299.66200000000003"/>
    <x v="805"/>
    <x v="806"/>
    <x v="0"/>
    <x v="263"/>
    <x v="1"/>
    <n v="9"/>
    <x v="3"/>
    <x v="5"/>
    <x v="2"/>
    <x v="0"/>
    <n v="299.66199999999998"/>
  </r>
  <r>
    <x v="808"/>
    <x v="63"/>
    <x v="3"/>
    <x v="4"/>
    <x v="0"/>
    <x v="8"/>
    <n v="347.99600000000004"/>
    <x v="806"/>
    <x v="807"/>
    <x v="0"/>
    <x v="545"/>
    <x v="1"/>
    <n v="2"/>
    <x v="3"/>
    <x v="23"/>
    <x v="19"/>
    <x v="1"/>
    <n v="347.99600000000004"/>
  </r>
  <r>
    <x v="809"/>
    <x v="231"/>
    <x v="0"/>
    <x v="2"/>
    <x v="0"/>
    <x v="5"/>
    <n v="221.36400000000003"/>
    <x v="807"/>
    <x v="808"/>
    <x v="1"/>
    <x v="121"/>
    <x v="1"/>
    <n v="2"/>
    <x v="5"/>
    <x v="8"/>
    <x v="19"/>
    <x v="1"/>
    <n v="221.36400000000003"/>
  </r>
  <r>
    <x v="810"/>
    <x v="90"/>
    <x v="3"/>
    <x v="3"/>
    <x v="3"/>
    <x v="4"/>
    <n v="360.31600000000003"/>
    <x v="808"/>
    <x v="809"/>
    <x v="0"/>
    <x v="620"/>
    <x v="0"/>
    <n v="3"/>
    <x v="0"/>
    <x v="15"/>
    <x v="5"/>
    <x v="2"/>
    <n v="360.31600000000003"/>
  </r>
  <r>
    <x v="811"/>
    <x v="421"/>
    <x v="4"/>
    <x v="1"/>
    <x v="2"/>
    <x v="9"/>
    <n v="505.97800000000007"/>
    <x v="809"/>
    <x v="810"/>
    <x v="0"/>
    <x v="449"/>
    <x v="1"/>
    <n v="3"/>
    <x v="4"/>
    <x v="8"/>
    <x v="15"/>
    <x v="1"/>
    <n v="505.97800000000007"/>
  </r>
  <r>
    <x v="812"/>
    <x v="497"/>
    <x v="0"/>
    <x v="4"/>
    <x v="1"/>
    <x v="1"/>
    <n v="203.126"/>
    <x v="810"/>
    <x v="811"/>
    <x v="1"/>
    <x v="621"/>
    <x v="1"/>
    <n v="5"/>
    <x v="1"/>
    <x v="13"/>
    <x v="11"/>
    <x v="0"/>
    <n v="203.126"/>
  </r>
  <r>
    <x v="813"/>
    <x v="498"/>
    <x v="4"/>
    <x v="0"/>
    <x v="4"/>
    <x v="3"/>
    <n v="530.48599999999999"/>
    <x v="811"/>
    <x v="812"/>
    <x v="0"/>
    <x v="622"/>
    <x v="2"/>
    <n v="12"/>
    <x v="2"/>
    <x v="1"/>
    <x v="3"/>
    <x v="1"/>
    <n v="530.48599999999999"/>
  </r>
  <r>
    <x v="814"/>
    <x v="142"/>
    <x v="0"/>
    <x v="1"/>
    <x v="3"/>
    <x v="1"/>
    <n v="409.06800000000004"/>
    <x v="812"/>
    <x v="813"/>
    <x v="0"/>
    <x v="393"/>
    <x v="1"/>
    <n v="9"/>
    <x v="3"/>
    <x v="19"/>
    <x v="2"/>
    <x v="2"/>
    <n v="409.06800000000004"/>
  </r>
  <r>
    <x v="815"/>
    <x v="402"/>
    <x v="3"/>
    <x v="0"/>
    <x v="1"/>
    <x v="3"/>
    <n v="323.04800000000006"/>
    <x v="813"/>
    <x v="814"/>
    <x v="0"/>
    <x v="623"/>
    <x v="1"/>
    <n v="3"/>
    <x v="5"/>
    <x v="13"/>
    <x v="15"/>
    <x v="0"/>
    <n v="323.04800000000006"/>
  </r>
  <r>
    <x v="816"/>
    <x v="395"/>
    <x v="2"/>
    <x v="4"/>
    <x v="4"/>
    <x v="7"/>
    <n v="108.9"/>
    <x v="814"/>
    <x v="815"/>
    <x v="1"/>
    <x v="448"/>
    <x v="0"/>
    <n v="8"/>
    <x v="4"/>
    <x v="11"/>
    <x v="13"/>
    <x v="0"/>
    <n v="108.9"/>
  </r>
  <r>
    <x v="817"/>
    <x v="499"/>
    <x v="3"/>
    <x v="4"/>
    <x v="0"/>
    <x v="3"/>
    <n v="82.213999999999999"/>
    <x v="815"/>
    <x v="816"/>
    <x v="0"/>
    <x v="624"/>
    <x v="2"/>
    <n v="11"/>
    <x v="6"/>
    <x v="2"/>
    <x v="12"/>
    <x v="2"/>
    <n v="82.213999999999999"/>
  </r>
  <r>
    <x v="818"/>
    <x v="500"/>
    <x v="1"/>
    <x v="1"/>
    <x v="3"/>
    <x v="0"/>
    <n v="654.39"/>
    <x v="816"/>
    <x v="817"/>
    <x v="1"/>
    <x v="625"/>
    <x v="1"/>
    <n v="6"/>
    <x v="1"/>
    <x v="2"/>
    <x v="16"/>
    <x v="2"/>
    <n v="654.39"/>
  </r>
  <r>
    <x v="819"/>
    <x v="211"/>
    <x v="0"/>
    <x v="1"/>
    <x v="0"/>
    <x v="5"/>
    <n v="516.29600000000005"/>
    <x v="817"/>
    <x v="818"/>
    <x v="0"/>
    <x v="100"/>
    <x v="2"/>
    <n v="11"/>
    <x v="2"/>
    <x v="4"/>
    <x v="12"/>
    <x v="2"/>
    <n v="516.29600000000005"/>
  </r>
  <r>
    <x v="820"/>
    <x v="501"/>
    <x v="3"/>
    <x v="3"/>
    <x v="1"/>
    <x v="4"/>
    <n v="199.12200000000001"/>
    <x v="818"/>
    <x v="819"/>
    <x v="0"/>
    <x v="400"/>
    <x v="0"/>
    <n v="3"/>
    <x v="5"/>
    <x v="21"/>
    <x v="5"/>
    <x v="3"/>
    <n v="199.12200000000001"/>
  </r>
  <r>
    <x v="821"/>
    <x v="502"/>
    <x v="2"/>
    <x v="4"/>
    <x v="1"/>
    <x v="3"/>
    <n v="538.53800000000001"/>
    <x v="819"/>
    <x v="820"/>
    <x v="0"/>
    <x v="626"/>
    <x v="2"/>
    <n v="12"/>
    <x v="4"/>
    <x v="15"/>
    <x v="3"/>
    <x v="2"/>
    <n v="538.53800000000001"/>
  </r>
  <r>
    <x v="822"/>
    <x v="503"/>
    <x v="4"/>
    <x v="3"/>
    <x v="0"/>
    <x v="7"/>
    <n v="309.84800000000001"/>
    <x v="820"/>
    <x v="821"/>
    <x v="0"/>
    <x v="627"/>
    <x v="0"/>
    <n v="4"/>
    <x v="3"/>
    <x v="23"/>
    <x v="23"/>
    <x v="1"/>
    <n v="309.84800000000001"/>
  </r>
  <r>
    <x v="823"/>
    <x v="232"/>
    <x v="1"/>
    <x v="1"/>
    <x v="4"/>
    <x v="6"/>
    <n v="337.96400000000006"/>
    <x v="821"/>
    <x v="822"/>
    <x v="0"/>
    <x v="628"/>
    <x v="2"/>
    <n v="11"/>
    <x v="3"/>
    <x v="18"/>
    <x v="12"/>
    <x v="3"/>
    <n v="337.96400000000006"/>
  </r>
  <r>
    <x v="824"/>
    <x v="425"/>
    <x v="1"/>
    <x v="3"/>
    <x v="0"/>
    <x v="1"/>
    <n v="344.74"/>
    <x v="822"/>
    <x v="823"/>
    <x v="0"/>
    <x v="629"/>
    <x v="1"/>
    <n v="1"/>
    <x v="6"/>
    <x v="10"/>
    <x v="7"/>
    <x v="2"/>
    <n v="344.74"/>
  </r>
  <r>
    <x v="825"/>
    <x v="478"/>
    <x v="0"/>
    <x v="2"/>
    <x v="3"/>
    <x v="4"/>
    <n v="140.756"/>
    <x v="823"/>
    <x v="824"/>
    <x v="0"/>
    <x v="258"/>
    <x v="0"/>
    <n v="6"/>
    <x v="4"/>
    <x v="15"/>
    <x v="6"/>
    <x v="2"/>
    <n v="140.756"/>
  </r>
  <r>
    <x v="826"/>
    <x v="287"/>
    <x v="0"/>
    <x v="4"/>
    <x v="4"/>
    <x v="3"/>
    <n v="98.604000000000013"/>
    <x v="824"/>
    <x v="825"/>
    <x v="0"/>
    <x v="630"/>
    <x v="1"/>
    <n v="11"/>
    <x v="0"/>
    <x v="2"/>
    <x v="21"/>
    <x v="2"/>
    <n v="98.604000000000013"/>
  </r>
  <r>
    <x v="827"/>
    <x v="504"/>
    <x v="0"/>
    <x v="2"/>
    <x v="2"/>
    <x v="2"/>
    <n v="223.19000000000003"/>
    <x v="825"/>
    <x v="826"/>
    <x v="0"/>
    <x v="10"/>
    <x v="1"/>
    <n v="6"/>
    <x v="5"/>
    <x v="9"/>
    <x v="16"/>
    <x v="0"/>
    <n v="223.19000000000003"/>
  </r>
  <r>
    <x v="828"/>
    <x v="505"/>
    <x v="3"/>
    <x v="1"/>
    <x v="2"/>
    <x v="5"/>
    <n v="281.53399999999999"/>
    <x v="826"/>
    <x v="827"/>
    <x v="0"/>
    <x v="631"/>
    <x v="0"/>
    <n v="2"/>
    <x v="6"/>
    <x v="22"/>
    <x v="9"/>
    <x v="0"/>
    <n v="281.53399999999999"/>
  </r>
  <r>
    <x v="829"/>
    <x v="506"/>
    <x v="3"/>
    <x v="3"/>
    <x v="1"/>
    <x v="8"/>
    <n v="160.226"/>
    <x v="827"/>
    <x v="828"/>
    <x v="0"/>
    <x v="632"/>
    <x v="1"/>
    <n v="10"/>
    <x v="0"/>
    <x v="14"/>
    <x v="22"/>
    <x v="1"/>
    <n v="160.226"/>
  </r>
  <r>
    <x v="830"/>
    <x v="507"/>
    <x v="2"/>
    <x v="3"/>
    <x v="0"/>
    <x v="5"/>
    <n v="467.654"/>
    <x v="828"/>
    <x v="829"/>
    <x v="0"/>
    <x v="633"/>
    <x v="0"/>
    <n v="6"/>
    <x v="3"/>
    <x v="21"/>
    <x v="6"/>
    <x v="3"/>
    <n v="467.654"/>
  </r>
  <r>
    <x v="831"/>
    <x v="304"/>
    <x v="3"/>
    <x v="2"/>
    <x v="0"/>
    <x v="0"/>
    <n v="84.920000000000016"/>
    <x v="829"/>
    <x v="830"/>
    <x v="0"/>
    <x v="167"/>
    <x v="1"/>
    <n v="10"/>
    <x v="3"/>
    <x v="17"/>
    <x v="22"/>
    <x v="0"/>
    <n v="84.920000000000016"/>
  </r>
  <r>
    <x v="832"/>
    <x v="218"/>
    <x v="4"/>
    <x v="2"/>
    <x v="3"/>
    <x v="9"/>
    <n v="433.79600000000005"/>
    <x v="830"/>
    <x v="831"/>
    <x v="0"/>
    <x v="394"/>
    <x v="2"/>
    <n v="12"/>
    <x v="6"/>
    <x v="18"/>
    <x v="3"/>
    <x v="3"/>
    <n v="433.79599999999999"/>
  </r>
  <r>
    <x v="833"/>
    <x v="508"/>
    <x v="4"/>
    <x v="0"/>
    <x v="4"/>
    <x v="1"/>
    <n v="302.23599999999999"/>
    <x v="831"/>
    <x v="832"/>
    <x v="0"/>
    <x v="634"/>
    <x v="1"/>
    <n v="1"/>
    <x v="1"/>
    <x v="7"/>
    <x v="7"/>
    <x v="0"/>
    <n v="302.23599999999999"/>
  </r>
  <r>
    <x v="834"/>
    <x v="509"/>
    <x v="1"/>
    <x v="0"/>
    <x v="4"/>
    <x v="2"/>
    <n v="427.74600000000004"/>
    <x v="832"/>
    <x v="833"/>
    <x v="0"/>
    <x v="635"/>
    <x v="0"/>
    <n v="9"/>
    <x v="3"/>
    <x v="21"/>
    <x v="0"/>
    <x v="3"/>
    <n v="427.74600000000004"/>
  </r>
  <r>
    <x v="835"/>
    <x v="510"/>
    <x v="3"/>
    <x v="1"/>
    <x v="2"/>
    <x v="6"/>
    <n v="64.284000000000006"/>
    <x v="833"/>
    <x v="834"/>
    <x v="1"/>
    <x v="326"/>
    <x v="1"/>
    <n v="5"/>
    <x v="2"/>
    <x v="22"/>
    <x v="11"/>
    <x v="0"/>
    <n v="64.284000000000006"/>
  </r>
  <r>
    <x v="836"/>
    <x v="511"/>
    <x v="1"/>
    <x v="1"/>
    <x v="4"/>
    <x v="0"/>
    <n v="76.912000000000006"/>
    <x v="834"/>
    <x v="835"/>
    <x v="0"/>
    <x v="636"/>
    <x v="0"/>
    <n v="4"/>
    <x v="6"/>
    <x v="0"/>
    <x v="23"/>
    <x v="0"/>
    <n v="76.912000000000006"/>
  </r>
  <r>
    <x v="837"/>
    <x v="512"/>
    <x v="0"/>
    <x v="2"/>
    <x v="4"/>
    <x v="0"/>
    <n v="417.40600000000001"/>
    <x v="835"/>
    <x v="836"/>
    <x v="0"/>
    <x v="495"/>
    <x v="1"/>
    <n v="11"/>
    <x v="5"/>
    <x v="0"/>
    <x v="21"/>
    <x v="0"/>
    <n v="417.40600000000001"/>
  </r>
  <r>
    <x v="838"/>
    <x v="297"/>
    <x v="1"/>
    <x v="0"/>
    <x v="4"/>
    <x v="3"/>
    <n v="309.51800000000003"/>
    <x v="836"/>
    <x v="837"/>
    <x v="0"/>
    <x v="637"/>
    <x v="1"/>
    <n v="10"/>
    <x v="1"/>
    <x v="13"/>
    <x v="22"/>
    <x v="0"/>
    <n v="309.51800000000003"/>
  </r>
  <r>
    <x v="839"/>
    <x v="385"/>
    <x v="1"/>
    <x v="2"/>
    <x v="3"/>
    <x v="9"/>
    <n v="238.21600000000001"/>
    <x v="837"/>
    <x v="838"/>
    <x v="0"/>
    <x v="638"/>
    <x v="0"/>
    <n v="10"/>
    <x v="5"/>
    <x v="11"/>
    <x v="8"/>
    <x v="0"/>
    <n v="238.21600000000004"/>
  </r>
  <r>
    <x v="840"/>
    <x v="364"/>
    <x v="2"/>
    <x v="0"/>
    <x v="1"/>
    <x v="3"/>
    <n v="481.8"/>
    <x v="838"/>
    <x v="839"/>
    <x v="0"/>
    <x v="639"/>
    <x v="0"/>
    <n v="5"/>
    <x v="4"/>
    <x v="4"/>
    <x v="20"/>
    <x v="2"/>
    <n v="481.8"/>
  </r>
  <r>
    <x v="841"/>
    <x v="83"/>
    <x v="1"/>
    <x v="0"/>
    <x v="3"/>
    <x v="4"/>
    <n v="343.55200000000002"/>
    <x v="839"/>
    <x v="840"/>
    <x v="0"/>
    <x v="280"/>
    <x v="1"/>
    <n v="2"/>
    <x v="1"/>
    <x v="2"/>
    <x v="19"/>
    <x v="2"/>
    <n v="343.55200000000002"/>
  </r>
  <r>
    <x v="842"/>
    <x v="494"/>
    <x v="0"/>
    <x v="1"/>
    <x v="4"/>
    <x v="8"/>
    <n v="102.652"/>
    <x v="840"/>
    <x v="841"/>
    <x v="0"/>
    <x v="251"/>
    <x v="0"/>
    <n v="3"/>
    <x v="4"/>
    <x v="22"/>
    <x v="5"/>
    <x v="0"/>
    <n v="102.652"/>
  </r>
  <r>
    <x v="843"/>
    <x v="276"/>
    <x v="0"/>
    <x v="3"/>
    <x v="4"/>
    <x v="2"/>
    <n v="614.24"/>
    <x v="841"/>
    <x v="842"/>
    <x v="0"/>
    <x v="530"/>
    <x v="0"/>
    <n v="5"/>
    <x v="3"/>
    <x v="3"/>
    <x v="20"/>
    <x v="2"/>
    <n v="614.24"/>
  </r>
  <r>
    <x v="844"/>
    <x v="261"/>
    <x v="2"/>
    <x v="0"/>
    <x v="3"/>
    <x v="4"/>
    <n v="287.98"/>
    <x v="842"/>
    <x v="843"/>
    <x v="0"/>
    <x v="640"/>
    <x v="0"/>
    <n v="7"/>
    <x v="0"/>
    <x v="4"/>
    <x v="17"/>
    <x v="2"/>
    <n v="287.98"/>
  </r>
  <r>
    <x v="845"/>
    <x v="153"/>
    <x v="0"/>
    <x v="4"/>
    <x v="2"/>
    <x v="3"/>
    <n v="150.06200000000001"/>
    <x v="843"/>
    <x v="844"/>
    <x v="0"/>
    <x v="397"/>
    <x v="0"/>
    <n v="6"/>
    <x v="6"/>
    <x v="21"/>
    <x v="6"/>
    <x v="3"/>
    <n v="150.06200000000001"/>
  </r>
  <r>
    <x v="846"/>
    <x v="206"/>
    <x v="2"/>
    <x v="1"/>
    <x v="1"/>
    <x v="0"/>
    <n v="325.71000000000004"/>
    <x v="844"/>
    <x v="845"/>
    <x v="0"/>
    <x v="40"/>
    <x v="0"/>
    <n v="2"/>
    <x v="5"/>
    <x v="16"/>
    <x v="9"/>
    <x v="1"/>
    <n v="325.71000000000004"/>
  </r>
  <r>
    <x v="847"/>
    <x v="313"/>
    <x v="1"/>
    <x v="4"/>
    <x v="3"/>
    <x v="4"/>
    <n v="654.98400000000015"/>
    <x v="845"/>
    <x v="846"/>
    <x v="0"/>
    <x v="24"/>
    <x v="1"/>
    <n v="3"/>
    <x v="1"/>
    <x v="15"/>
    <x v="15"/>
    <x v="2"/>
    <n v="654.98400000000015"/>
  </r>
  <r>
    <x v="848"/>
    <x v="432"/>
    <x v="4"/>
    <x v="4"/>
    <x v="4"/>
    <x v="2"/>
    <n v="357.89600000000007"/>
    <x v="846"/>
    <x v="847"/>
    <x v="0"/>
    <x v="641"/>
    <x v="0"/>
    <n v="2"/>
    <x v="1"/>
    <x v="17"/>
    <x v="9"/>
    <x v="0"/>
    <n v="357.89600000000002"/>
  </r>
  <r>
    <x v="849"/>
    <x v="422"/>
    <x v="3"/>
    <x v="1"/>
    <x v="1"/>
    <x v="9"/>
    <n v="316.22800000000007"/>
    <x v="847"/>
    <x v="848"/>
    <x v="0"/>
    <x v="313"/>
    <x v="1"/>
    <n v="3"/>
    <x v="0"/>
    <x v="6"/>
    <x v="15"/>
    <x v="1"/>
    <n v="316.22800000000007"/>
  </r>
  <r>
    <x v="850"/>
    <x v="513"/>
    <x v="3"/>
    <x v="1"/>
    <x v="0"/>
    <x v="2"/>
    <n v="82.346000000000004"/>
    <x v="848"/>
    <x v="849"/>
    <x v="0"/>
    <x v="642"/>
    <x v="0"/>
    <n v="1"/>
    <x v="4"/>
    <x v="21"/>
    <x v="14"/>
    <x v="3"/>
    <n v="82.346000000000004"/>
  </r>
  <r>
    <x v="851"/>
    <x v="465"/>
    <x v="0"/>
    <x v="0"/>
    <x v="2"/>
    <x v="6"/>
    <n v="438.32800000000003"/>
    <x v="849"/>
    <x v="850"/>
    <x v="0"/>
    <x v="643"/>
    <x v="0"/>
    <n v="3"/>
    <x v="3"/>
    <x v="21"/>
    <x v="5"/>
    <x v="3"/>
    <n v="438.32800000000003"/>
  </r>
  <r>
    <x v="852"/>
    <x v="117"/>
    <x v="0"/>
    <x v="4"/>
    <x v="4"/>
    <x v="0"/>
    <n v="240.02"/>
    <x v="850"/>
    <x v="851"/>
    <x v="0"/>
    <x v="617"/>
    <x v="2"/>
    <n v="11"/>
    <x v="2"/>
    <x v="16"/>
    <x v="12"/>
    <x v="1"/>
    <n v="240.02"/>
  </r>
  <r>
    <x v="853"/>
    <x v="410"/>
    <x v="4"/>
    <x v="2"/>
    <x v="4"/>
    <x v="4"/>
    <n v="244.55200000000002"/>
    <x v="851"/>
    <x v="852"/>
    <x v="0"/>
    <x v="644"/>
    <x v="1"/>
    <n v="1"/>
    <x v="6"/>
    <x v="20"/>
    <x v="7"/>
    <x v="3"/>
    <n v="244.55200000000002"/>
  </r>
  <r>
    <x v="854"/>
    <x v="345"/>
    <x v="4"/>
    <x v="1"/>
    <x v="0"/>
    <x v="9"/>
    <n v="188.78200000000001"/>
    <x v="852"/>
    <x v="853"/>
    <x v="1"/>
    <x v="630"/>
    <x v="0"/>
    <n v="5"/>
    <x v="2"/>
    <x v="2"/>
    <x v="20"/>
    <x v="2"/>
    <n v="188.78200000000001"/>
  </r>
  <r>
    <x v="855"/>
    <x v="514"/>
    <x v="1"/>
    <x v="1"/>
    <x v="4"/>
    <x v="7"/>
    <n v="248.09400000000002"/>
    <x v="853"/>
    <x v="854"/>
    <x v="0"/>
    <x v="645"/>
    <x v="0"/>
    <n v="6"/>
    <x v="1"/>
    <x v="0"/>
    <x v="6"/>
    <x v="0"/>
    <n v="248.09399999999999"/>
  </r>
  <r>
    <x v="856"/>
    <x v="234"/>
    <x v="0"/>
    <x v="3"/>
    <x v="1"/>
    <x v="9"/>
    <n v="376.94800000000004"/>
    <x v="854"/>
    <x v="855"/>
    <x v="0"/>
    <x v="499"/>
    <x v="1"/>
    <n v="6"/>
    <x v="1"/>
    <x v="15"/>
    <x v="16"/>
    <x v="2"/>
    <n v="376.94800000000004"/>
  </r>
  <r>
    <x v="857"/>
    <x v="515"/>
    <x v="0"/>
    <x v="4"/>
    <x v="1"/>
    <x v="9"/>
    <n v="417.47200000000004"/>
    <x v="855"/>
    <x v="856"/>
    <x v="1"/>
    <x v="643"/>
    <x v="0"/>
    <n v="1"/>
    <x v="3"/>
    <x v="21"/>
    <x v="14"/>
    <x v="3"/>
    <n v="417.47200000000004"/>
  </r>
  <r>
    <x v="858"/>
    <x v="516"/>
    <x v="4"/>
    <x v="1"/>
    <x v="4"/>
    <x v="3"/>
    <n v="340.64800000000002"/>
    <x v="472"/>
    <x v="857"/>
    <x v="1"/>
    <x v="646"/>
    <x v="0"/>
    <n v="10"/>
    <x v="4"/>
    <x v="7"/>
    <x v="8"/>
    <x v="0"/>
    <n v="340.64800000000002"/>
  </r>
  <r>
    <x v="859"/>
    <x v="349"/>
    <x v="0"/>
    <x v="1"/>
    <x v="3"/>
    <x v="4"/>
    <n v="141.54800000000003"/>
    <x v="856"/>
    <x v="858"/>
    <x v="0"/>
    <x v="67"/>
    <x v="0"/>
    <n v="10"/>
    <x v="1"/>
    <x v="21"/>
    <x v="8"/>
    <x v="3"/>
    <n v="141.54800000000003"/>
  </r>
  <r>
    <x v="860"/>
    <x v="517"/>
    <x v="0"/>
    <x v="4"/>
    <x v="1"/>
    <x v="0"/>
    <n v="77.220000000000013"/>
    <x v="857"/>
    <x v="859"/>
    <x v="0"/>
    <x v="647"/>
    <x v="0"/>
    <n v="7"/>
    <x v="2"/>
    <x v="9"/>
    <x v="17"/>
    <x v="0"/>
    <n v="77.220000000000013"/>
  </r>
  <r>
    <x v="861"/>
    <x v="274"/>
    <x v="4"/>
    <x v="1"/>
    <x v="3"/>
    <x v="1"/>
    <n v="296.09800000000001"/>
    <x v="858"/>
    <x v="860"/>
    <x v="0"/>
    <x v="648"/>
    <x v="1"/>
    <n v="8"/>
    <x v="2"/>
    <x v="11"/>
    <x v="4"/>
    <x v="0"/>
    <n v="296.09800000000001"/>
  </r>
  <r>
    <x v="862"/>
    <x v="22"/>
    <x v="3"/>
    <x v="0"/>
    <x v="4"/>
    <x v="2"/>
    <n v="84.04"/>
    <x v="859"/>
    <x v="861"/>
    <x v="0"/>
    <x v="568"/>
    <x v="0"/>
    <n v="6"/>
    <x v="5"/>
    <x v="16"/>
    <x v="6"/>
    <x v="1"/>
    <n v="84.04"/>
  </r>
  <r>
    <x v="863"/>
    <x v="213"/>
    <x v="1"/>
    <x v="4"/>
    <x v="0"/>
    <x v="0"/>
    <n v="89.27600000000001"/>
    <x v="860"/>
    <x v="862"/>
    <x v="0"/>
    <x v="649"/>
    <x v="0"/>
    <n v="3"/>
    <x v="6"/>
    <x v="6"/>
    <x v="5"/>
    <x v="1"/>
    <n v="89.27600000000001"/>
  </r>
  <r>
    <x v="864"/>
    <x v="289"/>
    <x v="3"/>
    <x v="4"/>
    <x v="2"/>
    <x v="1"/>
    <n v="649.90200000000016"/>
    <x v="861"/>
    <x v="863"/>
    <x v="0"/>
    <x v="650"/>
    <x v="1"/>
    <n v="8"/>
    <x v="0"/>
    <x v="18"/>
    <x v="4"/>
    <x v="3"/>
    <n v="649.90200000000016"/>
  </r>
  <r>
    <x v="865"/>
    <x v="460"/>
    <x v="2"/>
    <x v="1"/>
    <x v="2"/>
    <x v="2"/>
    <n v="469.67800000000005"/>
    <x v="862"/>
    <x v="864"/>
    <x v="1"/>
    <x v="651"/>
    <x v="0"/>
    <n v="5"/>
    <x v="6"/>
    <x v="12"/>
    <x v="20"/>
    <x v="0"/>
    <n v="469.67800000000005"/>
  </r>
  <r>
    <x v="866"/>
    <x v="496"/>
    <x v="2"/>
    <x v="0"/>
    <x v="0"/>
    <x v="1"/>
    <n v="607.53"/>
    <x v="863"/>
    <x v="865"/>
    <x v="0"/>
    <x v="631"/>
    <x v="1"/>
    <n v="9"/>
    <x v="3"/>
    <x v="22"/>
    <x v="2"/>
    <x v="0"/>
    <n v="607.53"/>
  </r>
  <r>
    <x v="867"/>
    <x v="450"/>
    <x v="0"/>
    <x v="0"/>
    <x v="3"/>
    <x v="5"/>
    <n v="363.99"/>
    <x v="864"/>
    <x v="866"/>
    <x v="1"/>
    <x v="652"/>
    <x v="1"/>
    <n v="3"/>
    <x v="1"/>
    <x v="16"/>
    <x v="15"/>
    <x v="1"/>
    <n v="363.99"/>
  </r>
  <r>
    <x v="868"/>
    <x v="498"/>
    <x v="0"/>
    <x v="4"/>
    <x v="4"/>
    <x v="0"/>
    <n v="348.78800000000001"/>
    <x v="865"/>
    <x v="867"/>
    <x v="0"/>
    <x v="206"/>
    <x v="2"/>
    <n v="12"/>
    <x v="2"/>
    <x v="0"/>
    <x v="3"/>
    <x v="0"/>
    <n v="348.78800000000001"/>
  </r>
  <r>
    <x v="869"/>
    <x v="430"/>
    <x v="0"/>
    <x v="0"/>
    <x v="0"/>
    <x v="4"/>
    <n v="229.50399999999999"/>
    <x v="866"/>
    <x v="868"/>
    <x v="0"/>
    <x v="388"/>
    <x v="1"/>
    <n v="3"/>
    <x v="6"/>
    <x v="16"/>
    <x v="15"/>
    <x v="1"/>
    <n v="229.50400000000002"/>
  </r>
  <r>
    <x v="870"/>
    <x v="262"/>
    <x v="2"/>
    <x v="0"/>
    <x v="4"/>
    <x v="9"/>
    <n v="68.662000000000006"/>
    <x v="867"/>
    <x v="869"/>
    <x v="0"/>
    <x v="212"/>
    <x v="0"/>
    <n v="1"/>
    <x v="2"/>
    <x v="8"/>
    <x v="14"/>
    <x v="1"/>
    <n v="68.662000000000006"/>
  </r>
  <r>
    <x v="871"/>
    <x v="518"/>
    <x v="1"/>
    <x v="1"/>
    <x v="4"/>
    <x v="4"/>
    <n v="294.05200000000002"/>
    <x v="868"/>
    <x v="870"/>
    <x v="0"/>
    <x v="153"/>
    <x v="2"/>
    <n v="12"/>
    <x v="4"/>
    <x v="10"/>
    <x v="3"/>
    <x v="2"/>
    <n v="294.05200000000002"/>
  </r>
  <r>
    <x v="872"/>
    <x v="152"/>
    <x v="3"/>
    <x v="0"/>
    <x v="2"/>
    <x v="0"/>
    <n v="188.87"/>
    <x v="869"/>
    <x v="871"/>
    <x v="0"/>
    <x v="653"/>
    <x v="1"/>
    <n v="2"/>
    <x v="3"/>
    <x v="7"/>
    <x v="19"/>
    <x v="0"/>
    <n v="188.87"/>
  </r>
  <r>
    <x v="873"/>
    <x v="519"/>
    <x v="2"/>
    <x v="0"/>
    <x v="1"/>
    <x v="7"/>
    <n v="361.90000000000003"/>
    <x v="870"/>
    <x v="872"/>
    <x v="0"/>
    <x v="654"/>
    <x v="1"/>
    <n v="7"/>
    <x v="6"/>
    <x v="17"/>
    <x v="18"/>
    <x v="0"/>
    <n v="361.90000000000003"/>
  </r>
  <r>
    <x v="874"/>
    <x v="278"/>
    <x v="3"/>
    <x v="4"/>
    <x v="0"/>
    <x v="9"/>
    <n v="233.53000000000003"/>
    <x v="871"/>
    <x v="873"/>
    <x v="0"/>
    <x v="655"/>
    <x v="2"/>
    <n v="11"/>
    <x v="3"/>
    <x v="7"/>
    <x v="12"/>
    <x v="0"/>
    <n v="233.53000000000003"/>
  </r>
  <r>
    <x v="875"/>
    <x v="356"/>
    <x v="1"/>
    <x v="4"/>
    <x v="0"/>
    <x v="0"/>
    <n v="123.94800000000002"/>
    <x v="872"/>
    <x v="874"/>
    <x v="0"/>
    <x v="656"/>
    <x v="1"/>
    <n v="4"/>
    <x v="3"/>
    <x v="7"/>
    <x v="10"/>
    <x v="0"/>
    <n v="123.94800000000002"/>
  </r>
  <r>
    <x v="876"/>
    <x v="520"/>
    <x v="4"/>
    <x v="2"/>
    <x v="2"/>
    <x v="5"/>
    <n v="581.94399999999996"/>
    <x v="873"/>
    <x v="875"/>
    <x v="1"/>
    <x v="1"/>
    <x v="1"/>
    <n v="1"/>
    <x v="2"/>
    <x v="1"/>
    <x v="7"/>
    <x v="1"/>
    <n v="581.94399999999996"/>
  </r>
  <r>
    <x v="877"/>
    <x v="265"/>
    <x v="2"/>
    <x v="1"/>
    <x v="0"/>
    <x v="2"/>
    <n v="524.87600000000009"/>
    <x v="874"/>
    <x v="876"/>
    <x v="0"/>
    <x v="394"/>
    <x v="1"/>
    <n v="12"/>
    <x v="2"/>
    <x v="18"/>
    <x v="1"/>
    <x v="3"/>
    <n v="524.87600000000009"/>
  </r>
  <r>
    <x v="878"/>
    <x v="521"/>
    <x v="0"/>
    <x v="2"/>
    <x v="2"/>
    <x v="3"/>
    <n v="595.51800000000003"/>
    <x v="875"/>
    <x v="877"/>
    <x v="0"/>
    <x v="657"/>
    <x v="0"/>
    <n v="10"/>
    <x v="2"/>
    <x v="1"/>
    <x v="8"/>
    <x v="1"/>
    <n v="595.51800000000003"/>
  </r>
  <r>
    <x v="879"/>
    <x v="110"/>
    <x v="3"/>
    <x v="2"/>
    <x v="2"/>
    <x v="6"/>
    <n v="621.58800000000008"/>
    <x v="876"/>
    <x v="878"/>
    <x v="0"/>
    <x v="148"/>
    <x v="1"/>
    <n v="2"/>
    <x v="5"/>
    <x v="20"/>
    <x v="19"/>
    <x v="3"/>
    <n v="621.58800000000008"/>
  </r>
  <r>
    <x v="880"/>
    <x v="395"/>
    <x v="2"/>
    <x v="3"/>
    <x v="0"/>
    <x v="7"/>
    <n v="430.34200000000004"/>
    <x v="877"/>
    <x v="879"/>
    <x v="0"/>
    <x v="537"/>
    <x v="0"/>
    <n v="8"/>
    <x v="4"/>
    <x v="4"/>
    <x v="13"/>
    <x v="2"/>
    <n v="430.34199999999998"/>
  </r>
  <r>
    <x v="881"/>
    <x v="199"/>
    <x v="3"/>
    <x v="2"/>
    <x v="2"/>
    <x v="0"/>
    <n v="614.548"/>
    <x v="878"/>
    <x v="880"/>
    <x v="0"/>
    <x v="658"/>
    <x v="1"/>
    <n v="11"/>
    <x v="1"/>
    <x v="3"/>
    <x v="21"/>
    <x v="2"/>
    <n v="614.548"/>
  </r>
  <r>
    <x v="882"/>
    <x v="522"/>
    <x v="3"/>
    <x v="3"/>
    <x v="0"/>
    <x v="0"/>
    <n v="71.104000000000013"/>
    <x v="879"/>
    <x v="881"/>
    <x v="0"/>
    <x v="659"/>
    <x v="0"/>
    <n v="6"/>
    <x v="0"/>
    <x v="20"/>
    <x v="6"/>
    <x v="3"/>
    <n v="71.104000000000013"/>
  </r>
  <r>
    <x v="883"/>
    <x v="334"/>
    <x v="4"/>
    <x v="3"/>
    <x v="2"/>
    <x v="2"/>
    <n v="186.494"/>
    <x v="880"/>
    <x v="882"/>
    <x v="1"/>
    <x v="660"/>
    <x v="0"/>
    <n v="7"/>
    <x v="0"/>
    <x v="0"/>
    <x v="17"/>
    <x v="0"/>
    <n v="186.494"/>
  </r>
  <r>
    <x v="884"/>
    <x v="7"/>
    <x v="3"/>
    <x v="2"/>
    <x v="1"/>
    <x v="7"/>
    <n v="184.99800000000002"/>
    <x v="881"/>
    <x v="883"/>
    <x v="0"/>
    <x v="661"/>
    <x v="0"/>
    <n v="6"/>
    <x v="5"/>
    <x v="23"/>
    <x v="6"/>
    <x v="1"/>
    <n v="184.99800000000002"/>
  </r>
  <r>
    <x v="885"/>
    <x v="258"/>
    <x v="1"/>
    <x v="0"/>
    <x v="1"/>
    <x v="5"/>
    <n v="186.16400000000002"/>
    <x v="882"/>
    <x v="884"/>
    <x v="0"/>
    <x v="662"/>
    <x v="1"/>
    <n v="11"/>
    <x v="6"/>
    <x v="16"/>
    <x v="21"/>
    <x v="1"/>
    <n v="186.16400000000002"/>
  </r>
  <r>
    <x v="886"/>
    <x v="368"/>
    <x v="0"/>
    <x v="3"/>
    <x v="3"/>
    <x v="1"/>
    <n v="404.93200000000002"/>
    <x v="883"/>
    <x v="885"/>
    <x v="0"/>
    <x v="384"/>
    <x v="0"/>
    <n v="6"/>
    <x v="0"/>
    <x v="14"/>
    <x v="6"/>
    <x v="1"/>
    <n v="404.93200000000002"/>
  </r>
  <r>
    <x v="887"/>
    <x v="249"/>
    <x v="0"/>
    <x v="1"/>
    <x v="0"/>
    <x v="3"/>
    <n v="193.64400000000001"/>
    <x v="884"/>
    <x v="886"/>
    <x v="1"/>
    <x v="557"/>
    <x v="1"/>
    <n v="1"/>
    <x v="2"/>
    <x v="18"/>
    <x v="7"/>
    <x v="3"/>
    <n v="193.64400000000001"/>
  </r>
  <r>
    <x v="888"/>
    <x v="300"/>
    <x v="2"/>
    <x v="1"/>
    <x v="4"/>
    <x v="2"/>
    <n v="448.16200000000003"/>
    <x v="885"/>
    <x v="887"/>
    <x v="0"/>
    <x v="663"/>
    <x v="0"/>
    <n v="8"/>
    <x v="1"/>
    <x v="13"/>
    <x v="13"/>
    <x v="0"/>
    <n v="448.16200000000003"/>
  </r>
  <r>
    <x v="889"/>
    <x v="49"/>
    <x v="4"/>
    <x v="0"/>
    <x v="0"/>
    <x v="9"/>
    <n v="322.91600000000005"/>
    <x v="886"/>
    <x v="888"/>
    <x v="0"/>
    <x v="246"/>
    <x v="1"/>
    <n v="10"/>
    <x v="6"/>
    <x v="10"/>
    <x v="22"/>
    <x v="2"/>
    <n v="322.91600000000005"/>
  </r>
  <r>
    <x v="890"/>
    <x v="290"/>
    <x v="4"/>
    <x v="0"/>
    <x v="1"/>
    <x v="1"/>
    <n v="604.89"/>
    <x v="887"/>
    <x v="889"/>
    <x v="0"/>
    <x v="664"/>
    <x v="1"/>
    <n v="11"/>
    <x v="1"/>
    <x v="14"/>
    <x v="21"/>
    <x v="1"/>
    <n v="604.89"/>
  </r>
  <r>
    <x v="891"/>
    <x v="343"/>
    <x v="4"/>
    <x v="2"/>
    <x v="2"/>
    <x v="3"/>
    <n v="135.828"/>
    <x v="888"/>
    <x v="890"/>
    <x v="1"/>
    <x v="665"/>
    <x v="0"/>
    <n v="8"/>
    <x v="1"/>
    <x v="1"/>
    <x v="13"/>
    <x v="1"/>
    <n v="135.828"/>
  </r>
  <r>
    <x v="892"/>
    <x v="460"/>
    <x v="4"/>
    <x v="4"/>
    <x v="4"/>
    <x v="2"/>
    <n v="401.96200000000005"/>
    <x v="889"/>
    <x v="891"/>
    <x v="0"/>
    <x v="666"/>
    <x v="0"/>
    <n v="5"/>
    <x v="6"/>
    <x v="4"/>
    <x v="20"/>
    <x v="2"/>
    <n v="401.96200000000005"/>
  </r>
  <r>
    <x v="893"/>
    <x v="257"/>
    <x v="0"/>
    <x v="3"/>
    <x v="4"/>
    <x v="9"/>
    <n v="226.82"/>
    <x v="890"/>
    <x v="892"/>
    <x v="0"/>
    <x v="667"/>
    <x v="1"/>
    <n v="5"/>
    <x v="4"/>
    <x v="3"/>
    <x v="11"/>
    <x v="2"/>
    <n v="226.82"/>
  </r>
  <r>
    <x v="894"/>
    <x v="32"/>
    <x v="3"/>
    <x v="0"/>
    <x v="2"/>
    <x v="2"/>
    <n v="470.31600000000003"/>
    <x v="891"/>
    <x v="893"/>
    <x v="0"/>
    <x v="668"/>
    <x v="1"/>
    <n v="7"/>
    <x v="1"/>
    <x v="8"/>
    <x v="18"/>
    <x v="1"/>
    <n v="470.31600000000003"/>
  </r>
  <r>
    <x v="895"/>
    <x v="122"/>
    <x v="0"/>
    <x v="2"/>
    <x v="3"/>
    <x v="1"/>
    <n v="497.61800000000005"/>
    <x v="892"/>
    <x v="894"/>
    <x v="0"/>
    <x v="669"/>
    <x v="1"/>
    <n v="12"/>
    <x v="1"/>
    <x v="0"/>
    <x v="1"/>
    <x v="0"/>
    <n v="497.61800000000005"/>
  </r>
  <r>
    <x v="896"/>
    <x v="230"/>
    <x v="0"/>
    <x v="4"/>
    <x v="2"/>
    <x v="7"/>
    <n v="459.11800000000005"/>
    <x v="893"/>
    <x v="895"/>
    <x v="0"/>
    <x v="670"/>
    <x v="0"/>
    <n v="5"/>
    <x v="4"/>
    <x v="13"/>
    <x v="20"/>
    <x v="0"/>
    <n v="459.11800000000005"/>
  </r>
  <r>
    <x v="897"/>
    <x v="509"/>
    <x v="2"/>
    <x v="3"/>
    <x v="0"/>
    <x v="6"/>
    <n v="385.17600000000004"/>
    <x v="894"/>
    <x v="896"/>
    <x v="0"/>
    <x v="671"/>
    <x v="0"/>
    <n v="9"/>
    <x v="3"/>
    <x v="12"/>
    <x v="0"/>
    <x v="0"/>
    <n v="385.1760000000001"/>
  </r>
  <r>
    <x v="898"/>
    <x v="354"/>
    <x v="3"/>
    <x v="2"/>
    <x v="1"/>
    <x v="5"/>
    <n v="426.38200000000006"/>
    <x v="895"/>
    <x v="897"/>
    <x v="1"/>
    <x v="129"/>
    <x v="0"/>
    <n v="1"/>
    <x v="0"/>
    <x v="21"/>
    <x v="14"/>
    <x v="3"/>
    <n v="426.38200000000006"/>
  </r>
  <r>
    <x v="899"/>
    <x v="523"/>
    <x v="1"/>
    <x v="4"/>
    <x v="4"/>
    <x v="9"/>
    <n v="267.71800000000002"/>
    <x v="896"/>
    <x v="898"/>
    <x v="0"/>
    <x v="172"/>
    <x v="2"/>
    <n v="11"/>
    <x v="1"/>
    <x v="10"/>
    <x v="12"/>
    <x v="2"/>
    <n v="267.71800000000002"/>
  </r>
  <r>
    <x v="900"/>
    <x v="243"/>
    <x v="1"/>
    <x v="3"/>
    <x v="3"/>
    <x v="2"/>
    <n v="287.25400000000002"/>
    <x v="897"/>
    <x v="899"/>
    <x v="1"/>
    <x v="672"/>
    <x v="1"/>
    <n v="10"/>
    <x v="0"/>
    <x v="13"/>
    <x v="22"/>
    <x v="0"/>
    <n v="287.25400000000002"/>
  </r>
  <r>
    <x v="901"/>
    <x v="4"/>
    <x v="4"/>
    <x v="3"/>
    <x v="1"/>
    <x v="4"/>
    <n v="509.69600000000008"/>
    <x v="898"/>
    <x v="900"/>
    <x v="1"/>
    <x v="673"/>
    <x v="1"/>
    <n v="8"/>
    <x v="3"/>
    <x v="22"/>
    <x v="4"/>
    <x v="0"/>
    <n v="509.69600000000014"/>
  </r>
  <r>
    <x v="902"/>
    <x v="99"/>
    <x v="2"/>
    <x v="1"/>
    <x v="1"/>
    <x v="7"/>
    <n v="647.63600000000008"/>
    <x v="899"/>
    <x v="901"/>
    <x v="0"/>
    <x v="674"/>
    <x v="0"/>
    <n v="4"/>
    <x v="2"/>
    <x v="13"/>
    <x v="23"/>
    <x v="0"/>
    <n v="647.63600000000008"/>
  </r>
  <r>
    <x v="903"/>
    <x v="194"/>
    <x v="2"/>
    <x v="3"/>
    <x v="2"/>
    <x v="6"/>
    <n v="226.82"/>
    <x v="900"/>
    <x v="902"/>
    <x v="0"/>
    <x v="305"/>
    <x v="0"/>
    <n v="1"/>
    <x v="6"/>
    <x v="7"/>
    <x v="14"/>
    <x v="0"/>
    <n v="226.82000000000002"/>
  </r>
  <r>
    <x v="904"/>
    <x v="524"/>
    <x v="1"/>
    <x v="4"/>
    <x v="4"/>
    <x v="2"/>
    <n v="157.87200000000001"/>
    <x v="901"/>
    <x v="903"/>
    <x v="0"/>
    <x v="204"/>
    <x v="1"/>
    <n v="9"/>
    <x v="3"/>
    <x v="8"/>
    <x v="2"/>
    <x v="1"/>
    <n v="157.87200000000001"/>
  </r>
  <r>
    <x v="905"/>
    <x v="300"/>
    <x v="2"/>
    <x v="4"/>
    <x v="2"/>
    <x v="8"/>
    <n v="430.32000000000005"/>
    <x v="902"/>
    <x v="904"/>
    <x v="0"/>
    <x v="675"/>
    <x v="0"/>
    <n v="8"/>
    <x v="1"/>
    <x v="11"/>
    <x v="13"/>
    <x v="0"/>
    <n v="430.32000000000005"/>
  </r>
  <r>
    <x v="906"/>
    <x v="387"/>
    <x v="4"/>
    <x v="1"/>
    <x v="4"/>
    <x v="3"/>
    <n v="145.83800000000002"/>
    <x v="903"/>
    <x v="905"/>
    <x v="0"/>
    <x v="676"/>
    <x v="0"/>
    <n v="2"/>
    <x v="0"/>
    <x v="13"/>
    <x v="9"/>
    <x v="0"/>
    <n v="145.83800000000002"/>
  </r>
  <r>
    <x v="907"/>
    <x v="525"/>
    <x v="2"/>
    <x v="4"/>
    <x v="3"/>
    <x v="3"/>
    <n v="114.51"/>
    <x v="904"/>
    <x v="906"/>
    <x v="1"/>
    <x v="274"/>
    <x v="1"/>
    <n v="6"/>
    <x v="6"/>
    <x v="1"/>
    <x v="16"/>
    <x v="1"/>
    <n v="114.51000000000002"/>
  </r>
  <r>
    <x v="908"/>
    <x v="514"/>
    <x v="4"/>
    <x v="4"/>
    <x v="1"/>
    <x v="4"/>
    <n v="468.13800000000003"/>
    <x v="905"/>
    <x v="907"/>
    <x v="0"/>
    <x v="92"/>
    <x v="0"/>
    <n v="6"/>
    <x v="1"/>
    <x v="14"/>
    <x v="6"/>
    <x v="1"/>
    <n v="468.13800000000003"/>
  </r>
  <r>
    <x v="909"/>
    <x v="401"/>
    <x v="0"/>
    <x v="0"/>
    <x v="3"/>
    <x v="7"/>
    <n v="645.28200000000004"/>
    <x v="906"/>
    <x v="908"/>
    <x v="0"/>
    <x v="677"/>
    <x v="0"/>
    <n v="4"/>
    <x v="0"/>
    <x v="9"/>
    <x v="23"/>
    <x v="0"/>
    <n v="645.28200000000004"/>
  </r>
  <r>
    <x v="910"/>
    <x v="159"/>
    <x v="3"/>
    <x v="2"/>
    <x v="1"/>
    <x v="1"/>
    <n v="105.88600000000001"/>
    <x v="907"/>
    <x v="909"/>
    <x v="0"/>
    <x v="678"/>
    <x v="1"/>
    <n v="5"/>
    <x v="3"/>
    <x v="9"/>
    <x v="11"/>
    <x v="0"/>
    <n v="105.88600000000001"/>
  </r>
  <r>
    <x v="911"/>
    <x v="526"/>
    <x v="0"/>
    <x v="1"/>
    <x v="2"/>
    <x v="7"/>
    <n v="83.688000000000002"/>
    <x v="908"/>
    <x v="910"/>
    <x v="0"/>
    <x v="679"/>
    <x v="1"/>
    <n v="2"/>
    <x v="1"/>
    <x v="7"/>
    <x v="19"/>
    <x v="0"/>
    <n v="83.688000000000002"/>
  </r>
  <r>
    <x v="912"/>
    <x v="350"/>
    <x v="1"/>
    <x v="3"/>
    <x v="0"/>
    <x v="3"/>
    <n v="103.02600000000001"/>
    <x v="909"/>
    <x v="911"/>
    <x v="1"/>
    <x v="680"/>
    <x v="0"/>
    <n v="6"/>
    <x v="3"/>
    <x v="16"/>
    <x v="6"/>
    <x v="1"/>
    <n v="103.02600000000002"/>
  </r>
  <r>
    <x v="913"/>
    <x v="368"/>
    <x v="4"/>
    <x v="2"/>
    <x v="3"/>
    <x v="4"/>
    <n v="656.74400000000003"/>
    <x v="910"/>
    <x v="912"/>
    <x v="0"/>
    <x v="467"/>
    <x v="0"/>
    <n v="6"/>
    <x v="0"/>
    <x v="23"/>
    <x v="6"/>
    <x v="1"/>
    <n v="656.74400000000003"/>
  </r>
  <r>
    <x v="914"/>
    <x v="319"/>
    <x v="0"/>
    <x v="2"/>
    <x v="1"/>
    <x v="3"/>
    <n v="129.69000000000003"/>
    <x v="911"/>
    <x v="913"/>
    <x v="1"/>
    <x v="681"/>
    <x v="0"/>
    <n v="5"/>
    <x v="0"/>
    <x v="18"/>
    <x v="20"/>
    <x v="3"/>
    <n v="129.69000000000003"/>
  </r>
  <r>
    <x v="915"/>
    <x v="527"/>
    <x v="1"/>
    <x v="1"/>
    <x v="0"/>
    <x v="5"/>
    <n v="655.49"/>
    <x v="912"/>
    <x v="914"/>
    <x v="0"/>
    <x v="682"/>
    <x v="2"/>
    <n v="10"/>
    <x v="4"/>
    <x v="21"/>
    <x v="24"/>
    <x v="3"/>
    <n v="655.49"/>
  </r>
  <r>
    <x v="916"/>
    <x v="68"/>
    <x v="4"/>
    <x v="4"/>
    <x v="0"/>
    <x v="3"/>
    <n v="175.40600000000003"/>
    <x v="913"/>
    <x v="915"/>
    <x v="0"/>
    <x v="683"/>
    <x v="1"/>
    <n v="2"/>
    <x v="6"/>
    <x v="12"/>
    <x v="19"/>
    <x v="0"/>
    <n v="175.40600000000003"/>
  </r>
  <r>
    <x v="917"/>
    <x v="249"/>
    <x v="2"/>
    <x v="0"/>
    <x v="4"/>
    <x v="0"/>
    <n v="558.31600000000003"/>
    <x v="914"/>
    <x v="916"/>
    <x v="0"/>
    <x v="173"/>
    <x v="1"/>
    <n v="1"/>
    <x v="2"/>
    <x v="21"/>
    <x v="7"/>
    <x v="3"/>
    <n v="558.31600000000003"/>
  </r>
  <r>
    <x v="918"/>
    <x v="479"/>
    <x v="1"/>
    <x v="0"/>
    <x v="1"/>
    <x v="4"/>
    <n v="100.71600000000001"/>
    <x v="915"/>
    <x v="917"/>
    <x v="0"/>
    <x v="684"/>
    <x v="0"/>
    <n v="2"/>
    <x v="2"/>
    <x v="23"/>
    <x v="9"/>
    <x v="1"/>
    <n v="100.71600000000001"/>
  </r>
  <r>
    <x v="919"/>
    <x v="507"/>
    <x v="2"/>
    <x v="3"/>
    <x v="4"/>
    <x v="8"/>
    <n v="612.54600000000005"/>
    <x v="916"/>
    <x v="918"/>
    <x v="1"/>
    <x v="685"/>
    <x v="0"/>
    <n v="6"/>
    <x v="3"/>
    <x v="16"/>
    <x v="6"/>
    <x v="1"/>
    <n v="612.54600000000005"/>
  </r>
  <r>
    <x v="920"/>
    <x v="169"/>
    <x v="2"/>
    <x v="1"/>
    <x v="4"/>
    <x v="6"/>
    <n v="426.00799999999998"/>
    <x v="917"/>
    <x v="919"/>
    <x v="0"/>
    <x v="686"/>
    <x v="1"/>
    <n v="12"/>
    <x v="5"/>
    <x v="23"/>
    <x v="1"/>
    <x v="1"/>
    <n v="426.00799999999998"/>
  </r>
  <r>
    <x v="921"/>
    <x v="279"/>
    <x v="1"/>
    <x v="4"/>
    <x v="1"/>
    <x v="9"/>
    <n v="284.834"/>
    <x v="918"/>
    <x v="920"/>
    <x v="0"/>
    <x v="687"/>
    <x v="0"/>
    <n v="9"/>
    <x v="1"/>
    <x v="22"/>
    <x v="0"/>
    <x v="0"/>
    <n v="284.834"/>
  </r>
  <r>
    <x v="922"/>
    <x v="231"/>
    <x v="4"/>
    <x v="2"/>
    <x v="2"/>
    <x v="8"/>
    <n v="211.00200000000001"/>
    <x v="919"/>
    <x v="921"/>
    <x v="0"/>
    <x v="365"/>
    <x v="1"/>
    <n v="2"/>
    <x v="5"/>
    <x v="6"/>
    <x v="19"/>
    <x v="1"/>
    <n v="211.00200000000001"/>
  </r>
  <r>
    <x v="923"/>
    <x v="393"/>
    <x v="3"/>
    <x v="3"/>
    <x v="2"/>
    <x v="6"/>
    <n v="543.90600000000006"/>
    <x v="920"/>
    <x v="922"/>
    <x v="0"/>
    <x v="356"/>
    <x v="1"/>
    <n v="3"/>
    <x v="6"/>
    <x v="20"/>
    <x v="15"/>
    <x v="3"/>
    <n v="543.90600000000006"/>
  </r>
  <r>
    <x v="924"/>
    <x v="528"/>
    <x v="1"/>
    <x v="3"/>
    <x v="3"/>
    <x v="8"/>
    <n v="658.61400000000003"/>
    <x v="921"/>
    <x v="923"/>
    <x v="0"/>
    <x v="393"/>
    <x v="0"/>
    <n v="10"/>
    <x v="0"/>
    <x v="19"/>
    <x v="8"/>
    <x v="2"/>
    <n v="658.61400000000003"/>
  </r>
  <r>
    <x v="925"/>
    <x v="81"/>
    <x v="4"/>
    <x v="4"/>
    <x v="3"/>
    <x v="1"/>
    <n v="416.85599999999999"/>
    <x v="922"/>
    <x v="924"/>
    <x v="1"/>
    <x v="688"/>
    <x v="0"/>
    <n v="5"/>
    <x v="0"/>
    <x v="23"/>
    <x v="20"/>
    <x v="1"/>
    <n v="416.85599999999999"/>
  </r>
  <r>
    <x v="926"/>
    <x v="529"/>
    <x v="4"/>
    <x v="2"/>
    <x v="2"/>
    <x v="2"/>
    <n v="522.94000000000005"/>
    <x v="923"/>
    <x v="925"/>
    <x v="1"/>
    <x v="689"/>
    <x v="1"/>
    <n v="10"/>
    <x v="4"/>
    <x v="15"/>
    <x v="22"/>
    <x v="2"/>
    <n v="522.94000000000005"/>
  </r>
  <r>
    <x v="927"/>
    <x v="263"/>
    <x v="1"/>
    <x v="4"/>
    <x v="3"/>
    <x v="1"/>
    <n v="98.098000000000013"/>
    <x v="924"/>
    <x v="926"/>
    <x v="0"/>
    <x v="346"/>
    <x v="0"/>
    <n v="4"/>
    <x v="6"/>
    <x v="17"/>
    <x v="23"/>
    <x v="0"/>
    <n v="98.098000000000013"/>
  </r>
  <r>
    <x v="928"/>
    <x v="530"/>
    <x v="2"/>
    <x v="3"/>
    <x v="4"/>
    <x v="0"/>
    <n v="349.536"/>
    <x v="925"/>
    <x v="927"/>
    <x v="0"/>
    <x v="444"/>
    <x v="1"/>
    <n v="8"/>
    <x v="6"/>
    <x v="21"/>
    <x v="4"/>
    <x v="3"/>
    <n v="349.536"/>
  </r>
  <r>
    <x v="929"/>
    <x v="531"/>
    <x v="0"/>
    <x v="2"/>
    <x v="3"/>
    <x v="7"/>
    <n v="213.202"/>
    <x v="926"/>
    <x v="928"/>
    <x v="0"/>
    <x v="690"/>
    <x v="1"/>
    <n v="12"/>
    <x v="1"/>
    <x v="19"/>
    <x v="1"/>
    <x v="2"/>
    <n v="213.202"/>
  </r>
  <r>
    <x v="930"/>
    <x v="532"/>
    <x v="4"/>
    <x v="2"/>
    <x v="4"/>
    <x v="8"/>
    <n v="206.18400000000003"/>
    <x v="927"/>
    <x v="929"/>
    <x v="0"/>
    <x v="691"/>
    <x v="0"/>
    <n v="10"/>
    <x v="3"/>
    <x v="16"/>
    <x v="8"/>
    <x v="1"/>
    <n v="206.18400000000003"/>
  </r>
  <r>
    <x v="931"/>
    <x v="272"/>
    <x v="4"/>
    <x v="2"/>
    <x v="4"/>
    <x v="8"/>
    <n v="211.178"/>
    <x v="928"/>
    <x v="930"/>
    <x v="0"/>
    <x v="47"/>
    <x v="0"/>
    <n v="5"/>
    <x v="1"/>
    <x v="6"/>
    <x v="20"/>
    <x v="1"/>
    <n v="211.178"/>
  </r>
  <r>
    <x v="932"/>
    <x v="116"/>
    <x v="2"/>
    <x v="0"/>
    <x v="1"/>
    <x v="5"/>
    <n v="488.53200000000004"/>
    <x v="929"/>
    <x v="931"/>
    <x v="0"/>
    <x v="692"/>
    <x v="1"/>
    <n v="10"/>
    <x v="6"/>
    <x v="0"/>
    <x v="22"/>
    <x v="0"/>
    <n v="488.53200000000004"/>
  </r>
  <r>
    <x v="933"/>
    <x v="424"/>
    <x v="0"/>
    <x v="3"/>
    <x v="2"/>
    <x v="8"/>
    <n v="388.52000000000004"/>
    <x v="930"/>
    <x v="932"/>
    <x v="0"/>
    <x v="274"/>
    <x v="1"/>
    <n v="10"/>
    <x v="3"/>
    <x v="1"/>
    <x v="22"/>
    <x v="1"/>
    <n v="388.52000000000004"/>
  </r>
  <r>
    <x v="934"/>
    <x v="533"/>
    <x v="4"/>
    <x v="4"/>
    <x v="4"/>
    <x v="2"/>
    <n v="474.16600000000005"/>
    <x v="931"/>
    <x v="933"/>
    <x v="0"/>
    <x v="626"/>
    <x v="1"/>
    <n v="6"/>
    <x v="4"/>
    <x v="15"/>
    <x v="16"/>
    <x v="2"/>
    <n v="474.166"/>
  </r>
  <r>
    <x v="935"/>
    <x v="84"/>
    <x v="4"/>
    <x v="4"/>
    <x v="3"/>
    <x v="8"/>
    <n v="451.94600000000003"/>
    <x v="932"/>
    <x v="934"/>
    <x v="0"/>
    <x v="693"/>
    <x v="1"/>
    <n v="2"/>
    <x v="5"/>
    <x v="15"/>
    <x v="19"/>
    <x v="2"/>
    <n v="451.94600000000003"/>
  </r>
  <r>
    <x v="936"/>
    <x v="241"/>
    <x v="1"/>
    <x v="4"/>
    <x v="0"/>
    <x v="6"/>
    <n v="407.92399999999998"/>
    <x v="933"/>
    <x v="935"/>
    <x v="0"/>
    <x v="694"/>
    <x v="0"/>
    <n v="2"/>
    <x v="0"/>
    <x v="11"/>
    <x v="9"/>
    <x v="0"/>
    <n v="407.92399999999998"/>
  </r>
  <r>
    <x v="937"/>
    <x v="534"/>
    <x v="1"/>
    <x v="3"/>
    <x v="4"/>
    <x v="8"/>
    <n v="473.74800000000005"/>
    <x v="934"/>
    <x v="936"/>
    <x v="0"/>
    <x v="695"/>
    <x v="0"/>
    <n v="3"/>
    <x v="1"/>
    <x v="2"/>
    <x v="5"/>
    <x v="2"/>
    <n v="473.74800000000005"/>
  </r>
  <r>
    <x v="938"/>
    <x v="11"/>
    <x v="3"/>
    <x v="1"/>
    <x v="2"/>
    <x v="5"/>
    <n v="228.16200000000001"/>
    <x v="935"/>
    <x v="937"/>
    <x v="0"/>
    <x v="82"/>
    <x v="1"/>
    <n v="4"/>
    <x v="3"/>
    <x v="13"/>
    <x v="10"/>
    <x v="0"/>
    <n v="228.16200000000001"/>
  </r>
  <r>
    <x v="939"/>
    <x v="535"/>
    <x v="0"/>
    <x v="0"/>
    <x v="0"/>
    <x v="5"/>
    <n v="571.07600000000002"/>
    <x v="936"/>
    <x v="938"/>
    <x v="0"/>
    <x v="365"/>
    <x v="0"/>
    <n v="5"/>
    <x v="3"/>
    <x v="6"/>
    <x v="20"/>
    <x v="1"/>
    <n v="571.07600000000002"/>
  </r>
  <r>
    <x v="940"/>
    <x v="536"/>
    <x v="3"/>
    <x v="4"/>
    <x v="4"/>
    <x v="2"/>
    <n v="632.61000000000013"/>
    <x v="937"/>
    <x v="939"/>
    <x v="0"/>
    <x v="696"/>
    <x v="0"/>
    <n v="2"/>
    <x v="2"/>
    <x v="11"/>
    <x v="9"/>
    <x v="0"/>
    <n v="632.61000000000013"/>
  </r>
  <r>
    <x v="941"/>
    <x v="247"/>
    <x v="3"/>
    <x v="1"/>
    <x v="1"/>
    <x v="4"/>
    <n v="351.40600000000001"/>
    <x v="938"/>
    <x v="940"/>
    <x v="0"/>
    <x v="32"/>
    <x v="1"/>
    <n v="11"/>
    <x v="5"/>
    <x v="9"/>
    <x v="21"/>
    <x v="0"/>
    <n v="351.40600000000001"/>
  </r>
  <r>
    <x v="942"/>
    <x v="152"/>
    <x v="4"/>
    <x v="0"/>
    <x v="2"/>
    <x v="5"/>
    <n v="596.53"/>
    <x v="939"/>
    <x v="941"/>
    <x v="0"/>
    <x v="535"/>
    <x v="1"/>
    <n v="2"/>
    <x v="3"/>
    <x v="20"/>
    <x v="19"/>
    <x v="3"/>
    <n v="596.53"/>
  </r>
  <r>
    <x v="943"/>
    <x v="32"/>
    <x v="3"/>
    <x v="2"/>
    <x v="0"/>
    <x v="8"/>
    <n v="590.63400000000013"/>
    <x v="940"/>
    <x v="942"/>
    <x v="0"/>
    <x v="697"/>
    <x v="1"/>
    <n v="7"/>
    <x v="1"/>
    <x v="15"/>
    <x v="18"/>
    <x v="2"/>
    <n v="590.63400000000013"/>
  </r>
  <r>
    <x v="944"/>
    <x v="408"/>
    <x v="3"/>
    <x v="4"/>
    <x v="3"/>
    <x v="5"/>
    <n v="616.37400000000014"/>
    <x v="941"/>
    <x v="943"/>
    <x v="0"/>
    <x v="441"/>
    <x v="1"/>
    <n v="7"/>
    <x v="5"/>
    <x v="13"/>
    <x v="18"/>
    <x v="0"/>
    <n v="616.37400000000014"/>
  </r>
  <r>
    <x v="945"/>
    <x v="112"/>
    <x v="4"/>
    <x v="0"/>
    <x v="2"/>
    <x v="4"/>
    <n v="371.16200000000003"/>
    <x v="942"/>
    <x v="944"/>
    <x v="0"/>
    <x v="698"/>
    <x v="1"/>
    <n v="9"/>
    <x v="0"/>
    <x v="6"/>
    <x v="2"/>
    <x v="1"/>
    <n v="371.16200000000003"/>
  </r>
  <r>
    <x v="946"/>
    <x v="190"/>
    <x v="4"/>
    <x v="4"/>
    <x v="3"/>
    <x v="0"/>
    <n v="575.49800000000005"/>
    <x v="943"/>
    <x v="945"/>
    <x v="0"/>
    <x v="699"/>
    <x v="0"/>
    <n v="2"/>
    <x v="0"/>
    <x v="22"/>
    <x v="9"/>
    <x v="0"/>
    <n v="575.49800000000005"/>
  </r>
  <r>
    <x v="947"/>
    <x v="537"/>
    <x v="1"/>
    <x v="0"/>
    <x v="3"/>
    <x v="2"/>
    <n v="376.72800000000007"/>
    <x v="944"/>
    <x v="946"/>
    <x v="0"/>
    <x v="571"/>
    <x v="0"/>
    <n v="1"/>
    <x v="4"/>
    <x v="8"/>
    <x v="14"/>
    <x v="1"/>
    <n v="376.72800000000007"/>
  </r>
  <r>
    <x v="948"/>
    <x v="538"/>
    <x v="3"/>
    <x v="4"/>
    <x v="3"/>
    <x v="9"/>
    <n v="594.26400000000001"/>
    <x v="945"/>
    <x v="947"/>
    <x v="0"/>
    <x v="516"/>
    <x v="1"/>
    <n v="4"/>
    <x v="0"/>
    <x v="23"/>
    <x v="10"/>
    <x v="1"/>
    <n v="594.26400000000001"/>
  </r>
  <r>
    <x v="949"/>
    <x v="396"/>
    <x v="1"/>
    <x v="3"/>
    <x v="0"/>
    <x v="0"/>
    <n v="302.03800000000001"/>
    <x v="946"/>
    <x v="948"/>
    <x v="0"/>
    <x v="700"/>
    <x v="0"/>
    <n v="6"/>
    <x v="4"/>
    <x v="7"/>
    <x v="6"/>
    <x v="0"/>
    <n v="302.03800000000001"/>
  </r>
  <r>
    <x v="950"/>
    <x v="539"/>
    <x v="4"/>
    <x v="2"/>
    <x v="3"/>
    <x v="3"/>
    <n v="99.418000000000006"/>
    <x v="947"/>
    <x v="949"/>
    <x v="0"/>
    <x v="701"/>
    <x v="2"/>
    <n v="11"/>
    <x v="4"/>
    <x v="16"/>
    <x v="12"/>
    <x v="1"/>
    <n v="99.418000000000006"/>
  </r>
  <r>
    <x v="951"/>
    <x v="440"/>
    <x v="0"/>
    <x v="2"/>
    <x v="0"/>
    <x v="1"/>
    <n v="168.16800000000001"/>
    <x v="948"/>
    <x v="950"/>
    <x v="0"/>
    <x v="342"/>
    <x v="1"/>
    <n v="2"/>
    <x v="6"/>
    <x v="13"/>
    <x v="19"/>
    <x v="0"/>
    <n v="168.16800000000001"/>
  </r>
  <r>
    <x v="952"/>
    <x v="19"/>
    <x v="0"/>
    <x v="3"/>
    <x v="1"/>
    <x v="5"/>
    <n v="576.00400000000002"/>
    <x v="949"/>
    <x v="951"/>
    <x v="0"/>
    <x v="702"/>
    <x v="1"/>
    <n v="3"/>
    <x v="3"/>
    <x v="22"/>
    <x v="15"/>
    <x v="0"/>
    <n v="576.00400000000002"/>
  </r>
  <r>
    <x v="953"/>
    <x v="339"/>
    <x v="4"/>
    <x v="4"/>
    <x v="2"/>
    <x v="3"/>
    <n v="338.75600000000003"/>
    <x v="950"/>
    <x v="952"/>
    <x v="0"/>
    <x v="694"/>
    <x v="0"/>
    <n v="4"/>
    <x v="1"/>
    <x v="11"/>
    <x v="23"/>
    <x v="0"/>
    <n v="338.75600000000003"/>
  </r>
  <r>
    <x v="954"/>
    <x v="355"/>
    <x v="4"/>
    <x v="0"/>
    <x v="4"/>
    <x v="9"/>
    <n v="280.43400000000003"/>
    <x v="951"/>
    <x v="953"/>
    <x v="0"/>
    <x v="703"/>
    <x v="1"/>
    <n v="5"/>
    <x v="6"/>
    <x v="8"/>
    <x v="11"/>
    <x v="1"/>
    <n v="280.43400000000003"/>
  </r>
  <r>
    <x v="955"/>
    <x v="540"/>
    <x v="4"/>
    <x v="2"/>
    <x v="2"/>
    <x v="7"/>
    <n v="366.608"/>
    <x v="952"/>
    <x v="954"/>
    <x v="0"/>
    <x v="389"/>
    <x v="1"/>
    <n v="6"/>
    <x v="0"/>
    <x v="5"/>
    <x v="16"/>
    <x v="0"/>
    <n v="366.608"/>
  </r>
  <r>
    <x v="956"/>
    <x v="535"/>
    <x v="1"/>
    <x v="1"/>
    <x v="2"/>
    <x v="1"/>
    <n v="76.406000000000006"/>
    <x v="953"/>
    <x v="955"/>
    <x v="0"/>
    <x v="704"/>
    <x v="0"/>
    <n v="5"/>
    <x v="3"/>
    <x v="10"/>
    <x v="20"/>
    <x v="2"/>
    <n v="76.406000000000006"/>
  </r>
  <r>
    <x v="957"/>
    <x v="541"/>
    <x v="0"/>
    <x v="0"/>
    <x v="4"/>
    <x v="4"/>
    <n v="190.87200000000001"/>
    <x v="954"/>
    <x v="956"/>
    <x v="0"/>
    <x v="705"/>
    <x v="2"/>
    <n v="11"/>
    <x v="4"/>
    <x v="18"/>
    <x v="12"/>
    <x v="3"/>
    <n v="190.87200000000001"/>
  </r>
  <r>
    <x v="958"/>
    <x v="542"/>
    <x v="0"/>
    <x v="4"/>
    <x v="2"/>
    <x v="5"/>
    <n v="361.30599999999998"/>
    <x v="955"/>
    <x v="957"/>
    <x v="0"/>
    <x v="706"/>
    <x v="1"/>
    <n v="9"/>
    <x v="2"/>
    <x v="22"/>
    <x v="2"/>
    <x v="0"/>
    <n v="361.30599999999998"/>
  </r>
  <r>
    <x v="959"/>
    <x v="464"/>
    <x v="0"/>
    <x v="0"/>
    <x v="2"/>
    <x v="2"/>
    <n v="586.87200000000007"/>
    <x v="956"/>
    <x v="958"/>
    <x v="0"/>
    <x v="707"/>
    <x v="0"/>
    <n v="10"/>
    <x v="3"/>
    <x v="23"/>
    <x v="8"/>
    <x v="1"/>
    <n v="586.87200000000007"/>
  </r>
  <r>
    <x v="960"/>
    <x v="49"/>
    <x v="4"/>
    <x v="3"/>
    <x v="3"/>
    <x v="6"/>
    <n v="342.71600000000001"/>
    <x v="957"/>
    <x v="959"/>
    <x v="0"/>
    <x v="708"/>
    <x v="1"/>
    <n v="10"/>
    <x v="6"/>
    <x v="5"/>
    <x v="22"/>
    <x v="0"/>
    <n v="342.71600000000007"/>
  </r>
  <r>
    <x v="961"/>
    <x v="101"/>
    <x v="0"/>
    <x v="3"/>
    <x v="3"/>
    <x v="7"/>
    <n v="222.53000000000003"/>
    <x v="958"/>
    <x v="960"/>
    <x v="0"/>
    <x v="709"/>
    <x v="1"/>
    <n v="2"/>
    <x v="6"/>
    <x v="4"/>
    <x v="19"/>
    <x v="2"/>
    <n v="222.53000000000003"/>
  </r>
  <r>
    <x v="962"/>
    <x v="30"/>
    <x v="4"/>
    <x v="1"/>
    <x v="4"/>
    <x v="9"/>
    <n v="633.31400000000008"/>
    <x v="959"/>
    <x v="961"/>
    <x v="0"/>
    <x v="184"/>
    <x v="1"/>
    <n v="4"/>
    <x v="1"/>
    <x v="13"/>
    <x v="10"/>
    <x v="0"/>
    <n v="633.31400000000008"/>
  </r>
  <r>
    <x v="963"/>
    <x v="543"/>
    <x v="4"/>
    <x v="0"/>
    <x v="3"/>
    <x v="3"/>
    <n v="558.88800000000003"/>
    <x v="960"/>
    <x v="962"/>
    <x v="1"/>
    <x v="619"/>
    <x v="0"/>
    <n v="1"/>
    <x v="3"/>
    <x v="2"/>
    <x v="14"/>
    <x v="2"/>
    <n v="558.88800000000003"/>
  </r>
  <r>
    <x v="964"/>
    <x v="145"/>
    <x v="3"/>
    <x v="2"/>
    <x v="2"/>
    <x v="7"/>
    <n v="413.27000000000004"/>
    <x v="961"/>
    <x v="963"/>
    <x v="0"/>
    <x v="710"/>
    <x v="2"/>
    <n v="11"/>
    <x v="2"/>
    <x v="15"/>
    <x v="12"/>
    <x v="2"/>
    <n v="413.2700000000001"/>
  </r>
  <r>
    <x v="965"/>
    <x v="133"/>
    <x v="0"/>
    <x v="4"/>
    <x v="3"/>
    <x v="0"/>
    <n v="186.494"/>
    <x v="962"/>
    <x v="964"/>
    <x v="0"/>
    <x v="47"/>
    <x v="1"/>
    <n v="6"/>
    <x v="5"/>
    <x v="6"/>
    <x v="16"/>
    <x v="1"/>
    <n v="186.494"/>
  </r>
  <r>
    <x v="966"/>
    <x v="146"/>
    <x v="1"/>
    <x v="2"/>
    <x v="0"/>
    <x v="6"/>
    <n v="490.16000000000008"/>
    <x v="963"/>
    <x v="965"/>
    <x v="0"/>
    <x v="228"/>
    <x v="1"/>
    <n v="5"/>
    <x v="3"/>
    <x v="1"/>
    <x v="11"/>
    <x v="1"/>
    <n v="490.16000000000008"/>
  </r>
  <r>
    <x v="967"/>
    <x v="544"/>
    <x v="4"/>
    <x v="3"/>
    <x v="1"/>
    <x v="0"/>
    <n v="522.91800000000001"/>
    <x v="788"/>
    <x v="966"/>
    <x v="0"/>
    <x v="133"/>
    <x v="0"/>
    <n v="3"/>
    <x v="6"/>
    <x v="8"/>
    <x v="5"/>
    <x v="1"/>
    <n v="522.91800000000001"/>
  </r>
  <r>
    <x v="968"/>
    <x v="1"/>
    <x v="2"/>
    <x v="3"/>
    <x v="2"/>
    <x v="4"/>
    <n v="591.93200000000002"/>
    <x v="964"/>
    <x v="967"/>
    <x v="0"/>
    <x v="711"/>
    <x v="1"/>
    <n v="12"/>
    <x v="1"/>
    <x v="14"/>
    <x v="1"/>
    <x v="1"/>
    <n v="591.93200000000002"/>
  </r>
  <r>
    <x v="969"/>
    <x v="545"/>
    <x v="0"/>
    <x v="0"/>
    <x v="0"/>
    <x v="3"/>
    <n v="628.65000000000009"/>
    <x v="965"/>
    <x v="968"/>
    <x v="0"/>
    <x v="712"/>
    <x v="1"/>
    <n v="9"/>
    <x v="4"/>
    <x v="8"/>
    <x v="2"/>
    <x v="1"/>
    <n v="628.65000000000009"/>
  </r>
  <r>
    <x v="970"/>
    <x v="35"/>
    <x v="2"/>
    <x v="4"/>
    <x v="0"/>
    <x v="2"/>
    <n v="298.69400000000007"/>
    <x v="966"/>
    <x v="969"/>
    <x v="0"/>
    <x v="41"/>
    <x v="2"/>
    <n v="11"/>
    <x v="0"/>
    <x v="9"/>
    <x v="12"/>
    <x v="0"/>
    <n v="298.69400000000007"/>
  </r>
  <r>
    <x v="971"/>
    <x v="276"/>
    <x v="0"/>
    <x v="1"/>
    <x v="2"/>
    <x v="7"/>
    <n v="573.87000000000012"/>
    <x v="967"/>
    <x v="970"/>
    <x v="0"/>
    <x v="622"/>
    <x v="0"/>
    <n v="5"/>
    <x v="3"/>
    <x v="1"/>
    <x v="20"/>
    <x v="1"/>
    <n v="573.87000000000012"/>
  </r>
  <r>
    <x v="972"/>
    <x v="411"/>
    <x v="1"/>
    <x v="0"/>
    <x v="0"/>
    <x v="8"/>
    <n v="272.00800000000004"/>
    <x v="968"/>
    <x v="971"/>
    <x v="0"/>
    <x v="36"/>
    <x v="0"/>
    <n v="1"/>
    <x v="2"/>
    <x v="8"/>
    <x v="14"/>
    <x v="1"/>
    <n v="272.00800000000004"/>
  </r>
  <r>
    <x v="973"/>
    <x v="449"/>
    <x v="0"/>
    <x v="3"/>
    <x v="3"/>
    <x v="5"/>
    <n v="518.452"/>
    <x v="969"/>
    <x v="972"/>
    <x v="0"/>
    <x v="423"/>
    <x v="1"/>
    <n v="5"/>
    <x v="0"/>
    <x v="11"/>
    <x v="11"/>
    <x v="0"/>
    <n v="518.452"/>
  </r>
  <r>
    <x v="974"/>
    <x v="67"/>
    <x v="3"/>
    <x v="3"/>
    <x v="3"/>
    <x v="1"/>
    <n v="448.20600000000002"/>
    <x v="970"/>
    <x v="973"/>
    <x v="0"/>
    <x v="304"/>
    <x v="0"/>
    <n v="5"/>
    <x v="5"/>
    <x v="2"/>
    <x v="20"/>
    <x v="2"/>
    <n v="448.20600000000002"/>
  </r>
  <r>
    <x v="975"/>
    <x v="546"/>
    <x v="1"/>
    <x v="4"/>
    <x v="0"/>
    <x v="5"/>
    <n v="328.61400000000003"/>
    <x v="971"/>
    <x v="974"/>
    <x v="0"/>
    <x v="30"/>
    <x v="0"/>
    <n v="1"/>
    <x v="6"/>
    <x v="11"/>
    <x v="14"/>
    <x v="0"/>
    <n v="328.61400000000003"/>
  </r>
  <r>
    <x v="976"/>
    <x v="174"/>
    <x v="0"/>
    <x v="1"/>
    <x v="2"/>
    <x v="1"/>
    <n v="238.304"/>
    <x v="972"/>
    <x v="975"/>
    <x v="0"/>
    <x v="713"/>
    <x v="0"/>
    <n v="1"/>
    <x v="2"/>
    <x v="2"/>
    <x v="14"/>
    <x v="2"/>
    <n v="238.304"/>
  </r>
  <r>
    <x v="977"/>
    <x v="355"/>
    <x v="1"/>
    <x v="3"/>
    <x v="2"/>
    <x v="0"/>
    <n v="123.94800000000002"/>
    <x v="872"/>
    <x v="874"/>
    <x v="0"/>
    <x v="124"/>
    <x v="1"/>
    <n v="5"/>
    <x v="6"/>
    <x v="2"/>
    <x v="11"/>
    <x v="2"/>
    <n v="123.94800000000002"/>
  </r>
  <r>
    <x v="978"/>
    <x v="140"/>
    <x v="0"/>
    <x v="4"/>
    <x v="0"/>
    <x v="7"/>
    <n v="191.31200000000001"/>
    <x v="973"/>
    <x v="976"/>
    <x v="0"/>
    <x v="642"/>
    <x v="0"/>
    <n v="1"/>
    <x v="1"/>
    <x v="21"/>
    <x v="14"/>
    <x v="3"/>
    <n v="191.31200000000001"/>
  </r>
  <r>
    <x v="979"/>
    <x v="493"/>
    <x v="2"/>
    <x v="0"/>
    <x v="3"/>
    <x v="2"/>
    <n v="96.470000000000013"/>
    <x v="974"/>
    <x v="977"/>
    <x v="0"/>
    <x v="708"/>
    <x v="0"/>
    <n v="10"/>
    <x v="6"/>
    <x v="5"/>
    <x v="8"/>
    <x v="0"/>
    <n v="96.470000000000013"/>
  </r>
  <r>
    <x v="980"/>
    <x v="233"/>
    <x v="2"/>
    <x v="1"/>
    <x v="3"/>
    <x v="8"/>
    <n v="567.31400000000008"/>
    <x v="975"/>
    <x v="978"/>
    <x v="1"/>
    <x v="104"/>
    <x v="0"/>
    <n v="9"/>
    <x v="2"/>
    <x v="16"/>
    <x v="0"/>
    <x v="1"/>
    <n v="567.31400000000008"/>
  </r>
  <r>
    <x v="981"/>
    <x v="547"/>
    <x v="4"/>
    <x v="3"/>
    <x v="1"/>
    <x v="8"/>
    <n v="291.74200000000008"/>
    <x v="976"/>
    <x v="979"/>
    <x v="1"/>
    <x v="714"/>
    <x v="0"/>
    <n v="6"/>
    <x v="2"/>
    <x v="18"/>
    <x v="6"/>
    <x v="3"/>
    <n v="291.74200000000008"/>
  </r>
  <r>
    <x v="982"/>
    <x v="26"/>
    <x v="0"/>
    <x v="1"/>
    <x v="3"/>
    <x v="0"/>
    <n v="417.03200000000004"/>
    <x v="977"/>
    <x v="980"/>
    <x v="0"/>
    <x v="591"/>
    <x v="2"/>
    <n v="12"/>
    <x v="0"/>
    <x v="11"/>
    <x v="3"/>
    <x v="0"/>
    <n v="417.03200000000004"/>
  </r>
  <r>
    <x v="983"/>
    <x v="548"/>
    <x v="0"/>
    <x v="0"/>
    <x v="0"/>
    <x v="7"/>
    <n v="409.99200000000008"/>
    <x v="978"/>
    <x v="981"/>
    <x v="0"/>
    <x v="715"/>
    <x v="1"/>
    <n v="1"/>
    <x v="0"/>
    <x v="16"/>
    <x v="7"/>
    <x v="1"/>
    <n v="409.99200000000008"/>
  </r>
  <r>
    <x v="984"/>
    <x v="31"/>
    <x v="4"/>
    <x v="0"/>
    <x v="0"/>
    <x v="9"/>
    <n v="236.25800000000001"/>
    <x v="979"/>
    <x v="982"/>
    <x v="0"/>
    <x v="137"/>
    <x v="0"/>
    <n v="1"/>
    <x v="4"/>
    <x v="13"/>
    <x v="14"/>
    <x v="0"/>
    <n v="236.25800000000001"/>
  </r>
  <r>
    <x v="985"/>
    <x v="79"/>
    <x v="2"/>
    <x v="1"/>
    <x v="2"/>
    <x v="7"/>
    <n v="445.06000000000006"/>
    <x v="980"/>
    <x v="983"/>
    <x v="0"/>
    <x v="696"/>
    <x v="0"/>
    <n v="8"/>
    <x v="4"/>
    <x v="11"/>
    <x v="13"/>
    <x v="0"/>
    <n v="445.06000000000006"/>
  </r>
  <r>
    <x v="986"/>
    <x v="89"/>
    <x v="2"/>
    <x v="0"/>
    <x v="1"/>
    <x v="7"/>
    <n v="388.52000000000004"/>
    <x v="981"/>
    <x v="984"/>
    <x v="0"/>
    <x v="507"/>
    <x v="2"/>
    <n v="12"/>
    <x v="6"/>
    <x v="15"/>
    <x v="3"/>
    <x v="2"/>
    <n v="388.52000000000004"/>
  </r>
  <r>
    <x v="987"/>
    <x v="410"/>
    <x v="0"/>
    <x v="1"/>
    <x v="0"/>
    <x v="0"/>
    <n v="616.74800000000005"/>
    <x v="982"/>
    <x v="985"/>
    <x v="0"/>
    <x v="716"/>
    <x v="1"/>
    <n v="1"/>
    <x v="6"/>
    <x v="9"/>
    <x v="7"/>
    <x v="0"/>
    <n v="616.74800000000005"/>
  </r>
  <r>
    <x v="988"/>
    <x v="424"/>
    <x v="1"/>
    <x v="1"/>
    <x v="0"/>
    <x v="3"/>
    <n v="453.79400000000004"/>
    <x v="983"/>
    <x v="986"/>
    <x v="0"/>
    <x v="717"/>
    <x v="1"/>
    <n v="10"/>
    <x v="3"/>
    <x v="14"/>
    <x v="22"/>
    <x v="1"/>
    <n v="453.79400000000004"/>
  </r>
  <r>
    <x v="989"/>
    <x v="252"/>
    <x v="3"/>
    <x v="4"/>
    <x v="2"/>
    <x v="0"/>
    <n v="420.66200000000003"/>
    <x v="984"/>
    <x v="987"/>
    <x v="0"/>
    <x v="576"/>
    <x v="0"/>
    <n v="1"/>
    <x v="5"/>
    <x v="11"/>
    <x v="14"/>
    <x v="0"/>
    <n v="420.66200000000003"/>
  </r>
  <r>
    <x v="990"/>
    <x v="293"/>
    <x v="4"/>
    <x v="1"/>
    <x v="1"/>
    <x v="7"/>
    <n v="335.83000000000004"/>
    <x v="985"/>
    <x v="988"/>
    <x v="0"/>
    <x v="718"/>
    <x v="1"/>
    <n v="11"/>
    <x v="0"/>
    <x v="6"/>
    <x v="21"/>
    <x v="1"/>
    <n v="335.83000000000004"/>
  </r>
  <r>
    <x v="991"/>
    <x v="76"/>
    <x v="1"/>
    <x v="0"/>
    <x v="1"/>
    <x v="0"/>
    <n v="63.866000000000007"/>
    <x v="986"/>
    <x v="989"/>
    <x v="1"/>
    <x v="649"/>
    <x v="0"/>
    <n v="4"/>
    <x v="6"/>
    <x v="6"/>
    <x v="23"/>
    <x v="1"/>
    <n v="63.866000000000007"/>
  </r>
  <r>
    <x v="992"/>
    <x v="71"/>
    <x v="0"/>
    <x v="4"/>
    <x v="0"/>
    <x v="6"/>
    <n v="297.61600000000004"/>
    <x v="987"/>
    <x v="990"/>
    <x v="0"/>
    <x v="429"/>
    <x v="1"/>
    <n v="11"/>
    <x v="4"/>
    <x v="17"/>
    <x v="21"/>
    <x v="0"/>
    <n v="297.61600000000004"/>
  </r>
  <r>
    <x v="993"/>
    <x v="91"/>
    <x v="2"/>
    <x v="1"/>
    <x v="0"/>
    <x v="0"/>
    <n v="433.70800000000003"/>
    <x v="988"/>
    <x v="991"/>
    <x v="0"/>
    <x v="190"/>
    <x v="1"/>
    <n v="2"/>
    <x v="6"/>
    <x v="18"/>
    <x v="19"/>
    <x v="3"/>
    <n v="433.70800000000003"/>
  </r>
  <r>
    <x v="994"/>
    <x v="196"/>
    <x v="3"/>
    <x v="3"/>
    <x v="0"/>
    <x v="9"/>
    <n v="588.78600000000006"/>
    <x v="989"/>
    <x v="992"/>
    <x v="0"/>
    <x v="54"/>
    <x v="1"/>
    <n v="4"/>
    <x v="0"/>
    <x v="6"/>
    <x v="10"/>
    <x v="1"/>
    <n v="588.78600000000006"/>
  </r>
  <r>
    <x v="995"/>
    <x v="428"/>
    <x v="1"/>
    <x v="4"/>
    <x v="2"/>
    <x v="0"/>
    <n v="589.6"/>
    <x v="990"/>
    <x v="993"/>
    <x v="0"/>
    <x v="512"/>
    <x v="2"/>
    <n v="12"/>
    <x v="4"/>
    <x v="21"/>
    <x v="3"/>
    <x v="3"/>
    <n v="589.6"/>
  </r>
  <r>
    <x v="996"/>
    <x v="254"/>
    <x v="1"/>
    <x v="0"/>
    <x v="4"/>
    <x v="1"/>
    <n v="232.03400000000002"/>
    <x v="991"/>
    <x v="994"/>
    <x v="0"/>
    <x v="673"/>
    <x v="0"/>
    <n v="2"/>
    <x v="6"/>
    <x v="22"/>
    <x v="9"/>
    <x v="0"/>
    <n v="232.03400000000002"/>
  </r>
  <r>
    <x v="997"/>
    <x v="549"/>
    <x v="0"/>
    <x v="3"/>
    <x v="0"/>
    <x v="6"/>
    <n v="79.288000000000011"/>
    <x v="992"/>
    <x v="995"/>
    <x v="0"/>
    <x v="719"/>
    <x v="0"/>
    <n v="2"/>
    <x v="5"/>
    <x v="1"/>
    <x v="9"/>
    <x v="1"/>
    <n v="79.288000000000011"/>
  </r>
  <r>
    <x v="998"/>
    <x v="357"/>
    <x v="2"/>
    <x v="3"/>
    <x v="2"/>
    <x v="7"/>
    <n v="104.63200000000002"/>
    <x v="993"/>
    <x v="996"/>
    <x v="0"/>
    <x v="720"/>
    <x v="1"/>
    <n v="8"/>
    <x v="0"/>
    <x v="22"/>
    <x v="4"/>
    <x v="0"/>
    <n v="104.63200000000002"/>
  </r>
  <r>
    <x v="999"/>
    <x v="13"/>
    <x v="1"/>
    <x v="2"/>
    <x v="1"/>
    <x v="3"/>
    <n v="363.17600000000004"/>
    <x v="994"/>
    <x v="997"/>
    <x v="0"/>
    <x v="661"/>
    <x v="2"/>
    <n v="11"/>
    <x v="6"/>
    <x v="23"/>
    <x v="12"/>
    <x v="1"/>
    <n v="363.17600000000004"/>
  </r>
  <r>
    <x v="1000"/>
    <x v="76"/>
    <x v="3"/>
    <x v="2"/>
    <x v="2"/>
    <x v="6"/>
    <n v="332.64"/>
    <x v="995"/>
    <x v="998"/>
    <x v="0"/>
    <x v="721"/>
    <x v="0"/>
    <n v="4"/>
    <x v="6"/>
    <x v="20"/>
    <x v="23"/>
    <x v="3"/>
    <n v="332.64"/>
  </r>
  <r>
    <x v="1001"/>
    <x v="550"/>
    <x v="4"/>
    <x v="1"/>
    <x v="0"/>
    <x v="6"/>
    <n v="45.650000000000006"/>
    <x v="996"/>
    <x v="999"/>
    <x v="0"/>
    <x v="722"/>
    <x v="1"/>
    <n v="8"/>
    <x v="5"/>
    <x v="13"/>
    <x v="4"/>
    <x v="0"/>
    <n v="45.650000000000006"/>
  </r>
  <r>
    <x v="1002"/>
    <x v="333"/>
    <x v="3"/>
    <x v="4"/>
    <x v="2"/>
    <x v="0"/>
    <n v="367.66400000000004"/>
    <x v="997"/>
    <x v="1000"/>
    <x v="0"/>
    <x v="489"/>
    <x v="1"/>
    <n v="8"/>
    <x v="0"/>
    <x v="14"/>
    <x v="4"/>
    <x v="1"/>
    <n v="367.66400000000004"/>
  </r>
  <r>
    <x v="1003"/>
    <x v="355"/>
    <x v="3"/>
    <x v="1"/>
    <x v="4"/>
    <x v="8"/>
    <n v="497.04600000000005"/>
    <x v="998"/>
    <x v="1001"/>
    <x v="1"/>
    <x v="723"/>
    <x v="1"/>
    <n v="5"/>
    <x v="6"/>
    <x v="18"/>
    <x v="11"/>
    <x v="3"/>
    <n v="497.04600000000005"/>
  </r>
  <r>
    <x v="1004"/>
    <x v="551"/>
    <x v="2"/>
    <x v="3"/>
    <x v="1"/>
    <x v="2"/>
    <n v="114.24600000000001"/>
    <x v="999"/>
    <x v="1002"/>
    <x v="0"/>
    <x v="586"/>
    <x v="1"/>
    <n v="6"/>
    <x v="1"/>
    <x v="6"/>
    <x v="16"/>
    <x v="1"/>
    <n v="114.24600000000002"/>
  </r>
  <r>
    <x v="1005"/>
    <x v="444"/>
    <x v="0"/>
    <x v="4"/>
    <x v="2"/>
    <x v="0"/>
    <n v="369.51200000000006"/>
    <x v="1000"/>
    <x v="1003"/>
    <x v="0"/>
    <x v="409"/>
    <x v="0"/>
    <n v="1"/>
    <x v="3"/>
    <x v="21"/>
    <x v="14"/>
    <x v="3"/>
    <n v="369.51200000000006"/>
  </r>
  <r>
    <x v="1006"/>
    <x v="552"/>
    <x v="1"/>
    <x v="2"/>
    <x v="3"/>
    <x v="2"/>
    <n v="257.334"/>
    <x v="1001"/>
    <x v="1004"/>
    <x v="0"/>
    <x v="666"/>
    <x v="0"/>
    <n v="7"/>
    <x v="6"/>
    <x v="4"/>
    <x v="17"/>
    <x v="2"/>
    <n v="257.334"/>
  </r>
  <r>
    <x v="1007"/>
    <x v="399"/>
    <x v="2"/>
    <x v="1"/>
    <x v="4"/>
    <x v="9"/>
    <n v="140.07400000000001"/>
    <x v="1002"/>
    <x v="1005"/>
    <x v="0"/>
    <x v="655"/>
    <x v="1"/>
    <n v="9"/>
    <x v="6"/>
    <x v="7"/>
    <x v="2"/>
    <x v="0"/>
    <n v="140.07400000000001"/>
  </r>
  <r>
    <x v="1008"/>
    <x v="183"/>
    <x v="0"/>
    <x v="1"/>
    <x v="1"/>
    <x v="2"/>
    <n v="114.334"/>
    <x v="1003"/>
    <x v="1006"/>
    <x v="0"/>
    <x v="710"/>
    <x v="2"/>
    <n v="12"/>
    <x v="4"/>
    <x v="15"/>
    <x v="3"/>
    <x v="2"/>
    <n v="114.334"/>
  </r>
  <r>
    <x v="1009"/>
    <x v="438"/>
    <x v="1"/>
    <x v="1"/>
    <x v="1"/>
    <x v="2"/>
    <n v="113.256"/>
    <x v="1004"/>
    <x v="1007"/>
    <x v="0"/>
    <x v="679"/>
    <x v="1"/>
    <n v="1"/>
    <x v="3"/>
    <x v="7"/>
    <x v="7"/>
    <x v="0"/>
    <n v="113.25600000000001"/>
  </r>
  <r>
    <x v="1010"/>
    <x v="64"/>
    <x v="3"/>
    <x v="1"/>
    <x v="4"/>
    <x v="6"/>
    <n v="388.322"/>
    <x v="1005"/>
    <x v="1008"/>
    <x v="0"/>
    <x v="35"/>
    <x v="0"/>
    <n v="1"/>
    <x v="6"/>
    <x v="14"/>
    <x v="14"/>
    <x v="1"/>
    <n v="388.32199999999995"/>
  </r>
  <r>
    <x v="1011"/>
    <x v="252"/>
    <x v="3"/>
    <x v="2"/>
    <x v="4"/>
    <x v="2"/>
    <n v="136.29000000000002"/>
    <x v="1006"/>
    <x v="1009"/>
    <x v="0"/>
    <x v="193"/>
    <x v="0"/>
    <n v="1"/>
    <x v="5"/>
    <x v="12"/>
    <x v="14"/>
    <x v="0"/>
    <n v="136.29000000000002"/>
  </r>
  <r>
    <x v="1012"/>
    <x v="456"/>
    <x v="3"/>
    <x v="0"/>
    <x v="1"/>
    <x v="3"/>
    <n v="381.94200000000006"/>
    <x v="1007"/>
    <x v="1010"/>
    <x v="1"/>
    <x v="33"/>
    <x v="2"/>
    <n v="11"/>
    <x v="6"/>
    <x v="1"/>
    <x v="12"/>
    <x v="1"/>
    <n v="381.94200000000006"/>
  </r>
  <r>
    <x v="1013"/>
    <x v="345"/>
    <x v="2"/>
    <x v="2"/>
    <x v="3"/>
    <x v="2"/>
    <n v="625.72400000000005"/>
    <x v="1008"/>
    <x v="1011"/>
    <x v="0"/>
    <x v="666"/>
    <x v="0"/>
    <n v="5"/>
    <x v="2"/>
    <x v="4"/>
    <x v="20"/>
    <x v="2"/>
    <n v="625.72400000000005"/>
  </r>
  <r>
    <x v="1014"/>
    <x v="442"/>
    <x v="4"/>
    <x v="3"/>
    <x v="0"/>
    <x v="5"/>
    <n v="269.96199999999999"/>
    <x v="1009"/>
    <x v="1012"/>
    <x v="1"/>
    <x v="219"/>
    <x v="1"/>
    <n v="7"/>
    <x v="3"/>
    <x v="19"/>
    <x v="18"/>
    <x v="2"/>
    <n v="269.96199999999999"/>
  </r>
  <r>
    <x v="1015"/>
    <x v="443"/>
    <x v="0"/>
    <x v="4"/>
    <x v="4"/>
    <x v="5"/>
    <n v="162.14000000000001"/>
    <x v="1010"/>
    <x v="1013"/>
    <x v="0"/>
    <x v="724"/>
    <x v="1"/>
    <n v="10"/>
    <x v="0"/>
    <x v="13"/>
    <x v="22"/>
    <x v="0"/>
    <n v="162.14000000000001"/>
  </r>
  <r>
    <x v="1016"/>
    <x v="553"/>
    <x v="0"/>
    <x v="4"/>
    <x v="1"/>
    <x v="5"/>
    <n v="230.12"/>
    <x v="1011"/>
    <x v="1014"/>
    <x v="0"/>
    <x v="380"/>
    <x v="1"/>
    <n v="12"/>
    <x v="3"/>
    <x v="23"/>
    <x v="1"/>
    <x v="1"/>
    <n v="230.12"/>
  </r>
  <r>
    <x v="1017"/>
    <x v="554"/>
    <x v="0"/>
    <x v="1"/>
    <x v="2"/>
    <x v="5"/>
    <n v="361.108"/>
    <x v="1012"/>
    <x v="1015"/>
    <x v="1"/>
    <x v="564"/>
    <x v="1"/>
    <n v="5"/>
    <x v="2"/>
    <x v="12"/>
    <x v="11"/>
    <x v="0"/>
    <n v="361.108"/>
  </r>
  <r>
    <x v="1018"/>
    <x v="115"/>
    <x v="4"/>
    <x v="2"/>
    <x v="3"/>
    <x v="6"/>
    <n v="646.75600000000009"/>
    <x v="1013"/>
    <x v="1016"/>
    <x v="0"/>
    <x v="725"/>
    <x v="1"/>
    <n v="5"/>
    <x v="4"/>
    <x v="15"/>
    <x v="11"/>
    <x v="2"/>
    <n v="646.75600000000009"/>
  </r>
  <r>
    <x v="1019"/>
    <x v="555"/>
    <x v="0"/>
    <x v="0"/>
    <x v="1"/>
    <x v="0"/>
    <n v="605.22000000000014"/>
    <x v="1014"/>
    <x v="1017"/>
    <x v="0"/>
    <x v="726"/>
    <x v="2"/>
    <n v="12"/>
    <x v="6"/>
    <x v="11"/>
    <x v="3"/>
    <x v="0"/>
    <n v="605.22000000000014"/>
  </r>
  <r>
    <x v="1020"/>
    <x v="116"/>
    <x v="1"/>
    <x v="4"/>
    <x v="2"/>
    <x v="7"/>
    <n v="187.90200000000002"/>
    <x v="1015"/>
    <x v="1018"/>
    <x v="0"/>
    <x v="727"/>
    <x v="1"/>
    <n v="10"/>
    <x v="6"/>
    <x v="15"/>
    <x v="22"/>
    <x v="2"/>
    <n v="187.90200000000002"/>
  </r>
  <r>
    <x v="1021"/>
    <x v="264"/>
    <x v="2"/>
    <x v="3"/>
    <x v="1"/>
    <x v="8"/>
    <n v="579.23800000000006"/>
    <x v="1016"/>
    <x v="1019"/>
    <x v="0"/>
    <x v="450"/>
    <x v="1"/>
    <n v="6"/>
    <x v="6"/>
    <x v="5"/>
    <x v="16"/>
    <x v="0"/>
    <n v="579.23800000000006"/>
  </r>
  <r>
    <x v="1022"/>
    <x v="500"/>
    <x v="2"/>
    <x v="0"/>
    <x v="0"/>
    <x v="8"/>
    <n v="563.09"/>
    <x v="1017"/>
    <x v="1020"/>
    <x v="0"/>
    <x v="6"/>
    <x v="1"/>
    <n v="6"/>
    <x v="1"/>
    <x v="5"/>
    <x v="16"/>
    <x v="0"/>
    <n v="563.09"/>
  </r>
  <r>
    <x v="1023"/>
    <x v="404"/>
    <x v="4"/>
    <x v="4"/>
    <x v="4"/>
    <x v="7"/>
    <n v="209.352"/>
    <x v="1018"/>
    <x v="1021"/>
    <x v="1"/>
    <x v="297"/>
    <x v="1"/>
    <n v="5"/>
    <x v="4"/>
    <x v="15"/>
    <x v="11"/>
    <x v="2"/>
    <n v="209.352"/>
  </r>
  <r>
    <x v="1024"/>
    <x v="470"/>
    <x v="3"/>
    <x v="4"/>
    <x v="1"/>
    <x v="2"/>
    <n v="549.09800000000007"/>
    <x v="1019"/>
    <x v="1022"/>
    <x v="0"/>
    <x v="728"/>
    <x v="1"/>
    <n v="2"/>
    <x v="4"/>
    <x v="4"/>
    <x v="19"/>
    <x v="2"/>
    <n v="549.09800000000007"/>
  </r>
  <r>
    <x v="1025"/>
    <x v="556"/>
    <x v="1"/>
    <x v="3"/>
    <x v="4"/>
    <x v="8"/>
    <n v="336.68799999999999"/>
    <x v="1020"/>
    <x v="1023"/>
    <x v="0"/>
    <x v="109"/>
    <x v="1"/>
    <n v="12"/>
    <x v="5"/>
    <x v="23"/>
    <x v="1"/>
    <x v="1"/>
    <n v="336.68799999999999"/>
  </r>
  <r>
    <x v="1026"/>
    <x v="35"/>
    <x v="2"/>
    <x v="3"/>
    <x v="1"/>
    <x v="8"/>
    <n v="531.19000000000005"/>
    <x v="1021"/>
    <x v="1024"/>
    <x v="0"/>
    <x v="729"/>
    <x v="2"/>
    <n v="11"/>
    <x v="0"/>
    <x v="20"/>
    <x v="12"/>
    <x v="3"/>
    <n v="531.19000000000005"/>
  </r>
  <r>
    <x v="1027"/>
    <x v="474"/>
    <x v="0"/>
    <x v="4"/>
    <x v="4"/>
    <x v="0"/>
    <n v="133.27600000000001"/>
    <x v="1022"/>
    <x v="1025"/>
    <x v="0"/>
    <x v="400"/>
    <x v="1"/>
    <n v="12"/>
    <x v="4"/>
    <x v="21"/>
    <x v="1"/>
    <x v="3"/>
    <n v="133.27600000000001"/>
  </r>
  <r>
    <x v="1028"/>
    <x v="507"/>
    <x v="1"/>
    <x v="2"/>
    <x v="4"/>
    <x v="8"/>
    <n v="163.48200000000003"/>
    <x v="1023"/>
    <x v="1026"/>
    <x v="0"/>
    <x v="730"/>
    <x v="0"/>
    <n v="6"/>
    <x v="3"/>
    <x v="3"/>
    <x v="6"/>
    <x v="2"/>
    <n v="163.48200000000003"/>
  </r>
  <r>
    <x v="1029"/>
    <x v="253"/>
    <x v="4"/>
    <x v="3"/>
    <x v="3"/>
    <x v="3"/>
    <n v="399.58600000000001"/>
    <x v="1024"/>
    <x v="1027"/>
    <x v="0"/>
    <x v="219"/>
    <x v="1"/>
    <n v="9"/>
    <x v="3"/>
    <x v="19"/>
    <x v="2"/>
    <x v="2"/>
    <n v="399.58600000000001"/>
  </r>
  <r>
    <x v="1030"/>
    <x v="557"/>
    <x v="2"/>
    <x v="0"/>
    <x v="0"/>
    <x v="7"/>
    <n v="397.34200000000004"/>
    <x v="1025"/>
    <x v="1028"/>
    <x v="0"/>
    <x v="731"/>
    <x v="0"/>
    <n v="1"/>
    <x v="3"/>
    <x v="18"/>
    <x v="14"/>
    <x v="3"/>
    <n v="397.34200000000004"/>
  </r>
  <r>
    <x v="1031"/>
    <x v="500"/>
    <x v="2"/>
    <x v="3"/>
    <x v="3"/>
    <x v="2"/>
    <n v="328.81200000000007"/>
    <x v="1026"/>
    <x v="1029"/>
    <x v="0"/>
    <x v="732"/>
    <x v="1"/>
    <n v="6"/>
    <x v="1"/>
    <x v="3"/>
    <x v="16"/>
    <x v="2"/>
    <n v="328.81200000000007"/>
  </r>
  <r>
    <x v="1032"/>
    <x v="558"/>
    <x v="0"/>
    <x v="4"/>
    <x v="1"/>
    <x v="5"/>
    <n v="370.19400000000007"/>
    <x v="1027"/>
    <x v="1030"/>
    <x v="0"/>
    <x v="733"/>
    <x v="1"/>
    <n v="9"/>
    <x v="6"/>
    <x v="12"/>
    <x v="2"/>
    <x v="0"/>
    <n v="370.19400000000007"/>
  </r>
  <r>
    <x v="1033"/>
    <x v="559"/>
    <x v="4"/>
    <x v="3"/>
    <x v="1"/>
    <x v="6"/>
    <n v="207.92200000000003"/>
    <x v="1028"/>
    <x v="1031"/>
    <x v="0"/>
    <x v="394"/>
    <x v="2"/>
    <n v="11"/>
    <x v="4"/>
    <x v="18"/>
    <x v="12"/>
    <x v="3"/>
    <n v="207.92200000000003"/>
  </r>
  <r>
    <x v="1034"/>
    <x v="560"/>
    <x v="2"/>
    <x v="0"/>
    <x v="1"/>
    <x v="5"/>
    <n v="526.702"/>
    <x v="1029"/>
    <x v="1032"/>
    <x v="0"/>
    <x v="734"/>
    <x v="1"/>
    <n v="8"/>
    <x v="6"/>
    <x v="17"/>
    <x v="4"/>
    <x v="0"/>
    <n v="526.702"/>
  </r>
  <r>
    <x v="1035"/>
    <x v="232"/>
    <x v="0"/>
    <x v="4"/>
    <x v="0"/>
    <x v="4"/>
    <n v="632.25800000000004"/>
    <x v="1030"/>
    <x v="1033"/>
    <x v="1"/>
    <x v="735"/>
    <x v="2"/>
    <n v="11"/>
    <x v="3"/>
    <x v="17"/>
    <x v="12"/>
    <x v="0"/>
    <n v="632.25800000000004"/>
  </r>
  <r>
    <x v="1036"/>
    <x v="211"/>
    <x v="4"/>
    <x v="4"/>
    <x v="0"/>
    <x v="1"/>
    <n v="499.0920000000001"/>
    <x v="1031"/>
    <x v="1034"/>
    <x v="0"/>
    <x v="736"/>
    <x v="2"/>
    <n v="11"/>
    <x v="2"/>
    <x v="18"/>
    <x v="12"/>
    <x v="3"/>
    <n v="499.0920000000001"/>
  </r>
  <r>
    <x v="1037"/>
    <x v="128"/>
    <x v="4"/>
    <x v="3"/>
    <x v="1"/>
    <x v="7"/>
    <n v="455.97200000000004"/>
    <x v="1032"/>
    <x v="1035"/>
    <x v="0"/>
    <x v="737"/>
    <x v="0"/>
    <n v="2"/>
    <x v="1"/>
    <x v="6"/>
    <x v="9"/>
    <x v="1"/>
    <n v="455.97200000000004"/>
  </r>
  <r>
    <x v="1038"/>
    <x v="452"/>
    <x v="1"/>
    <x v="1"/>
    <x v="1"/>
    <x v="0"/>
    <n v="581.72400000000005"/>
    <x v="1033"/>
    <x v="1036"/>
    <x v="1"/>
    <x v="738"/>
    <x v="1"/>
    <n v="1"/>
    <x v="3"/>
    <x v="6"/>
    <x v="7"/>
    <x v="1"/>
    <n v="581.72400000000005"/>
  </r>
  <r>
    <x v="1039"/>
    <x v="561"/>
    <x v="1"/>
    <x v="3"/>
    <x v="2"/>
    <x v="9"/>
    <n v="115.41200000000001"/>
    <x v="1034"/>
    <x v="1037"/>
    <x v="0"/>
    <x v="162"/>
    <x v="0"/>
    <n v="4"/>
    <x v="0"/>
    <x v="2"/>
    <x v="23"/>
    <x v="2"/>
    <n v="115.41200000000001"/>
  </r>
  <r>
    <x v="1040"/>
    <x v="562"/>
    <x v="1"/>
    <x v="4"/>
    <x v="3"/>
    <x v="1"/>
    <n v="589.99600000000009"/>
    <x v="1035"/>
    <x v="1038"/>
    <x v="0"/>
    <x v="190"/>
    <x v="1"/>
    <n v="11"/>
    <x v="6"/>
    <x v="18"/>
    <x v="21"/>
    <x v="3"/>
    <n v="589.99600000000009"/>
  </r>
  <r>
    <x v="1041"/>
    <x v="547"/>
    <x v="3"/>
    <x v="3"/>
    <x v="1"/>
    <x v="1"/>
    <n v="468.93000000000006"/>
    <x v="1036"/>
    <x v="1039"/>
    <x v="0"/>
    <x v="573"/>
    <x v="0"/>
    <n v="6"/>
    <x v="2"/>
    <x v="16"/>
    <x v="6"/>
    <x v="1"/>
    <n v="468.93000000000006"/>
  </r>
  <r>
    <x v="1042"/>
    <x v="499"/>
    <x v="0"/>
    <x v="0"/>
    <x v="3"/>
    <x v="1"/>
    <n v="79.067999999999998"/>
    <x v="1037"/>
    <x v="1040"/>
    <x v="1"/>
    <x v="739"/>
    <x v="2"/>
    <n v="11"/>
    <x v="6"/>
    <x v="14"/>
    <x v="12"/>
    <x v="1"/>
    <n v="79.067999999999998"/>
  </r>
  <r>
    <x v="1043"/>
    <x v="468"/>
    <x v="4"/>
    <x v="4"/>
    <x v="0"/>
    <x v="3"/>
    <n v="328.108"/>
    <x v="1038"/>
    <x v="1041"/>
    <x v="0"/>
    <x v="190"/>
    <x v="1"/>
    <n v="8"/>
    <x v="6"/>
    <x v="18"/>
    <x v="4"/>
    <x v="3"/>
    <n v="328.108"/>
  </r>
  <r>
    <x v="1044"/>
    <x v="522"/>
    <x v="2"/>
    <x v="3"/>
    <x v="0"/>
    <x v="0"/>
    <n v="286.35200000000003"/>
    <x v="1039"/>
    <x v="1042"/>
    <x v="0"/>
    <x v="439"/>
    <x v="0"/>
    <n v="6"/>
    <x v="0"/>
    <x v="20"/>
    <x v="6"/>
    <x v="3"/>
    <n v="286.35200000000003"/>
  </r>
  <r>
    <x v="1045"/>
    <x v="431"/>
    <x v="2"/>
    <x v="1"/>
    <x v="1"/>
    <x v="2"/>
    <n v="652.41000000000008"/>
    <x v="1040"/>
    <x v="1043"/>
    <x v="0"/>
    <x v="120"/>
    <x v="2"/>
    <n v="12"/>
    <x v="2"/>
    <x v="7"/>
    <x v="3"/>
    <x v="0"/>
    <n v="652.41000000000008"/>
  </r>
  <r>
    <x v="1046"/>
    <x v="563"/>
    <x v="4"/>
    <x v="3"/>
    <x v="4"/>
    <x v="1"/>
    <n v="190.78400000000002"/>
    <x v="1041"/>
    <x v="1044"/>
    <x v="0"/>
    <x v="531"/>
    <x v="1"/>
    <n v="10"/>
    <x v="4"/>
    <x v="6"/>
    <x v="22"/>
    <x v="1"/>
    <n v="190.78400000000002"/>
  </r>
  <r>
    <x v="1047"/>
    <x v="564"/>
    <x v="0"/>
    <x v="1"/>
    <x v="3"/>
    <x v="1"/>
    <n v="444.488"/>
    <x v="1042"/>
    <x v="1045"/>
    <x v="0"/>
    <x v="285"/>
    <x v="0"/>
    <n v="4"/>
    <x v="3"/>
    <x v="10"/>
    <x v="23"/>
    <x v="2"/>
    <n v="444.488"/>
  </r>
  <r>
    <x v="1048"/>
    <x v="565"/>
    <x v="1"/>
    <x v="4"/>
    <x v="2"/>
    <x v="4"/>
    <n v="484.77000000000004"/>
    <x v="1043"/>
    <x v="1046"/>
    <x v="0"/>
    <x v="176"/>
    <x v="1"/>
    <n v="10"/>
    <x v="5"/>
    <x v="13"/>
    <x v="22"/>
    <x v="0"/>
    <n v="484.77000000000004"/>
  </r>
  <r>
    <x v="1049"/>
    <x v="329"/>
    <x v="4"/>
    <x v="2"/>
    <x v="2"/>
    <x v="2"/>
    <n v="209.00000000000003"/>
    <x v="1044"/>
    <x v="1047"/>
    <x v="0"/>
    <x v="329"/>
    <x v="0"/>
    <n v="6"/>
    <x v="2"/>
    <x v="1"/>
    <x v="6"/>
    <x v="1"/>
    <n v="209.00000000000003"/>
  </r>
  <r>
    <x v="1050"/>
    <x v="479"/>
    <x v="2"/>
    <x v="2"/>
    <x v="4"/>
    <x v="2"/>
    <n v="105.006"/>
    <x v="1045"/>
    <x v="1048"/>
    <x v="1"/>
    <x v="740"/>
    <x v="0"/>
    <n v="2"/>
    <x v="2"/>
    <x v="22"/>
    <x v="9"/>
    <x v="0"/>
    <n v="105.00600000000001"/>
  </r>
  <r>
    <x v="1051"/>
    <x v="566"/>
    <x v="3"/>
    <x v="3"/>
    <x v="3"/>
    <x v="7"/>
    <n v="122.82600000000001"/>
    <x v="1046"/>
    <x v="1049"/>
    <x v="0"/>
    <x v="490"/>
    <x v="1"/>
    <n v="3"/>
    <x v="1"/>
    <x v="9"/>
    <x v="15"/>
    <x v="0"/>
    <n v="122.82599999999999"/>
  </r>
  <r>
    <x v="1052"/>
    <x v="336"/>
    <x v="3"/>
    <x v="4"/>
    <x v="3"/>
    <x v="6"/>
    <n v="506.572"/>
    <x v="1047"/>
    <x v="1050"/>
    <x v="0"/>
    <x v="741"/>
    <x v="0"/>
    <n v="9"/>
    <x v="6"/>
    <x v="0"/>
    <x v="0"/>
    <x v="0"/>
    <n v="506.57199999999995"/>
  </r>
  <r>
    <x v="1053"/>
    <x v="92"/>
    <x v="0"/>
    <x v="0"/>
    <x v="0"/>
    <x v="8"/>
    <n v="402.33600000000001"/>
    <x v="1048"/>
    <x v="1051"/>
    <x v="0"/>
    <x v="742"/>
    <x v="1"/>
    <n v="5"/>
    <x v="0"/>
    <x v="10"/>
    <x v="11"/>
    <x v="2"/>
    <n v="402.33600000000001"/>
  </r>
  <r>
    <x v="1054"/>
    <x v="331"/>
    <x v="0"/>
    <x v="3"/>
    <x v="3"/>
    <x v="0"/>
    <n v="542.05799999999999"/>
    <x v="1049"/>
    <x v="1052"/>
    <x v="0"/>
    <x v="570"/>
    <x v="1"/>
    <n v="4"/>
    <x v="1"/>
    <x v="2"/>
    <x v="10"/>
    <x v="2"/>
    <n v="542.05799999999999"/>
  </r>
  <r>
    <x v="1055"/>
    <x v="145"/>
    <x v="4"/>
    <x v="4"/>
    <x v="4"/>
    <x v="5"/>
    <n v="272.36"/>
    <x v="1050"/>
    <x v="1053"/>
    <x v="0"/>
    <x v="743"/>
    <x v="2"/>
    <n v="11"/>
    <x v="2"/>
    <x v="21"/>
    <x v="12"/>
    <x v="3"/>
    <n v="272.36"/>
  </r>
  <r>
    <x v="1056"/>
    <x v="504"/>
    <x v="0"/>
    <x v="0"/>
    <x v="3"/>
    <x v="2"/>
    <n v="545.33600000000001"/>
    <x v="1051"/>
    <x v="1054"/>
    <x v="0"/>
    <x v="744"/>
    <x v="1"/>
    <n v="6"/>
    <x v="5"/>
    <x v="21"/>
    <x v="16"/>
    <x v="3"/>
    <n v="545.33600000000001"/>
  </r>
  <r>
    <x v="1057"/>
    <x v="242"/>
    <x v="0"/>
    <x v="1"/>
    <x v="1"/>
    <x v="7"/>
    <n v="111.49600000000001"/>
    <x v="1052"/>
    <x v="1055"/>
    <x v="0"/>
    <x v="262"/>
    <x v="0"/>
    <n v="6"/>
    <x v="1"/>
    <x v="14"/>
    <x v="6"/>
    <x v="1"/>
    <n v="111.49600000000001"/>
  </r>
  <r>
    <x v="1058"/>
    <x v="63"/>
    <x v="1"/>
    <x v="4"/>
    <x v="0"/>
    <x v="3"/>
    <n v="304.63400000000001"/>
    <x v="1053"/>
    <x v="1056"/>
    <x v="0"/>
    <x v="745"/>
    <x v="1"/>
    <n v="2"/>
    <x v="3"/>
    <x v="6"/>
    <x v="19"/>
    <x v="1"/>
    <n v="304.63400000000001"/>
  </r>
  <r>
    <x v="1059"/>
    <x v="567"/>
    <x v="0"/>
    <x v="1"/>
    <x v="1"/>
    <x v="4"/>
    <n v="530.68400000000008"/>
    <x v="1054"/>
    <x v="1057"/>
    <x v="1"/>
    <x v="449"/>
    <x v="1"/>
    <n v="7"/>
    <x v="0"/>
    <x v="8"/>
    <x v="18"/>
    <x v="1"/>
    <n v="530.68400000000008"/>
  </r>
  <r>
    <x v="1060"/>
    <x v="382"/>
    <x v="2"/>
    <x v="3"/>
    <x v="2"/>
    <x v="7"/>
    <n v="394.85599999999999"/>
    <x v="1055"/>
    <x v="1058"/>
    <x v="1"/>
    <x v="685"/>
    <x v="1"/>
    <n v="2"/>
    <x v="3"/>
    <x v="16"/>
    <x v="19"/>
    <x v="1"/>
    <n v="394.85599999999999"/>
  </r>
  <r>
    <x v="1061"/>
    <x v="554"/>
    <x v="2"/>
    <x v="2"/>
    <x v="3"/>
    <x v="7"/>
    <n v="528.19800000000009"/>
    <x v="1056"/>
    <x v="1059"/>
    <x v="0"/>
    <x v="746"/>
    <x v="1"/>
    <n v="5"/>
    <x v="2"/>
    <x v="1"/>
    <x v="11"/>
    <x v="1"/>
    <n v="528.19800000000009"/>
  </r>
  <r>
    <x v="1062"/>
    <x v="45"/>
    <x v="3"/>
    <x v="3"/>
    <x v="0"/>
    <x v="5"/>
    <n v="441.16600000000005"/>
    <x v="1057"/>
    <x v="1060"/>
    <x v="0"/>
    <x v="103"/>
    <x v="0"/>
    <n v="1"/>
    <x v="5"/>
    <x v="19"/>
    <x v="14"/>
    <x v="2"/>
    <n v="441.16600000000005"/>
  </r>
  <r>
    <x v="1063"/>
    <x v="340"/>
    <x v="0"/>
    <x v="0"/>
    <x v="2"/>
    <x v="0"/>
    <n v="604.09799999999996"/>
    <x v="1058"/>
    <x v="1061"/>
    <x v="0"/>
    <x v="257"/>
    <x v="0"/>
    <n v="1"/>
    <x v="0"/>
    <x v="20"/>
    <x v="14"/>
    <x v="3"/>
    <n v="604.09799999999996"/>
  </r>
  <r>
    <x v="1064"/>
    <x v="487"/>
    <x v="0"/>
    <x v="3"/>
    <x v="4"/>
    <x v="3"/>
    <n v="592.548"/>
    <x v="1059"/>
    <x v="1062"/>
    <x v="0"/>
    <x v="66"/>
    <x v="0"/>
    <n v="2"/>
    <x v="3"/>
    <x v="13"/>
    <x v="9"/>
    <x v="0"/>
    <n v="592.548"/>
  </r>
  <r>
    <x v="1065"/>
    <x v="109"/>
    <x v="0"/>
    <x v="4"/>
    <x v="2"/>
    <x v="1"/>
    <n v="540.18799999999999"/>
    <x v="1060"/>
    <x v="1063"/>
    <x v="0"/>
    <x v="747"/>
    <x v="0"/>
    <n v="5"/>
    <x v="3"/>
    <x v="16"/>
    <x v="20"/>
    <x v="1"/>
    <n v="540.18799999999999"/>
  </r>
  <r>
    <x v="1066"/>
    <x v="130"/>
    <x v="2"/>
    <x v="2"/>
    <x v="4"/>
    <x v="3"/>
    <n v="629.04600000000005"/>
    <x v="1061"/>
    <x v="1064"/>
    <x v="0"/>
    <x v="472"/>
    <x v="0"/>
    <n v="4"/>
    <x v="5"/>
    <x v="19"/>
    <x v="23"/>
    <x v="2"/>
    <n v="629.04600000000005"/>
  </r>
  <r>
    <x v="1067"/>
    <x v="382"/>
    <x v="0"/>
    <x v="2"/>
    <x v="1"/>
    <x v="7"/>
    <n v="380.57800000000003"/>
    <x v="1062"/>
    <x v="1065"/>
    <x v="0"/>
    <x v="748"/>
    <x v="1"/>
    <n v="2"/>
    <x v="3"/>
    <x v="6"/>
    <x v="19"/>
    <x v="1"/>
    <n v="380.57800000000003"/>
  </r>
  <r>
    <x v="1068"/>
    <x v="259"/>
    <x v="4"/>
    <x v="2"/>
    <x v="2"/>
    <x v="9"/>
    <n v="405.21800000000002"/>
    <x v="1063"/>
    <x v="1066"/>
    <x v="1"/>
    <x v="508"/>
    <x v="0"/>
    <n v="7"/>
    <x v="2"/>
    <x v="11"/>
    <x v="17"/>
    <x v="0"/>
    <n v="405.21800000000002"/>
  </r>
  <r>
    <x v="1069"/>
    <x v="101"/>
    <x v="0"/>
    <x v="3"/>
    <x v="0"/>
    <x v="2"/>
    <n v="102.27800000000001"/>
    <x v="1064"/>
    <x v="1067"/>
    <x v="1"/>
    <x v="146"/>
    <x v="1"/>
    <n v="2"/>
    <x v="6"/>
    <x v="1"/>
    <x v="19"/>
    <x v="1"/>
    <n v="102.27800000000001"/>
  </r>
  <r>
    <x v="1070"/>
    <x v="316"/>
    <x v="3"/>
    <x v="0"/>
    <x v="3"/>
    <x v="8"/>
    <n v="560.03200000000004"/>
    <x v="1065"/>
    <x v="1068"/>
    <x v="1"/>
    <x v="232"/>
    <x v="2"/>
    <n v="12"/>
    <x v="3"/>
    <x v="4"/>
    <x v="3"/>
    <x v="2"/>
    <n v="560.03200000000004"/>
  </r>
  <r>
    <x v="1071"/>
    <x v="200"/>
    <x v="0"/>
    <x v="3"/>
    <x v="2"/>
    <x v="8"/>
    <n v="306.61400000000003"/>
    <x v="1066"/>
    <x v="1069"/>
    <x v="0"/>
    <x v="749"/>
    <x v="1"/>
    <n v="12"/>
    <x v="6"/>
    <x v="22"/>
    <x v="1"/>
    <x v="0"/>
    <n v="306.61400000000003"/>
  </r>
  <r>
    <x v="1072"/>
    <x v="532"/>
    <x v="3"/>
    <x v="2"/>
    <x v="1"/>
    <x v="6"/>
    <n v="136.13600000000002"/>
    <x v="1067"/>
    <x v="1070"/>
    <x v="0"/>
    <x v="526"/>
    <x v="0"/>
    <n v="10"/>
    <x v="3"/>
    <x v="21"/>
    <x v="8"/>
    <x v="3"/>
    <n v="136.13600000000002"/>
  </r>
  <r>
    <x v="1073"/>
    <x v="568"/>
    <x v="1"/>
    <x v="4"/>
    <x v="0"/>
    <x v="2"/>
    <n v="585.61800000000005"/>
    <x v="1068"/>
    <x v="1071"/>
    <x v="0"/>
    <x v="264"/>
    <x v="1"/>
    <n v="7"/>
    <x v="1"/>
    <x v="6"/>
    <x v="18"/>
    <x v="1"/>
    <n v="585.61800000000005"/>
  </r>
  <r>
    <x v="1074"/>
    <x v="365"/>
    <x v="4"/>
    <x v="1"/>
    <x v="1"/>
    <x v="8"/>
    <n v="246.77400000000003"/>
    <x v="1069"/>
    <x v="1072"/>
    <x v="0"/>
    <x v="750"/>
    <x v="1"/>
    <n v="9"/>
    <x v="1"/>
    <x v="18"/>
    <x v="2"/>
    <x v="3"/>
    <n v="246.77400000000003"/>
  </r>
  <r>
    <x v="1075"/>
    <x v="165"/>
    <x v="3"/>
    <x v="4"/>
    <x v="2"/>
    <x v="3"/>
    <n v="51.964000000000006"/>
    <x v="1070"/>
    <x v="1073"/>
    <x v="1"/>
    <x v="106"/>
    <x v="0"/>
    <n v="2"/>
    <x v="3"/>
    <x v="19"/>
    <x v="9"/>
    <x v="2"/>
    <n v="51.964000000000013"/>
  </r>
  <r>
    <x v="1076"/>
    <x v="38"/>
    <x v="4"/>
    <x v="0"/>
    <x v="3"/>
    <x v="0"/>
    <n v="287.01200000000006"/>
    <x v="1071"/>
    <x v="1074"/>
    <x v="0"/>
    <x v="446"/>
    <x v="1"/>
    <n v="12"/>
    <x v="6"/>
    <x v="10"/>
    <x v="1"/>
    <x v="2"/>
    <n v="287.01200000000006"/>
  </r>
  <r>
    <x v="1077"/>
    <x v="80"/>
    <x v="1"/>
    <x v="3"/>
    <x v="2"/>
    <x v="3"/>
    <n v="116.90800000000002"/>
    <x v="1072"/>
    <x v="1075"/>
    <x v="0"/>
    <x v="751"/>
    <x v="1"/>
    <n v="4"/>
    <x v="2"/>
    <x v="19"/>
    <x v="10"/>
    <x v="2"/>
    <n v="116.90800000000002"/>
  </r>
  <r>
    <x v="1078"/>
    <x v="260"/>
    <x v="1"/>
    <x v="2"/>
    <x v="3"/>
    <x v="2"/>
    <n v="243.89200000000002"/>
    <x v="1073"/>
    <x v="1076"/>
    <x v="0"/>
    <x v="118"/>
    <x v="0"/>
    <n v="4"/>
    <x v="6"/>
    <x v="11"/>
    <x v="23"/>
    <x v="0"/>
    <n v="243.89200000000002"/>
  </r>
  <r>
    <x v="1079"/>
    <x v="569"/>
    <x v="0"/>
    <x v="0"/>
    <x v="4"/>
    <x v="4"/>
    <n v="569.29399999999998"/>
    <x v="1074"/>
    <x v="1077"/>
    <x v="0"/>
    <x v="752"/>
    <x v="0"/>
    <n v="9"/>
    <x v="6"/>
    <x v="12"/>
    <x v="0"/>
    <x v="0"/>
    <n v="569.29399999999998"/>
  </r>
  <r>
    <x v="1080"/>
    <x v="413"/>
    <x v="4"/>
    <x v="1"/>
    <x v="4"/>
    <x v="7"/>
    <n v="587.44399999999996"/>
    <x v="1075"/>
    <x v="1078"/>
    <x v="0"/>
    <x v="454"/>
    <x v="1"/>
    <n v="3"/>
    <x v="6"/>
    <x v="15"/>
    <x v="15"/>
    <x v="2"/>
    <n v="587.44399999999996"/>
  </r>
  <r>
    <x v="1081"/>
    <x v="5"/>
    <x v="2"/>
    <x v="0"/>
    <x v="4"/>
    <x v="3"/>
    <n v="310.33200000000005"/>
    <x v="1076"/>
    <x v="1079"/>
    <x v="0"/>
    <x v="93"/>
    <x v="1"/>
    <n v="12"/>
    <x v="3"/>
    <x v="18"/>
    <x v="1"/>
    <x v="3"/>
    <n v="310.33200000000005"/>
  </r>
  <r>
    <x v="1082"/>
    <x v="570"/>
    <x v="0"/>
    <x v="1"/>
    <x v="2"/>
    <x v="3"/>
    <n v="190.93800000000002"/>
    <x v="1077"/>
    <x v="1080"/>
    <x v="1"/>
    <x v="235"/>
    <x v="0"/>
    <n v="7"/>
    <x v="5"/>
    <x v="16"/>
    <x v="17"/>
    <x v="1"/>
    <n v="190.93800000000002"/>
  </r>
  <r>
    <x v="1083"/>
    <x v="109"/>
    <x v="0"/>
    <x v="4"/>
    <x v="0"/>
    <x v="4"/>
    <n v="57.618000000000009"/>
    <x v="1078"/>
    <x v="1081"/>
    <x v="1"/>
    <x v="753"/>
    <x v="0"/>
    <n v="5"/>
    <x v="3"/>
    <x v="17"/>
    <x v="20"/>
    <x v="0"/>
    <n v="57.618000000000016"/>
  </r>
  <r>
    <x v="1084"/>
    <x v="571"/>
    <x v="4"/>
    <x v="1"/>
    <x v="2"/>
    <x v="8"/>
    <n v="369.53400000000005"/>
    <x v="1079"/>
    <x v="1082"/>
    <x v="0"/>
    <x v="754"/>
    <x v="0"/>
    <n v="10"/>
    <x v="1"/>
    <x v="8"/>
    <x v="8"/>
    <x v="1"/>
    <n v="369.53400000000005"/>
  </r>
  <r>
    <x v="1085"/>
    <x v="46"/>
    <x v="2"/>
    <x v="3"/>
    <x v="0"/>
    <x v="1"/>
    <n v="422.53200000000004"/>
    <x v="1080"/>
    <x v="1083"/>
    <x v="0"/>
    <x v="78"/>
    <x v="1"/>
    <n v="11"/>
    <x v="1"/>
    <x v="10"/>
    <x v="21"/>
    <x v="2"/>
    <n v="422.53200000000004"/>
  </r>
  <r>
    <x v="1086"/>
    <x v="406"/>
    <x v="4"/>
    <x v="2"/>
    <x v="2"/>
    <x v="3"/>
    <n v="529.32000000000005"/>
    <x v="1081"/>
    <x v="1084"/>
    <x v="0"/>
    <x v="755"/>
    <x v="0"/>
    <n v="7"/>
    <x v="6"/>
    <x v="3"/>
    <x v="17"/>
    <x v="2"/>
    <n v="529.32000000000005"/>
  </r>
  <r>
    <x v="1087"/>
    <x v="572"/>
    <x v="4"/>
    <x v="1"/>
    <x v="4"/>
    <x v="4"/>
    <n v="518.47400000000005"/>
    <x v="1082"/>
    <x v="1085"/>
    <x v="0"/>
    <x v="231"/>
    <x v="0"/>
    <n v="7"/>
    <x v="0"/>
    <x v="12"/>
    <x v="17"/>
    <x v="0"/>
    <n v="518.47400000000005"/>
  </r>
  <r>
    <x v="1088"/>
    <x v="573"/>
    <x v="2"/>
    <x v="4"/>
    <x v="4"/>
    <x v="8"/>
    <n v="449.37200000000001"/>
    <x v="1083"/>
    <x v="1086"/>
    <x v="0"/>
    <x v="30"/>
    <x v="2"/>
    <n v="11"/>
    <x v="0"/>
    <x v="11"/>
    <x v="12"/>
    <x v="0"/>
    <n v="449.37200000000001"/>
  </r>
  <r>
    <x v="1089"/>
    <x v="262"/>
    <x v="1"/>
    <x v="0"/>
    <x v="0"/>
    <x v="4"/>
    <n v="290.81800000000004"/>
    <x v="1084"/>
    <x v="1087"/>
    <x v="0"/>
    <x v="332"/>
    <x v="0"/>
    <n v="1"/>
    <x v="2"/>
    <x v="5"/>
    <x v="14"/>
    <x v="0"/>
    <n v="290.81800000000004"/>
  </r>
  <r>
    <x v="1090"/>
    <x v="300"/>
    <x v="2"/>
    <x v="0"/>
    <x v="4"/>
    <x v="2"/>
    <n v="143.26400000000001"/>
    <x v="1085"/>
    <x v="1088"/>
    <x v="0"/>
    <x v="735"/>
    <x v="0"/>
    <n v="8"/>
    <x v="1"/>
    <x v="17"/>
    <x v="13"/>
    <x v="0"/>
    <n v="143.26400000000001"/>
  </r>
  <r>
    <x v="1091"/>
    <x v="173"/>
    <x v="3"/>
    <x v="2"/>
    <x v="3"/>
    <x v="3"/>
    <n v="185.768"/>
    <x v="1086"/>
    <x v="1089"/>
    <x v="1"/>
    <x v="756"/>
    <x v="0"/>
    <n v="3"/>
    <x v="4"/>
    <x v="3"/>
    <x v="5"/>
    <x v="2"/>
    <n v="185.768"/>
  </r>
  <r>
    <x v="1092"/>
    <x v="90"/>
    <x v="0"/>
    <x v="0"/>
    <x v="3"/>
    <x v="0"/>
    <n v="419.87"/>
    <x v="1087"/>
    <x v="1090"/>
    <x v="1"/>
    <x v="757"/>
    <x v="0"/>
    <n v="3"/>
    <x v="0"/>
    <x v="19"/>
    <x v="5"/>
    <x v="2"/>
    <n v="419.87"/>
  </r>
  <r>
    <x v="1093"/>
    <x v="421"/>
    <x v="3"/>
    <x v="1"/>
    <x v="3"/>
    <x v="5"/>
    <n v="166.14400000000001"/>
    <x v="1088"/>
    <x v="1091"/>
    <x v="1"/>
    <x v="153"/>
    <x v="1"/>
    <n v="3"/>
    <x v="4"/>
    <x v="10"/>
    <x v="15"/>
    <x v="2"/>
    <n v="166.14400000000001"/>
  </r>
  <r>
    <x v="1094"/>
    <x v="100"/>
    <x v="1"/>
    <x v="4"/>
    <x v="0"/>
    <x v="1"/>
    <n v="313.03800000000001"/>
    <x v="1089"/>
    <x v="1092"/>
    <x v="0"/>
    <x v="758"/>
    <x v="0"/>
    <n v="2"/>
    <x v="4"/>
    <x v="3"/>
    <x v="9"/>
    <x v="2"/>
    <n v="313.03800000000001"/>
  </r>
  <r>
    <x v="1095"/>
    <x v="214"/>
    <x v="4"/>
    <x v="3"/>
    <x v="4"/>
    <x v="4"/>
    <n v="283.58000000000004"/>
    <x v="1090"/>
    <x v="1093"/>
    <x v="0"/>
    <x v="702"/>
    <x v="2"/>
    <n v="11"/>
    <x v="3"/>
    <x v="22"/>
    <x v="12"/>
    <x v="0"/>
    <n v="283.58000000000004"/>
  </r>
  <r>
    <x v="1096"/>
    <x v="391"/>
    <x v="4"/>
    <x v="0"/>
    <x v="2"/>
    <x v="4"/>
    <n v="431.42"/>
    <x v="1091"/>
    <x v="1094"/>
    <x v="0"/>
    <x v="759"/>
    <x v="0"/>
    <n v="8"/>
    <x v="1"/>
    <x v="19"/>
    <x v="13"/>
    <x v="2"/>
    <n v="431.42"/>
  </r>
  <r>
    <x v="1097"/>
    <x v="57"/>
    <x v="0"/>
    <x v="0"/>
    <x v="1"/>
    <x v="0"/>
    <n v="360.66800000000001"/>
    <x v="1092"/>
    <x v="1095"/>
    <x v="1"/>
    <x v="760"/>
    <x v="0"/>
    <n v="3"/>
    <x v="0"/>
    <x v="19"/>
    <x v="5"/>
    <x v="2"/>
    <n v="360.66800000000001"/>
  </r>
  <r>
    <x v="1098"/>
    <x v="56"/>
    <x v="2"/>
    <x v="1"/>
    <x v="3"/>
    <x v="1"/>
    <n v="587.48800000000006"/>
    <x v="1093"/>
    <x v="1096"/>
    <x v="0"/>
    <x v="661"/>
    <x v="0"/>
    <n v="10"/>
    <x v="4"/>
    <x v="23"/>
    <x v="8"/>
    <x v="1"/>
    <n v="587.48800000000006"/>
  </r>
  <r>
    <x v="1099"/>
    <x v="393"/>
    <x v="3"/>
    <x v="4"/>
    <x v="3"/>
    <x v="0"/>
    <n v="445.52199999999999"/>
    <x v="1094"/>
    <x v="1097"/>
    <x v="1"/>
    <x v="761"/>
    <x v="1"/>
    <n v="3"/>
    <x v="6"/>
    <x v="19"/>
    <x v="15"/>
    <x v="2"/>
    <n v="445.52199999999999"/>
  </r>
  <r>
    <x v="1100"/>
    <x v="8"/>
    <x v="3"/>
    <x v="2"/>
    <x v="2"/>
    <x v="1"/>
    <n v="65.89"/>
    <x v="1095"/>
    <x v="1098"/>
    <x v="0"/>
    <x v="762"/>
    <x v="1"/>
    <n v="1"/>
    <x v="5"/>
    <x v="10"/>
    <x v="7"/>
    <x v="2"/>
    <n v="65.89"/>
  </r>
  <r>
    <x v="1101"/>
    <x v="428"/>
    <x v="2"/>
    <x v="2"/>
    <x v="1"/>
    <x v="3"/>
    <n v="412.36800000000005"/>
    <x v="1096"/>
    <x v="1099"/>
    <x v="0"/>
    <x v="763"/>
    <x v="2"/>
    <n v="12"/>
    <x v="4"/>
    <x v="2"/>
    <x v="3"/>
    <x v="2"/>
    <n v="412.36800000000005"/>
  </r>
  <r>
    <x v="1102"/>
    <x v="109"/>
    <x v="2"/>
    <x v="0"/>
    <x v="1"/>
    <x v="2"/>
    <n v="74.36"/>
    <x v="1097"/>
    <x v="1100"/>
    <x v="0"/>
    <x v="522"/>
    <x v="0"/>
    <n v="5"/>
    <x v="3"/>
    <x v="14"/>
    <x v="20"/>
    <x v="1"/>
    <n v="74.36"/>
  </r>
  <r>
    <x v="1103"/>
    <x v="506"/>
    <x v="2"/>
    <x v="2"/>
    <x v="1"/>
    <x v="9"/>
    <n v="208.47200000000004"/>
    <x v="1098"/>
    <x v="1101"/>
    <x v="0"/>
    <x v="764"/>
    <x v="1"/>
    <n v="10"/>
    <x v="0"/>
    <x v="20"/>
    <x v="22"/>
    <x v="3"/>
    <n v="208.47200000000004"/>
  </r>
  <r>
    <x v="1104"/>
    <x v="574"/>
    <x v="1"/>
    <x v="1"/>
    <x v="4"/>
    <x v="1"/>
    <n v="389.86200000000002"/>
    <x v="1099"/>
    <x v="1102"/>
    <x v="0"/>
    <x v="644"/>
    <x v="2"/>
    <n v="10"/>
    <x v="5"/>
    <x v="20"/>
    <x v="24"/>
    <x v="3"/>
    <n v="389.86200000000002"/>
  </r>
  <r>
    <x v="1105"/>
    <x v="567"/>
    <x v="4"/>
    <x v="0"/>
    <x v="4"/>
    <x v="2"/>
    <n v="528.55000000000007"/>
    <x v="1100"/>
    <x v="1103"/>
    <x v="0"/>
    <x v="765"/>
    <x v="1"/>
    <n v="7"/>
    <x v="0"/>
    <x v="8"/>
    <x v="18"/>
    <x v="1"/>
    <n v="528.55000000000007"/>
  </r>
  <r>
    <x v="1106"/>
    <x v="575"/>
    <x v="4"/>
    <x v="0"/>
    <x v="3"/>
    <x v="1"/>
    <n v="506.572"/>
    <x v="1101"/>
    <x v="1104"/>
    <x v="1"/>
    <x v="674"/>
    <x v="0"/>
    <n v="4"/>
    <x v="5"/>
    <x v="13"/>
    <x v="23"/>
    <x v="0"/>
    <n v="506.572"/>
  </r>
  <r>
    <x v="1107"/>
    <x v="344"/>
    <x v="3"/>
    <x v="1"/>
    <x v="2"/>
    <x v="2"/>
    <n v="535.72199999999998"/>
    <x v="1102"/>
    <x v="1105"/>
    <x v="1"/>
    <x v="766"/>
    <x v="1"/>
    <n v="3"/>
    <x v="2"/>
    <x v="3"/>
    <x v="15"/>
    <x v="2"/>
    <n v="535.72199999999998"/>
  </r>
  <r>
    <x v="1108"/>
    <x v="106"/>
    <x v="4"/>
    <x v="0"/>
    <x v="3"/>
    <x v="9"/>
    <n v="210.54000000000002"/>
    <x v="1103"/>
    <x v="1106"/>
    <x v="0"/>
    <x v="651"/>
    <x v="1"/>
    <n v="5"/>
    <x v="0"/>
    <x v="12"/>
    <x v="11"/>
    <x v="0"/>
    <n v="210.54000000000002"/>
  </r>
  <r>
    <x v="1109"/>
    <x v="576"/>
    <x v="3"/>
    <x v="0"/>
    <x v="0"/>
    <x v="3"/>
    <n v="126.32400000000001"/>
    <x v="1104"/>
    <x v="1107"/>
    <x v="0"/>
    <x v="767"/>
    <x v="0"/>
    <n v="5"/>
    <x v="1"/>
    <x v="21"/>
    <x v="20"/>
    <x v="3"/>
    <n v="126.32400000000003"/>
  </r>
  <r>
    <x v="1110"/>
    <x v="577"/>
    <x v="2"/>
    <x v="4"/>
    <x v="1"/>
    <x v="1"/>
    <n v="220.46200000000002"/>
    <x v="1105"/>
    <x v="1108"/>
    <x v="0"/>
    <x v="94"/>
    <x v="1"/>
    <n v="9"/>
    <x v="5"/>
    <x v="5"/>
    <x v="2"/>
    <x v="0"/>
    <n v="220.46200000000002"/>
  </r>
  <r>
    <x v="1111"/>
    <x v="274"/>
    <x v="0"/>
    <x v="3"/>
    <x v="3"/>
    <x v="0"/>
    <n v="156.244"/>
    <x v="1106"/>
    <x v="1109"/>
    <x v="0"/>
    <x v="768"/>
    <x v="1"/>
    <n v="8"/>
    <x v="2"/>
    <x v="11"/>
    <x v="4"/>
    <x v="0"/>
    <n v="156.244"/>
  </r>
  <r>
    <x v="1112"/>
    <x v="60"/>
    <x v="0"/>
    <x v="4"/>
    <x v="4"/>
    <x v="0"/>
    <n v="57.508000000000003"/>
    <x v="1107"/>
    <x v="1110"/>
    <x v="0"/>
    <x v="611"/>
    <x v="1"/>
    <n v="7"/>
    <x v="5"/>
    <x v="11"/>
    <x v="18"/>
    <x v="0"/>
    <n v="57.508000000000003"/>
  </r>
  <r>
    <x v="1113"/>
    <x v="578"/>
    <x v="4"/>
    <x v="3"/>
    <x v="2"/>
    <x v="6"/>
    <n v="108.614"/>
    <x v="1108"/>
    <x v="1111"/>
    <x v="0"/>
    <x v="236"/>
    <x v="1"/>
    <n v="10"/>
    <x v="2"/>
    <x v="0"/>
    <x v="22"/>
    <x v="0"/>
    <n v="108.61399999999999"/>
  </r>
  <r>
    <x v="1114"/>
    <x v="267"/>
    <x v="1"/>
    <x v="0"/>
    <x v="1"/>
    <x v="6"/>
    <n v="272.82200000000006"/>
    <x v="1109"/>
    <x v="1112"/>
    <x v="0"/>
    <x v="384"/>
    <x v="1"/>
    <n v="9"/>
    <x v="0"/>
    <x v="14"/>
    <x v="2"/>
    <x v="1"/>
    <n v="272.82200000000006"/>
  </r>
  <r>
    <x v="1115"/>
    <x v="158"/>
    <x v="1"/>
    <x v="2"/>
    <x v="1"/>
    <x v="1"/>
    <n v="163.54800000000003"/>
    <x v="1110"/>
    <x v="1113"/>
    <x v="1"/>
    <x v="674"/>
    <x v="1"/>
    <n v="11"/>
    <x v="3"/>
    <x v="13"/>
    <x v="21"/>
    <x v="0"/>
    <n v="163.54800000000003"/>
  </r>
  <r>
    <x v="1116"/>
    <x v="579"/>
    <x v="0"/>
    <x v="0"/>
    <x v="2"/>
    <x v="7"/>
    <n v="456.25799999999998"/>
    <x v="1111"/>
    <x v="1114"/>
    <x v="0"/>
    <x v="769"/>
    <x v="0"/>
    <n v="6"/>
    <x v="4"/>
    <x v="17"/>
    <x v="6"/>
    <x v="0"/>
    <n v="456.25799999999998"/>
  </r>
  <r>
    <x v="1117"/>
    <x v="501"/>
    <x v="0"/>
    <x v="4"/>
    <x v="2"/>
    <x v="5"/>
    <n v="626.23"/>
    <x v="1112"/>
    <x v="1115"/>
    <x v="1"/>
    <x v="433"/>
    <x v="0"/>
    <n v="3"/>
    <x v="5"/>
    <x v="4"/>
    <x v="5"/>
    <x v="2"/>
    <n v="626.23"/>
  </r>
  <r>
    <x v="1118"/>
    <x v="185"/>
    <x v="2"/>
    <x v="1"/>
    <x v="0"/>
    <x v="3"/>
    <n v="632.56600000000003"/>
    <x v="1113"/>
    <x v="1116"/>
    <x v="0"/>
    <x v="770"/>
    <x v="0"/>
    <n v="8"/>
    <x v="5"/>
    <x v="15"/>
    <x v="13"/>
    <x v="2"/>
    <n v="632.56600000000003"/>
  </r>
  <r>
    <x v="1119"/>
    <x v="580"/>
    <x v="4"/>
    <x v="2"/>
    <x v="3"/>
    <x v="7"/>
    <n v="188.73800000000003"/>
    <x v="1114"/>
    <x v="1117"/>
    <x v="0"/>
    <x v="771"/>
    <x v="0"/>
    <n v="7"/>
    <x v="2"/>
    <x v="11"/>
    <x v="17"/>
    <x v="0"/>
    <n v="188.73800000000003"/>
  </r>
  <r>
    <x v="1120"/>
    <x v="331"/>
    <x v="1"/>
    <x v="3"/>
    <x v="1"/>
    <x v="8"/>
    <n v="351.91200000000003"/>
    <x v="1115"/>
    <x v="1118"/>
    <x v="0"/>
    <x v="772"/>
    <x v="1"/>
    <n v="4"/>
    <x v="1"/>
    <x v="19"/>
    <x v="10"/>
    <x v="2"/>
    <n v="351.91200000000003"/>
  </r>
  <r>
    <x v="1121"/>
    <x v="13"/>
    <x v="2"/>
    <x v="2"/>
    <x v="0"/>
    <x v="5"/>
    <n v="420.53000000000003"/>
    <x v="1116"/>
    <x v="1119"/>
    <x v="0"/>
    <x v="119"/>
    <x v="2"/>
    <n v="11"/>
    <x v="6"/>
    <x v="5"/>
    <x v="12"/>
    <x v="0"/>
    <n v="420.53000000000003"/>
  </r>
  <r>
    <x v="1122"/>
    <x v="228"/>
    <x v="2"/>
    <x v="1"/>
    <x v="2"/>
    <x v="9"/>
    <n v="583.92400000000009"/>
    <x v="1117"/>
    <x v="1120"/>
    <x v="0"/>
    <x v="773"/>
    <x v="1"/>
    <n v="8"/>
    <x v="1"/>
    <x v="19"/>
    <x v="4"/>
    <x v="2"/>
    <n v="583.92400000000009"/>
  </r>
  <r>
    <x v="1123"/>
    <x v="581"/>
    <x v="4"/>
    <x v="1"/>
    <x v="2"/>
    <x v="7"/>
    <n v="318.69200000000006"/>
    <x v="1118"/>
    <x v="1121"/>
    <x v="0"/>
    <x v="137"/>
    <x v="1"/>
    <n v="11"/>
    <x v="1"/>
    <x v="13"/>
    <x v="21"/>
    <x v="0"/>
    <n v="318.69200000000006"/>
  </r>
  <r>
    <x v="1124"/>
    <x v="141"/>
    <x v="0"/>
    <x v="1"/>
    <x v="2"/>
    <x v="2"/>
    <n v="547.99800000000005"/>
    <x v="1119"/>
    <x v="1122"/>
    <x v="0"/>
    <x v="703"/>
    <x v="2"/>
    <n v="11"/>
    <x v="3"/>
    <x v="8"/>
    <x v="12"/>
    <x v="1"/>
    <n v="547.99800000000005"/>
  </r>
  <r>
    <x v="1125"/>
    <x v="347"/>
    <x v="4"/>
    <x v="0"/>
    <x v="4"/>
    <x v="3"/>
    <n v="422.66400000000004"/>
    <x v="1120"/>
    <x v="1123"/>
    <x v="1"/>
    <x v="489"/>
    <x v="0"/>
    <n v="10"/>
    <x v="6"/>
    <x v="14"/>
    <x v="8"/>
    <x v="1"/>
    <n v="422.66400000000004"/>
  </r>
  <r>
    <x v="1126"/>
    <x v="578"/>
    <x v="1"/>
    <x v="2"/>
    <x v="4"/>
    <x v="0"/>
    <n v="136.99400000000003"/>
    <x v="1121"/>
    <x v="1124"/>
    <x v="0"/>
    <x v="774"/>
    <x v="1"/>
    <n v="10"/>
    <x v="2"/>
    <x v="11"/>
    <x v="22"/>
    <x v="0"/>
    <n v="136.99400000000003"/>
  </r>
  <r>
    <x v="1127"/>
    <x v="582"/>
    <x v="0"/>
    <x v="4"/>
    <x v="0"/>
    <x v="2"/>
    <n v="591.03"/>
    <x v="1122"/>
    <x v="1125"/>
    <x v="0"/>
    <x v="173"/>
    <x v="1"/>
    <n v="3"/>
    <x v="5"/>
    <x v="21"/>
    <x v="15"/>
    <x v="3"/>
    <n v="591.03"/>
  </r>
  <r>
    <x v="1128"/>
    <x v="297"/>
    <x v="0"/>
    <x v="2"/>
    <x v="1"/>
    <x v="6"/>
    <n v="89.914000000000001"/>
    <x v="1123"/>
    <x v="1126"/>
    <x v="1"/>
    <x v="50"/>
    <x v="1"/>
    <n v="10"/>
    <x v="1"/>
    <x v="17"/>
    <x v="22"/>
    <x v="0"/>
    <n v="89.914000000000001"/>
  </r>
  <r>
    <x v="1129"/>
    <x v="137"/>
    <x v="0"/>
    <x v="2"/>
    <x v="0"/>
    <x v="4"/>
    <n v="331.93600000000004"/>
    <x v="1124"/>
    <x v="1127"/>
    <x v="0"/>
    <x v="21"/>
    <x v="1"/>
    <n v="7"/>
    <x v="3"/>
    <x v="7"/>
    <x v="18"/>
    <x v="0"/>
    <n v="331.93600000000004"/>
  </r>
  <r>
    <x v="1130"/>
    <x v="279"/>
    <x v="4"/>
    <x v="3"/>
    <x v="4"/>
    <x v="5"/>
    <n v="113.69600000000001"/>
    <x v="1125"/>
    <x v="1128"/>
    <x v="0"/>
    <x v="539"/>
    <x v="0"/>
    <n v="9"/>
    <x v="1"/>
    <x v="4"/>
    <x v="0"/>
    <x v="2"/>
    <n v="113.69600000000001"/>
  </r>
  <r>
    <x v="1131"/>
    <x v="181"/>
    <x v="4"/>
    <x v="0"/>
    <x v="3"/>
    <x v="8"/>
    <n v="193.75399999999999"/>
    <x v="1126"/>
    <x v="1129"/>
    <x v="1"/>
    <x v="390"/>
    <x v="2"/>
    <n v="12"/>
    <x v="4"/>
    <x v="4"/>
    <x v="3"/>
    <x v="2"/>
    <n v="193.75399999999999"/>
  </r>
  <r>
    <x v="1132"/>
    <x v="125"/>
    <x v="3"/>
    <x v="2"/>
    <x v="1"/>
    <x v="9"/>
    <n v="519.37600000000009"/>
    <x v="1127"/>
    <x v="1130"/>
    <x v="0"/>
    <x v="703"/>
    <x v="1"/>
    <n v="5"/>
    <x v="6"/>
    <x v="8"/>
    <x v="11"/>
    <x v="1"/>
    <n v="519.37600000000009"/>
  </r>
  <r>
    <x v="1133"/>
    <x v="431"/>
    <x v="3"/>
    <x v="0"/>
    <x v="3"/>
    <x v="0"/>
    <n v="391.93000000000006"/>
    <x v="1128"/>
    <x v="1131"/>
    <x v="0"/>
    <x v="191"/>
    <x v="2"/>
    <n v="12"/>
    <x v="2"/>
    <x v="17"/>
    <x v="3"/>
    <x v="0"/>
    <n v="391.93000000000006"/>
  </r>
  <r>
    <x v="1134"/>
    <x v="319"/>
    <x v="4"/>
    <x v="3"/>
    <x v="1"/>
    <x v="3"/>
    <n v="79.794000000000011"/>
    <x v="1129"/>
    <x v="1132"/>
    <x v="0"/>
    <x v="78"/>
    <x v="0"/>
    <n v="5"/>
    <x v="0"/>
    <x v="10"/>
    <x v="20"/>
    <x v="2"/>
    <n v="79.794000000000011"/>
  </r>
  <r>
    <x v="1135"/>
    <x v="25"/>
    <x v="0"/>
    <x v="0"/>
    <x v="2"/>
    <x v="7"/>
    <n v="468.072"/>
    <x v="1130"/>
    <x v="1133"/>
    <x v="0"/>
    <x v="775"/>
    <x v="1"/>
    <n v="9"/>
    <x v="3"/>
    <x v="17"/>
    <x v="2"/>
    <x v="0"/>
    <n v="468.072"/>
  </r>
  <r>
    <x v="1136"/>
    <x v="160"/>
    <x v="2"/>
    <x v="2"/>
    <x v="0"/>
    <x v="8"/>
    <n v="165.83600000000001"/>
    <x v="1131"/>
    <x v="1134"/>
    <x v="0"/>
    <x v="614"/>
    <x v="0"/>
    <n v="6"/>
    <x v="6"/>
    <x v="12"/>
    <x v="6"/>
    <x v="0"/>
    <n v="165.83600000000001"/>
  </r>
  <r>
    <x v="1137"/>
    <x v="78"/>
    <x v="2"/>
    <x v="0"/>
    <x v="3"/>
    <x v="8"/>
    <n v="544.80799999999999"/>
    <x v="1132"/>
    <x v="1135"/>
    <x v="0"/>
    <x v="103"/>
    <x v="0"/>
    <n v="10"/>
    <x v="0"/>
    <x v="19"/>
    <x v="8"/>
    <x v="2"/>
    <n v="544.80799999999999"/>
  </r>
  <r>
    <x v="1138"/>
    <x v="89"/>
    <x v="0"/>
    <x v="3"/>
    <x v="0"/>
    <x v="9"/>
    <n v="533.61"/>
    <x v="1133"/>
    <x v="1136"/>
    <x v="0"/>
    <x v="509"/>
    <x v="2"/>
    <n v="12"/>
    <x v="6"/>
    <x v="6"/>
    <x v="3"/>
    <x v="1"/>
    <n v="533.61"/>
  </r>
  <r>
    <x v="1139"/>
    <x v="379"/>
    <x v="1"/>
    <x v="1"/>
    <x v="0"/>
    <x v="7"/>
    <n v="125.99400000000001"/>
    <x v="1134"/>
    <x v="1137"/>
    <x v="0"/>
    <x v="276"/>
    <x v="0"/>
    <n v="3"/>
    <x v="5"/>
    <x v="23"/>
    <x v="5"/>
    <x v="1"/>
    <n v="125.994"/>
  </r>
  <r>
    <x v="1140"/>
    <x v="537"/>
    <x v="2"/>
    <x v="2"/>
    <x v="0"/>
    <x v="5"/>
    <n v="537.5920000000001"/>
    <x v="1135"/>
    <x v="1138"/>
    <x v="0"/>
    <x v="776"/>
    <x v="0"/>
    <n v="1"/>
    <x v="4"/>
    <x v="1"/>
    <x v="14"/>
    <x v="1"/>
    <n v="537.5920000000001"/>
  </r>
  <r>
    <x v="1141"/>
    <x v="197"/>
    <x v="1"/>
    <x v="4"/>
    <x v="4"/>
    <x v="5"/>
    <n v="81.158000000000001"/>
    <x v="1136"/>
    <x v="1139"/>
    <x v="1"/>
    <x v="256"/>
    <x v="1"/>
    <n v="2"/>
    <x v="2"/>
    <x v="14"/>
    <x v="19"/>
    <x v="1"/>
    <n v="81.158000000000001"/>
  </r>
  <r>
    <x v="1142"/>
    <x v="362"/>
    <x v="4"/>
    <x v="1"/>
    <x v="2"/>
    <x v="0"/>
    <n v="432.12400000000002"/>
    <x v="1137"/>
    <x v="1140"/>
    <x v="0"/>
    <x v="220"/>
    <x v="0"/>
    <n v="9"/>
    <x v="0"/>
    <x v="14"/>
    <x v="0"/>
    <x v="1"/>
    <n v="432.12400000000002"/>
  </r>
  <r>
    <x v="1143"/>
    <x v="43"/>
    <x v="1"/>
    <x v="4"/>
    <x v="2"/>
    <x v="6"/>
    <n v="162.44800000000001"/>
    <x v="1138"/>
    <x v="1141"/>
    <x v="0"/>
    <x v="287"/>
    <x v="1"/>
    <n v="6"/>
    <x v="0"/>
    <x v="14"/>
    <x v="16"/>
    <x v="1"/>
    <n v="162.44800000000001"/>
  </r>
  <r>
    <x v="1144"/>
    <x v="356"/>
    <x v="3"/>
    <x v="2"/>
    <x v="4"/>
    <x v="1"/>
    <n v="362.69200000000006"/>
    <x v="1139"/>
    <x v="1142"/>
    <x v="0"/>
    <x v="118"/>
    <x v="1"/>
    <n v="4"/>
    <x v="3"/>
    <x v="11"/>
    <x v="10"/>
    <x v="0"/>
    <n v="362.69200000000006"/>
  </r>
  <r>
    <x v="1145"/>
    <x v="330"/>
    <x v="1"/>
    <x v="1"/>
    <x v="3"/>
    <x v="9"/>
    <n v="151.29400000000001"/>
    <x v="1140"/>
    <x v="1143"/>
    <x v="0"/>
    <x v="777"/>
    <x v="1"/>
    <n v="1"/>
    <x v="0"/>
    <x v="22"/>
    <x v="7"/>
    <x v="0"/>
    <n v="151.29400000000001"/>
  </r>
  <r>
    <x v="1146"/>
    <x v="204"/>
    <x v="0"/>
    <x v="4"/>
    <x v="1"/>
    <x v="9"/>
    <n v="135.63"/>
    <x v="1141"/>
    <x v="1144"/>
    <x v="0"/>
    <x v="717"/>
    <x v="0"/>
    <n v="8"/>
    <x v="4"/>
    <x v="14"/>
    <x v="13"/>
    <x v="1"/>
    <n v="135.63"/>
  </r>
  <r>
    <x v="1147"/>
    <x v="246"/>
    <x v="3"/>
    <x v="4"/>
    <x v="4"/>
    <x v="6"/>
    <n v="465.05799999999999"/>
    <x v="1142"/>
    <x v="1145"/>
    <x v="1"/>
    <x v="237"/>
    <x v="1"/>
    <n v="5"/>
    <x v="3"/>
    <x v="14"/>
    <x v="11"/>
    <x v="1"/>
    <n v="465.05799999999999"/>
  </r>
  <r>
    <x v="1148"/>
    <x v="445"/>
    <x v="0"/>
    <x v="3"/>
    <x v="0"/>
    <x v="1"/>
    <n v="627.50600000000009"/>
    <x v="1143"/>
    <x v="1146"/>
    <x v="0"/>
    <x v="600"/>
    <x v="0"/>
    <n v="7"/>
    <x v="1"/>
    <x v="3"/>
    <x v="17"/>
    <x v="2"/>
    <n v="627.50600000000009"/>
  </r>
  <r>
    <x v="1149"/>
    <x v="411"/>
    <x v="2"/>
    <x v="3"/>
    <x v="4"/>
    <x v="0"/>
    <n v="349.91"/>
    <x v="1144"/>
    <x v="1147"/>
    <x v="0"/>
    <x v="778"/>
    <x v="0"/>
    <n v="1"/>
    <x v="2"/>
    <x v="14"/>
    <x v="14"/>
    <x v="1"/>
    <n v="349.91"/>
  </r>
  <r>
    <x v="1150"/>
    <x v="508"/>
    <x v="2"/>
    <x v="0"/>
    <x v="2"/>
    <x v="3"/>
    <n v="116.072"/>
    <x v="1145"/>
    <x v="1148"/>
    <x v="0"/>
    <x v="633"/>
    <x v="1"/>
    <n v="1"/>
    <x v="1"/>
    <x v="21"/>
    <x v="7"/>
    <x v="3"/>
    <n v="116.072"/>
  </r>
  <r>
    <x v="1151"/>
    <x v="203"/>
    <x v="0"/>
    <x v="2"/>
    <x v="1"/>
    <x v="5"/>
    <n v="329.89"/>
    <x v="1146"/>
    <x v="1149"/>
    <x v="0"/>
    <x v="779"/>
    <x v="0"/>
    <n v="4"/>
    <x v="4"/>
    <x v="7"/>
    <x v="23"/>
    <x v="0"/>
    <n v="329.89"/>
  </r>
  <r>
    <x v="1152"/>
    <x v="105"/>
    <x v="4"/>
    <x v="3"/>
    <x v="1"/>
    <x v="6"/>
    <n v="130.37200000000001"/>
    <x v="1147"/>
    <x v="1150"/>
    <x v="0"/>
    <x v="780"/>
    <x v="0"/>
    <n v="7"/>
    <x v="4"/>
    <x v="1"/>
    <x v="17"/>
    <x v="1"/>
    <n v="130.37200000000001"/>
  </r>
  <r>
    <x v="1153"/>
    <x v="583"/>
    <x v="4"/>
    <x v="4"/>
    <x v="0"/>
    <x v="5"/>
    <n v="415.77800000000008"/>
    <x v="1148"/>
    <x v="1151"/>
    <x v="0"/>
    <x v="614"/>
    <x v="1"/>
    <n v="5"/>
    <x v="5"/>
    <x v="12"/>
    <x v="11"/>
    <x v="0"/>
    <n v="415.77800000000008"/>
  </r>
  <r>
    <x v="1154"/>
    <x v="573"/>
    <x v="4"/>
    <x v="2"/>
    <x v="3"/>
    <x v="1"/>
    <n v="490.16000000000008"/>
    <x v="1149"/>
    <x v="1152"/>
    <x v="1"/>
    <x v="348"/>
    <x v="2"/>
    <n v="11"/>
    <x v="0"/>
    <x v="0"/>
    <x v="12"/>
    <x v="0"/>
    <n v="490.16000000000008"/>
  </r>
  <r>
    <x v="1155"/>
    <x v="584"/>
    <x v="0"/>
    <x v="4"/>
    <x v="0"/>
    <x v="3"/>
    <n v="205.61199999999999"/>
    <x v="1150"/>
    <x v="1153"/>
    <x v="1"/>
    <x v="354"/>
    <x v="0"/>
    <n v="4"/>
    <x v="1"/>
    <x v="9"/>
    <x v="23"/>
    <x v="0"/>
    <n v="205.61199999999999"/>
  </r>
  <r>
    <x v="1156"/>
    <x v="130"/>
    <x v="4"/>
    <x v="0"/>
    <x v="3"/>
    <x v="3"/>
    <n v="642.59799999999996"/>
    <x v="1151"/>
    <x v="1154"/>
    <x v="0"/>
    <x v="781"/>
    <x v="0"/>
    <n v="4"/>
    <x v="5"/>
    <x v="0"/>
    <x v="23"/>
    <x v="0"/>
    <n v="642.59799999999996"/>
  </r>
  <r>
    <x v="1157"/>
    <x v="495"/>
    <x v="0"/>
    <x v="4"/>
    <x v="2"/>
    <x v="1"/>
    <n v="434.98400000000004"/>
    <x v="1152"/>
    <x v="1155"/>
    <x v="0"/>
    <x v="441"/>
    <x v="1"/>
    <n v="8"/>
    <x v="2"/>
    <x v="13"/>
    <x v="4"/>
    <x v="0"/>
    <n v="434.98400000000004"/>
  </r>
  <r>
    <x v="1158"/>
    <x v="409"/>
    <x v="1"/>
    <x v="3"/>
    <x v="0"/>
    <x v="3"/>
    <n v="637.14200000000005"/>
    <x v="1153"/>
    <x v="1156"/>
    <x v="1"/>
    <x v="714"/>
    <x v="1"/>
    <n v="12"/>
    <x v="6"/>
    <x v="18"/>
    <x v="1"/>
    <x v="3"/>
    <n v="637.14200000000005"/>
  </r>
  <r>
    <x v="1159"/>
    <x v="518"/>
    <x v="3"/>
    <x v="1"/>
    <x v="1"/>
    <x v="9"/>
    <n v="401.14800000000002"/>
    <x v="1154"/>
    <x v="1157"/>
    <x v="0"/>
    <x v="312"/>
    <x v="2"/>
    <n v="12"/>
    <x v="4"/>
    <x v="18"/>
    <x v="3"/>
    <x v="3"/>
    <n v="401.14800000000002"/>
  </r>
  <r>
    <x v="1160"/>
    <x v="63"/>
    <x v="4"/>
    <x v="3"/>
    <x v="3"/>
    <x v="7"/>
    <n v="77.132000000000005"/>
    <x v="1155"/>
    <x v="1158"/>
    <x v="1"/>
    <x v="782"/>
    <x v="1"/>
    <n v="2"/>
    <x v="3"/>
    <x v="23"/>
    <x v="19"/>
    <x v="1"/>
    <n v="77.132000000000005"/>
  </r>
  <r>
    <x v="1161"/>
    <x v="585"/>
    <x v="3"/>
    <x v="2"/>
    <x v="2"/>
    <x v="8"/>
    <n v="166.05600000000001"/>
    <x v="1156"/>
    <x v="1159"/>
    <x v="0"/>
    <x v="671"/>
    <x v="1"/>
    <n v="9"/>
    <x v="4"/>
    <x v="12"/>
    <x v="2"/>
    <x v="0"/>
    <n v="166.05600000000001"/>
  </r>
  <r>
    <x v="1162"/>
    <x v="566"/>
    <x v="0"/>
    <x v="0"/>
    <x v="3"/>
    <x v="2"/>
    <n v="586.38800000000015"/>
    <x v="1157"/>
    <x v="1160"/>
    <x v="0"/>
    <x v="783"/>
    <x v="1"/>
    <n v="3"/>
    <x v="1"/>
    <x v="7"/>
    <x v="15"/>
    <x v="0"/>
    <n v="586.38800000000015"/>
  </r>
  <r>
    <x v="1163"/>
    <x v="208"/>
    <x v="0"/>
    <x v="2"/>
    <x v="4"/>
    <x v="4"/>
    <n v="409.31000000000006"/>
    <x v="1158"/>
    <x v="1161"/>
    <x v="0"/>
    <x v="537"/>
    <x v="1"/>
    <n v="8"/>
    <x v="3"/>
    <x v="4"/>
    <x v="4"/>
    <x v="2"/>
    <n v="409.31000000000006"/>
  </r>
  <r>
    <x v="1164"/>
    <x v="215"/>
    <x v="0"/>
    <x v="3"/>
    <x v="1"/>
    <x v="6"/>
    <n v="269.34600000000006"/>
    <x v="1159"/>
    <x v="1162"/>
    <x v="0"/>
    <x v="784"/>
    <x v="1"/>
    <n v="10"/>
    <x v="5"/>
    <x v="20"/>
    <x v="22"/>
    <x v="3"/>
    <n v="269.34600000000006"/>
  </r>
  <r>
    <x v="1165"/>
    <x v="586"/>
    <x v="4"/>
    <x v="1"/>
    <x v="4"/>
    <x v="1"/>
    <n v="510.24600000000004"/>
    <x v="1160"/>
    <x v="1163"/>
    <x v="0"/>
    <x v="600"/>
    <x v="0"/>
    <n v="1"/>
    <x v="1"/>
    <x v="3"/>
    <x v="14"/>
    <x v="2"/>
    <n v="510.24600000000004"/>
  </r>
  <r>
    <x v="1166"/>
    <x v="281"/>
    <x v="0"/>
    <x v="2"/>
    <x v="4"/>
    <x v="7"/>
    <n v="227.17200000000003"/>
    <x v="1161"/>
    <x v="1164"/>
    <x v="0"/>
    <x v="785"/>
    <x v="1"/>
    <n v="10"/>
    <x v="2"/>
    <x v="4"/>
    <x v="22"/>
    <x v="2"/>
    <n v="227.17200000000003"/>
  </r>
  <r>
    <x v="1167"/>
    <x v="242"/>
    <x v="1"/>
    <x v="4"/>
    <x v="3"/>
    <x v="3"/>
    <n v="403.32600000000008"/>
    <x v="1162"/>
    <x v="1165"/>
    <x v="0"/>
    <x v="786"/>
    <x v="0"/>
    <n v="6"/>
    <x v="1"/>
    <x v="21"/>
    <x v="6"/>
    <x v="3"/>
    <n v="403.32600000000008"/>
  </r>
  <r>
    <x v="1168"/>
    <x v="48"/>
    <x v="0"/>
    <x v="0"/>
    <x v="4"/>
    <x v="3"/>
    <n v="194.34800000000001"/>
    <x v="1163"/>
    <x v="1166"/>
    <x v="0"/>
    <x v="27"/>
    <x v="1"/>
    <n v="6"/>
    <x v="1"/>
    <x v="3"/>
    <x v="16"/>
    <x v="2"/>
    <n v="194.34800000000001"/>
  </r>
  <r>
    <x v="1169"/>
    <x v="400"/>
    <x v="3"/>
    <x v="2"/>
    <x v="2"/>
    <x v="6"/>
    <n v="600.20400000000006"/>
    <x v="1164"/>
    <x v="1167"/>
    <x v="0"/>
    <x v="787"/>
    <x v="0"/>
    <n v="4"/>
    <x v="3"/>
    <x v="22"/>
    <x v="23"/>
    <x v="0"/>
    <n v="600.20400000000006"/>
  </r>
  <r>
    <x v="1170"/>
    <x v="0"/>
    <x v="1"/>
    <x v="0"/>
    <x v="0"/>
    <x v="3"/>
    <n v="160.79800000000003"/>
    <x v="1165"/>
    <x v="1168"/>
    <x v="0"/>
    <x v="185"/>
    <x v="0"/>
    <n v="9"/>
    <x v="0"/>
    <x v="10"/>
    <x v="0"/>
    <x v="2"/>
    <n v="160.79800000000003"/>
  </r>
  <r>
    <x v="1171"/>
    <x v="587"/>
    <x v="3"/>
    <x v="0"/>
    <x v="3"/>
    <x v="8"/>
    <n v="178.94800000000004"/>
    <x v="1166"/>
    <x v="1169"/>
    <x v="0"/>
    <x v="788"/>
    <x v="0"/>
    <n v="6"/>
    <x v="3"/>
    <x v="22"/>
    <x v="6"/>
    <x v="0"/>
    <n v="178.94800000000004"/>
  </r>
  <r>
    <x v="1172"/>
    <x v="436"/>
    <x v="3"/>
    <x v="2"/>
    <x v="3"/>
    <x v="9"/>
    <n v="369.13800000000003"/>
    <x v="1167"/>
    <x v="1170"/>
    <x v="1"/>
    <x v="789"/>
    <x v="0"/>
    <n v="7"/>
    <x v="4"/>
    <x v="2"/>
    <x v="17"/>
    <x v="2"/>
    <n v="369.13800000000003"/>
  </r>
  <r>
    <x v="1173"/>
    <x v="588"/>
    <x v="1"/>
    <x v="3"/>
    <x v="3"/>
    <x v="6"/>
    <n v="502.74400000000009"/>
    <x v="1168"/>
    <x v="1171"/>
    <x v="0"/>
    <x v="556"/>
    <x v="1"/>
    <n v="10"/>
    <x v="2"/>
    <x v="23"/>
    <x v="22"/>
    <x v="1"/>
    <n v="502.74400000000009"/>
  </r>
  <r>
    <x v="1174"/>
    <x v="589"/>
    <x v="0"/>
    <x v="3"/>
    <x v="1"/>
    <x v="2"/>
    <n v="201.93800000000002"/>
    <x v="1169"/>
    <x v="1172"/>
    <x v="0"/>
    <x v="306"/>
    <x v="1"/>
    <n v="10"/>
    <x v="6"/>
    <x v="14"/>
    <x v="22"/>
    <x v="1"/>
    <n v="201.93800000000002"/>
  </r>
  <r>
    <x v="1175"/>
    <x v="387"/>
    <x v="1"/>
    <x v="0"/>
    <x v="1"/>
    <x v="1"/>
    <n v="470.55799999999999"/>
    <x v="1170"/>
    <x v="1173"/>
    <x v="1"/>
    <x v="100"/>
    <x v="0"/>
    <n v="2"/>
    <x v="0"/>
    <x v="4"/>
    <x v="9"/>
    <x v="2"/>
    <n v="470.55799999999999"/>
  </r>
  <r>
    <x v="1176"/>
    <x v="45"/>
    <x v="3"/>
    <x v="1"/>
    <x v="2"/>
    <x v="0"/>
    <n v="332.50799999999998"/>
    <x v="1171"/>
    <x v="1174"/>
    <x v="0"/>
    <x v="139"/>
    <x v="0"/>
    <n v="1"/>
    <x v="5"/>
    <x v="4"/>
    <x v="14"/>
    <x v="2"/>
    <n v="332.50799999999998"/>
  </r>
  <r>
    <x v="1177"/>
    <x v="482"/>
    <x v="2"/>
    <x v="3"/>
    <x v="2"/>
    <x v="0"/>
    <n v="524.70000000000005"/>
    <x v="1172"/>
    <x v="1175"/>
    <x v="1"/>
    <x v="122"/>
    <x v="0"/>
    <n v="7"/>
    <x v="4"/>
    <x v="9"/>
    <x v="17"/>
    <x v="0"/>
    <n v="524.70000000000005"/>
  </r>
  <r>
    <x v="1178"/>
    <x v="358"/>
    <x v="2"/>
    <x v="3"/>
    <x v="1"/>
    <x v="6"/>
    <n v="133.672"/>
    <x v="1173"/>
    <x v="1176"/>
    <x v="0"/>
    <x v="790"/>
    <x v="1"/>
    <n v="6"/>
    <x v="3"/>
    <x v="12"/>
    <x v="16"/>
    <x v="0"/>
    <n v="133.672"/>
  </r>
  <r>
    <x v="1179"/>
    <x v="269"/>
    <x v="2"/>
    <x v="3"/>
    <x v="4"/>
    <x v="2"/>
    <n v="66.242000000000004"/>
    <x v="1174"/>
    <x v="1177"/>
    <x v="1"/>
    <x v="515"/>
    <x v="1"/>
    <n v="7"/>
    <x v="6"/>
    <x v="7"/>
    <x v="18"/>
    <x v="0"/>
    <n v="66.242000000000004"/>
  </r>
  <r>
    <x v="1180"/>
    <x v="23"/>
    <x v="4"/>
    <x v="3"/>
    <x v="1"/>
    <x v="0"/>
    <n v="104.23600000000002"/>
    <x v="1175"/>
    <x v="1178"/>
    <x v="0"/>
    <x v="791"/>
    <x v="0"/>
    <n v="7"/>
    <x v="0"/>
    <x v="18"/>
    <x v="17"/>
    <x v="3"/>
    <n v="104.23600000000002"/>
  </r>
  <r>
    <x v="1181"/>
    <x v="590"/>
    <x v="2"/>
    <x v="0"/>
    <x v="2"/>
    <x v="7"/>
    <n v="280.45600000000002"/>
    <x v="1176"/>
    <x v="1179"/>
    <x v="0"/>
    <x v="299"/>
    <x v="0"/>
    <n v="8"/>
    <x v="3"/>
    <x v="21"/>
    <x v="13"/>
    <x v="3"/>
    <n v="280.45600000000002"/>
  </r>
  <r>
    <x v="1182"/>
    <x v="526"/>
    <x v="2"/>
    <x v="1"/>
    <x v="4"/>
    <x v="7"/>
    <n v="109.51600000000001"/>
    <x v="208"/>
    <x v="1180"/>
    <x v="0"/>
    <x v="256"/>
    <x v="1"/>
    <n v="2"/>
    <x v="1"/>
    <x v="14"/>
    <x v="19"/>
    <x v="1"/>
    <n v="109.51600000000001"/>
  </r>
  <r>
    <x v="1183"/>
    <x v="419"/>
    <x v="2"/>
    <x v="1"/>
    <x v="0"/>
    <x v="3"/>
    <n v="128.81"/>
    <x v="1177"/>
    <x v="1181"/>
    <x v="0"/>
    <x v="681"/>
    <x v="1"/>
    <n v="4"/>
    <x v="2"/>
    <x v="18"/>
    <x v="10"/>
    <x v="3"/>
    <n v="128.81"/>
  </r>
  <r>
    <x v="1184"/>
    <x v="486"/>
    <x v="1"/>
    <x v="1"/>
    <x v="4"/>
    <x v="2"/>
    <n v="484.08800000000002"/>
    <x v="1178"/>
    <x v="1182"/>
    <x v="0"/>
    <x v="457"/>
    <x v="1"/>
    <n v="6"/>
    <x v="5"/>
    <x v="1"/>
    <x v="16"/>
    <x v="1"/>
    <n v="484.08800000000002"/>
  </r>
  <r>
    <x v="1185"/>
    <x v="169"/>
    <x v="0"/>
    <x v="2"/>
    <x v="3"/>
    <x v="5"/>
    <n v="161.304"/>
    <x v="1179"/>
    <x v="1183"/>
    <x v="0"/>
    <x v="792"/>
    <x v="1"/>
    <n v="12"/>
    <x v="5"/>
    <x v="8"/>
    <x v="1"/>
    <x v="1"/>
    <n v="161.304"/>
  </r>
  <r>
    <x v="1186"/>
    <x v="591"/>
    <x v="0"/>
    <x v="4"/>
    <x v="1"/>
    <x v="3"/>
    <n v="578.16000000000008"/>
    <x v="1180"/>
    <x v="1184"/>
    <x v="0"/>
    <x v="440"/>
    <x v="0"/>
    <n v="5"/>
    <x v="2"/>
    <x v="2"/>
    <x v="20"/>
    <x v="2"/>
    <n v="578.16000000000008"/>
  </r>
  <r>
    <x v="1187"/>
    <x v="450"/>
    <x v="3"/>
    <x v="2"/>
    <x v="1"/>
    <x v="1"/>
    <n v="456.58800000000002"/>
    <x v="1181"/>
    <x v="1185"/>
    <x v="0"/>
    <x v="793"/>
    <x v="1"/>
    <n v="3"/>
    <x v="1"/>
    <x v="19"/>
    <x v="15"/>
    <x v="2"/>
    <n v="456.58800000000002"/>
  </r>
  <r>
    <x v="1188"/>
    <x v="1"/>
    <x v="2"/>
    <x v="4"/>
    <x v="2"/>
    <x v="1"/>
    <n v="99.418000000000006"/>
    <x v="1182"/>
    <x v="1186"/>
    <x v="0"/>
    <x v="369"/>
    <x v="1"/>
    <n v="12"/>
    <x v="1"/>
    <x v="23"/>
    <x v="1"/>
    <x v="1"/>
    <n v="99.418000000000006"/>
  </r>
  <r>
    <x v="1189"/>
    <x v="38"/>
    <x v="0"/>
    <x v="3"/>
    <x v="0"/>
    <x v="6"/>
    <n v="85.382000000000005"/>
    <x v="1183"/>
    <x v="1187"/>
    <x v="0"/>
    <x v="660"/>
    <x v="1"/>
    <n v="12"/>
    <x v="6"/>
    <x v="0"/>
    <x v="1"/>
    <x v="0"/>
    <n v="85.382000000000005"/>
  </r>
  <r>
    <x v="1190"/>
    <x v="24"/>
    <x v="2"/>
    <x v="1"/>
    <x v="1"/>
    <x v="9"/>
    <n v="74.975999999999999"/>
    <x v="1184"/>
    <x v="1188"/>
    <x v="1"/>
    <x v="721"/>
    <x v="0"/>
    <n v="3"/>
    <x v="3"/>
    <x v="20"/>
    <x v="5"/>
    <x v="3"/>
    <n v="74.975999999999999"/>
  </r>
  <r>
    <x v="1191"/>
    <x v="194"/>
    <x v="2"/>
    <x v="0"/>
    <x v="2"/>
    <x v="8"/>
    <n v="167.11199999999999"/>
    <x v="1185"/>
    <x v="1189"/>
    <x v="0"/>
    <x v="794"/>
    <x v="0"/>
    <n v="1"/>
    <x v="6"/>
    <x v="23"/>
    <x v="14"/>
    <x v="1"/>
    <n v="167.11199999999999"/>
  </r>
  <r>
    <x v="1192"/>
    <x v="592"/>
    <x v="1"/>
    <x v="1"/>
    <x v="3"/>
    <x v="6"/>
    <n v="301.44400000000007"/>
    <x v="1186"/>
    <x v="1190"/>
    <x v="0"/>
    <x v="232"/>
    <x v="0"/>
    <n v="8"/>
    <x v="3"/>
    <x v="4"/>
    <x v="13"/>
    <x v="2"/>
    <n v="301.44400000000007"/>
  </r>
  <r>
    <x v="1193"/>
    <x v="593"/>
    <x v="4"/>
    <x v="4"/>
    <x v="0"/>
    <x v="1"/>
    <n v="311.52000000000004"/>
    <x v="1187"/>
    <x v="1191"/>
    <x v="0"/>
    <x v="109"/>
    <x v="0"/>
    <n v="2"/>
    <x v="4"/>
    <x v="23"/>
    <x v="9"/>
    <x v="1"/>
    <n v="311.52000000000004"/>
  </r>
  <r>
    <x v="1194"/>
    <x v="150"/>
    <x v="4"/>
    <x v="2"/>
    <x v="0"/>
    <x v="6"/>
    <n v="517.99"/>
    <x v="1188"/>
    <x v="1192"/>
    <x v="0"/>
    <x v="795"/>
    <x v="0"/>
    <n v="3"/>
    <x v="0"/>
    <x v="20"/>
    <x v="5"/>
    <x v="3"/>
    <n v="517.99"/>
  </r>
  <r>
    <x v="1195"/>
    <x v="594"/>
    <x v="1"/>
    <x v="2"/>
    <x v="3"/>
    <x v="0"/>
    <n v="450.14200000000005"/>
    <x v="1189"/>
    <x v="1193"/>
    <x v="0"/>
    <x v="77"/>
    <x v="0"/>
    <n v="8"/>
    <x v="0"/>
    <x v="2"/>
    <x v="13"/>
    <x v="2"/>
    <n v="450.14200000000005"/>
  </r>
  <r>
    <x v="1196"/>
    <x v="7"/>
    <x v="1"/>
    <x v="1"/>
    <x v="0"/>
    <x v="8"/>
    <n v="331.40800000000002"/>
    <x v="1190"/>
    <x v="1194"/>
    <x v="1"/>
    <x v="580"/>
    <x v="0"/>
    <n v="6"/>
    <x v="5"/>
    <x v="10"/>
    <x v="6"/>
    <x v="2"/>
    <n v="331.40800000000002"/>
  </r>
  <r>
    <x v="1197"/>
    <x v="470"/>
    <x v="1"/>
    <x v="0"/>
    <x v="4"/>
    <x v="3"/>
    <n v="183.084"/>
    <x v="1191"/>
    <x v="1195"/>
    <x v="0"/>
    <x v="410"/>
    <x v="1"/>
    <n v="2"/>
    <x v="4"/>
    <x v="22"/>
    <x v="19"/>
    <x v="0"/>
    <n v="183.084"/>
  </r>
  <r>
    <x v="1198"/>
    <x v="595"/>
    <x v="1"/>
    <x v="4"/>
    <x v="0"/>
    <x v="8"/>
    <n v="260.23800000000006"/>
    <x v="1192"/>
    <x v="1196"/>
    <x v="0"/>
    <x v="389"/>
    <x v="1"/>
    <n v="11"/>
    <x v="0"/>
    <x v="5"/>
    <x v="21"/>
    <x v="0"/>
    <n v="260.23800000000006"/>
  </r>
  <r>
    <x v="1199"/>
    <x v="360"/>
    <x v="4"/>
    <x v="2"/>
    <x v="3"/>
    <x v="3"/>
    <n v="162.29400000000001"/>
    <x v="1193"/>
    <x v="1197"/>
    <x v="0"/>
    <x v="294"/>
    <x v="1"/>
    <n v="12"/>
    <x v="0"/>
    <x v="21"/>
    <x v="1"/>
    <x v="3"/>
    <n v="162.29400000000001"/>
  </r>
  <r>
    <x v="1200"/>
    <x v="596"/>
    <x v="2"/>
    <x v="2"/>
    <x v="2"/>
    <x v="0"/>
    <n v="567.99600000000009"/>
    <x v="1194"/>
    <x v="1198"/>
    <x v="0"/>
    <x v="796"/>
    <x v="0"/>
    <n v="10"/>
    <x v="4"/>
    <x v="7"/>
    <x v="8"/>
    <x v="0"/>
    <n v="567.99600000000009"/>
  </r>
  <r>
    <x v="1201"/>
    <x v="162"/>
    <x v="1"/>
    <x v="4"/>
    <x v="1"/>
    <x v="6"/>
    <n v="296.47199999999998"/>
    <x v="1195"/>
    <x v="1199"/>
    <x v="0"/>
    <x v="541"/>
    <x v="0"/>
    <n v="10"/>
    <x v="4"/>
    <x v="18"/>
    <x v="8"/>
    <x v="3"/>
    <n v="296.47199999999998"/>
  </r>
  <r>
    <x v="1202"/>
    <x v="333"/>
    <x v="4"/>
    <x v="4"/>
    <x v="1"/>
    <x v="7"/>
    <n v="640.904"/>
    <x v="1196"/>
    <x v="1200"/>
    <x v="0"/>
    <x v="415"/>
    <x v="1"/>
    <n v="8"/>
    <x v="0"/>
    <x v="0"/>
    <x v="4"/>
    <x v="0"/>
    <n v="640.904"/>
  </r>
  <r>
    <x v="1203"/>
    <x v="560"/>
    <x v="1"/>
    <x v="1"/>
    <x v="4"/>
    <x v="1"/>
    <n v="61.225999999999999"/>
    <x v="1197"/>
    <x v="1201"/>
    <x v="0"/>
    <x v="182"/>
    <x v="1"/>
    <n v="8"/>
    <x v="6"/>
    <x v="9"/>
    <x v="4"/>
    <x v="0"/>
    <n v="61.225999999999999"/>
  </r>
  <r>
    <x v="1204"/>
    <x v="597"/>
    <x v="0"/>
    <x v="0"/>
    <x v="4"/>
    <x v="0"/>
    <n v="607.39800000000002"/>
    <x v="1198"/>
    <x v="1202"/>
    <x v="0"/>
    <x v="204"/>
    <x v="1"/>
    <n v="5"/>
    <x v="5"/>
    <x v="8"/>
    <x v="11"/>
    <x v="1"/>
    <n v="607.39800000000002"/>
  </r>
  <r>
    <x v="1205"/>
    <x v="423"/>
    <x v="4"/>
    <x v="4"/>
    <x v="4"/>
    <x v="6"/>
    <n v="414.76600000000002"/>
    <x v="1199"/>
    <x v="1203"/>
    <x v="0"/>
    <x v="468"/>
    <x v="0"/>
    <n v="8"/>
    <x v="2"/>
    <x v="10"/>
    <x v="13"/>
    <x v="2"/>
    <n v="414.76600000000002"/>
  </r>
  <r>
    <x v="1206"/>
    <x v="462"/>
    <x v="0"/>
    <x v="2"/>
    <x v="1"/>
    <x v="1"/>
    <n v="494.09800000000007"/>
    <x v="1200"/>
    <x v="1204"/>
    <x v="0"/>
    <x v="797"/>
    <x v="1"/>
    <n v="6"/>
    <x v="0"/>
    <x v="6"/>
    <x v="16"/>
    <x v="1"/>
    <n v="494.09800000000007"/>
  </r>
  <r>
    <x v="1207"/>
    <x v="216"/>
    <x v="3"/>
    <x v="4"/>
    <x v="4"/>
    <x v="5"/>
    <n v="59.620000000000005"/>
    <x v="1201"/>
    <x v="1205"/>
    <x v="0"/>
    <x v="146"/>
    <x v="1"/>
    <n v="2"/>
    <x v="4"/>
    <x v="1"/>
    <x v="19"/>
    <x v="1"/>
    <n v="59.620000000000005"/>
  </r>
  <r>
    <x v="1208"/>
    <x v="548"/>
    <x v="2"/>
    <x v="4"/>
    <x v="3"/>
    <x v="9"/>
    <n v="57.375999999999998"/>
    <x v="1202"/>
    <x v="1206"/>
    <x v="0"/>
    <x v="798"/>
    <x v="1"/>
    <n v="1"/>
    <x v="0"/>
    <x v="0"/>
    <x v="7"/>
    <x v="0"/>
    <n v="57.375999999999998"/>
  </r>
  <r>
    <x v="1209"/>
    <x v="224"/>
    <x v="0"/>
    <x v="4"/>
    <x v="0"/>
    <x v="3"/>
    <n v="442.20000000000005"/>
    <x v="1203"/>
    <x v="1207"/>
    <x v="0"/>
    <x v="646"/>
    <x v="2"/>
    <n v="11"/>
    <x v="1"/>
    <x v="7"/>
    <x v="12"/>
    <x v="0"/>
    <n v="442.2"/>
  </r>
  <r>
    <x v="1210"/>
    <x v="48"/>
    <x v="1"/>
    <x v="1"/>
    <x v="1"/>
    <x v="1"/>
    <n v="600.62200000000007"/>
    <x v="1204"/>
    <x v="1208"/>
    <x v="0"/>
    <x v="720"/>
    <x v="1"/>
    <n v="6"/>
    <x v="1"/>
    <x v="22"/>
    <x v="16"/>
    <x v="0"/>
    <n v="600.62200000000007"/>
  </r>
  <r>
    <x v="1211"/>
    <x v="593"/>
    <x v="1"/>
    <x v="3"/>
    <x v="3"/>
    <x v="8"/>
    <n v="194.17200000000003"/>
    <x v="1205"/>
    <x v="1209"/>
    <x v="0"/>
    <x v="799"/>
    <x v="0"/>
    <n v="2"/>
    <x v="4"/>
    <x v="15"/>
    <x v="9"/>
    <x v="2"/>
    <n v="194.17200000000003"/>
  </r>
  <r>
    <x v="1212"/>
    <x v="212"/>
    <x v="0"/>
    <x v="4"/>
    <x v="0"/>
    <x v="5"/>
    <n v="248.24800000000002"/>
    <x v="1206"/>
    <x v="1210"/>
    <x v="0"/>
    <x v="233"/>
    <x v="1"/>
    <n v="1"/>
    <x v="4"/>
    <x v="4"/>
    <x v="7"/>
    <x v="2"/>
    <n v="248.24800000000002"/>
  </r>
  <r>
    <x v="1213"/>
    <x v="239"/>
    <x v="0"/>
    <x v="2"/>
    <x v="4"/>
    <x v="6"/>
    <n v="533.06000000000006"/>
    <x v="1207"/>
    <x v="1211"/>
    <x v="0"/>
    <x v="800"/>
    <x v="1"/>
    <n v="5"/>
    <x v="1"/>
    <x v="11"/>
    <x v="11"/>
    <x v="0"/>
    <n v="533.06000000000006"/>
  </r>
  <r>
    <x v="1214"/>
    <x v="403"/>
    <x v="1"/>
    <x v="4"/>
    <x v="2"/>
    <x v="9"/>
    <n v="291.54400000000004"/>
    <x v="1208"/>
    <x v="1212"/>
    <x v="0"/>
    <x v="801"/>
    <x v="0"/>
    <n v="9"/>
    <x v="4"/>
    <x v="18"/>
    <x v="0"/>
    <x v="3"/>
    <n v="291.54400000000004"/>
  </r>
  <r>
    <x v="1215"/>
    <x v="247"/>
    <x v="2"/>
    <x v="4"/>
    <x v="3"/>
    <x v="4"/>
    <n v="527.29600000000005"/>
    <x v="1209"/>
    <x v="1213"/>
    <x v="0"/>
    <x v="760"/>
    <x v="1"/>
    <n v="11"/>
    <x v="5"/>
    <x v="19"/>
    <x v="21"/>
    <x v="2"/>
    <n v="527.29600000000005"/>
  </r>
  <r>
    <x v="1216"/>
    <x v="498"/>
    <x v="2"/>
    <x v="2"/>
    <x v="0"/>
    <x v="8"/>
    <n v="624.33800000000008"/>
    <x v="1210"/>
    <x v="1214"/>
    <x v="0"/>
    <x v="408"/>
    <x v="2"/>
    <n v="12"/>
    <x v="2"/>
    <x v="23"/>
    <x v="3"/>
    <x v="1"/>
    <n v="624.33800000000008"/>
  </r>
  <r>
    <x v="1217"/>
    <x v="511"/>
    <x v="2"/>
    <x v="2"/>
    <x v="1"/>
    <x v="3"/>
    <n v="637.91200000000003"/>
    <x v="1211"/>
    <x v="1215"/>
    <x v="0"/>
    <x v="802"/>
    <x v="0"/>
    <n v="4"/>
    <x v="6"/>
    <x v="11"/>
    <x v="23"/>
    <x v="0"/>
    <n v="637.91200000000003"/>
  </r>
  <r>
    <x v="1218"/>
    <x v="413"/>
    <x v="4"/>
    <x v="2"/>
    <x v="2"/>
    <x v="9"/>
    <n v="430.34200000000004"/>
    <x v="1212"/>
    <x v="1216"/>
    <x v="0"/>
    <x v="469"/>
    <x v="1"/>
    <n v="3"/>
    <x v="6"/>
    <x v="11"/>
    <x v="15"/>
    <x v="0"/>
    <n v="430.34200000000004"/>
  </r>
  <r>
    <x v="1219"/>
    <x v="166"/>
    <x v="2"/>
    <x v="1"/>
    <x v="1"/>
    <x v="3"/>
    <n v="640.77200000000005"/>
    <x v="1213"/>
    <x v="1217"/>
    <x v="0"/>
    <x v="199"/>
    <x v="2"/>
    <n v="12"/>
    <x v="0"/>
    <x v="15"/>
    <x v="3"/>
    <x v="2"/>
    <n v="640.77200000000005"/>
  </r>
  <r>
    <x v="1220"/>
    <x v="409"/>
    <x v="3"/>
    <x v="4"/>
    <x v="0"/>
    <x v="2"/>
    <n v="101.28800000000001"/>
    <x v="1214"/>
    <x v="1218"/>
    <x v="0"/>
    <x v="803"/>
    <x v="1"/>
    <n v="12"/>
    <x v="6"/>
    <x v="18"/>
    <x v="1"/>
    <x v="3"/>
    <n v="101.28800000000001"/>
  </r>
  <r>
    <x v="1221"/>
    <x v="304"/>
    <x v="1"/>
    <x v="2"/>
    <x v="4"/>
    <x v="8"/>
    <n v="143.52799999999999"/>
    <x v="1215"/>
    <x v="1219"/>
    <x v="0"/>
    <x v="804"/>
    <x v="1"/>
    <n v="10"/>
    <x v="3"/>
    <x v="8"/>
    <x v="22"/>
    <x v="1"/>
    <n v="143.52799999999999"/>
  </r>
  <r>
    <x v="1222"/>
    <x v="69"/>
    <x v="3"/>
    <x v="1"/>
    <x v="0"/>
    <x v="6"/>
    <n v="125.664"/>
    <x v="1216"/>
    <x v="1220"/>
    <x v="0"/>
    <x v="805"/>
    <x v="0"/>
    <n v="8"/>
    <x v="6"/>
    <x v="9"/>
    <x v="13"/>
    <x v="0"/>
    <n v="125.664"/>
  </r>
  <r>
    <x v="1223"/>
    <x v="598"/>
    <x v="4"/>
    <x v="1"/>
    <x v="1"/>
    <x v="9"/>
    <n v="550.30799999999999"/>
    <x v="1217"/>
    <x v="1221"/>
    <x v="0"/>
    <x v="623"/>
    <x v="0"/>
    <n v="9"/>
    <x v="1"/>
    <x v="13"/>
    <x v="0"/>
    <x v="0"/>
    <n v="550.30799999999999"/>
  </r>
  <r>
    <x v="1224"/>
    <x v="599"/>
    <x v="2"/>
    <x v="0"/>
    <x v="4"/>
    <x v="4"/>
    <n v="186.53800000000004"/>
    <x v="1218"/>
    <x v="1222"/>
    <x v="0"/>
    <x v="453"/>
    <x v="1"/>
    <n v="1"/>
    <x v="2"/>
    <x v="14"/>
    <x v="7"/>
    <x v="1"/>
    <n v="186.53800000000004"/>
  </r>
  <r>
    <x v="1225"/>
    <x v="55"/>
    <x v="4"/>
    <x v="4"/>
    <x v="0"/>
    <x v="0"/>
    <n v="430.71600000000007"/>
    <x v="1219"/>
    <x v="1223"/>
    <x v="0"/>
    <x v="806"/>
    <x v="1"/>
    <n v="3"/>
    <x v="3"/>
    <x v="1"/>
    <x v="15"/>
    <x v="1"/>
    <n v="430.71600000000007"/>
  </r>
  <r>
    <x v="1226"/>
    <x v="233"/>
    <x v="0"/>
    <x v="1"/>
    <x v="0"/>
    <x v="9"/>
    <n v="105.13800000000001"/>
    <x v="1220"/>
    <x v="1224"/>
    <x v="0"/>
    <x v="807"/>
    <x v="0"/>
    <n v="9"/>
    <x v="2"/>
    <x v="5"/>
    <x v="0"/>
    <x v="0"/>
    <n v="105.13800000000001"/>
  </r>
  <r>
    <x v="1227"/>
    <x v="269"/>
    <x v="0"/>
    <x v="4"/>
    <x v="3"/>
    <x v="2"/>
    <n v="620.53200000000004"/>
    <x v="1221"/>
    <x v="1225"/>
    <x v="0"/>
    <x v="808"/>
    <x v="1"/>
    <n v="7"/>
    <x v="6"/>
    <x v="16"/>
    <x v="18"/>
    <x v="1"/>
    <n v="620.53200000000004"/>
  </r>
  <r>
    <x v="1228"/>
    <x v="344"/>
    <x v="3"/>
    <x v="1"/>
    <x v="2"/>
    <x v="0"/>
    <n v="294.18400000000003"/>
    <x v="1222"/>
    <x v="1226"/>
    <x v="1"/>
    <x v="809"/>
    <x v="1"/>
    <n v="3"/>
    <x v="2"/>
    <x v="20"/>
    <x v="15"/>
    <x v="3"/>
    <n v="294.18400000000003"/>
  </r>
  <r>
    <x v="1229"/>
    <x v="210"/>
    <x v="2"/>
    <x v="3"/>
    <x v="2"/>
    <x v="6"/>
    <n v="118.822"/>
    <x v="1223"/>
    <x v="1227"/>
    <x v="0"/>
    <x v="810"/>
    <x v="2"/>
    <n v="12"/>
    <x v="2"/>
    <x v="8"/>
    <x v="3"/>
    <x v="1"/>
    <n v="118.822"/>
  </r>
  <r>
    <x v="1230"/>
    <x v="183"/>
    <x v="2"/>
    <x v="2"/>
    <x v="1"/>
    <x v="9"/>
    <n v="412.91800000000001"/>
    <x v="1224"/>
    <x v="1228"/>
    <x v="0"/>
    <x v="811"/>
    <x v="2"/>
    <n v="12"/>
    <x v="4"/>
    <x v="1"/>
    <x v="3"/>
    <x v="1"/>
    <n v="412.91800000000001"/>
  </r>
  <r>
    <x v="1231"/>
    <x v="442"/>
    <x v="1"/>
    <x v="3"/>
    <x v="2"/>
    <x v="5"/>
    <n v="112.002"/>
    <x v="1225"/>
    <x v="1229"/>
    <x v="0"/>
    <x v="92"/>
    <x v="1"/>
    <n v="7"/>
    <x v="3"/>
    <x v="14"/>
    <x v="18"/>
    <x v="1"/>
    <n v="112.002"/>
  </r>
  <r>
    <x v="1232"/>
    <x v="528"/>
    <x v="3"/>
    <x v="1"/>
    <x v="0"/>
    <x v="6"/>
    <n v="89.210000000000008"/>
    <x v="1226"/>
    <x v="1230"/>
    <x v="0"/>
    <x v="812"/>
    <x v="0"/>
    <n v="10"/>
    <x v="0"/>
    <x v="1"/>
    <x v="8"/>
    <x v="1"/>
    <n v="89.21"/>
  </r>
  <r>
    <x v="1233"/>
    <x v="65"/>
    <x v="1"/>
    <x v="0"/>
    <x v="2"/>
    <x v="0"/>
    <n v="384.03200000000004"/>
    <x v="1227"/>
    <x v="1231"/>
    <x v="1"/>
    <x v="113"/>
    <x v="1"/>
    <n v="12"/>
    <x v="4"/>
    <x v="13"/>
    <x v="1"/>
    <x v="0"/>
    <n v="384.03200000000004"/>
  </r>
  <r>
    <x v="1234"/>
    <x v="240"/>
    <x v="4"/>
    <x v="4"/>
    <x v="1"/>
    <x v="4"/>
    <n v="649.90200000000016"/>
    <x v="1228"/>
    <x v="1232"/>
    <x v="1"/>
    <x v="813"/>
    <x v="0"/>
    <n v="4"/>
    <x v="0"/>
    <x v="22"/>
    <x v="23"/>
    <x v="0"/>
    <n v="649.90200000000016"/>
  </r>
  <r>
    <x v="1235"/>
    <x v="600"/>
    <x v="4"/>
    <x v="3"/>
    <x v="2"/>
    <x v="9"/>
    <n v="392.61200000000002"/>
    <x v="1229"/>
    <x v="1233"/>
    <x v="0"/>
    <x v="577"/>
    <x v="0"/>
    <n v="6"/>
    <x v="5"/>
    <x v="10"/>
    <x v="6"/>
    <x v="2"/>
    <n v="392.61200000000002"/>
  </r>
  <r>
    <x v="1236"/>
    <x v="261"/>
    <x v="4"/>
    <x v="4"/>
    <x v="2"/>
    <x v="1"/>
    <n v="413.51200000000006"/>
    <x v="1230"/>
    <x v="1234"/>
    <x v="1"/>
    <x v="814"/>
    <x v="0"/>
    <n v="7"/>
    <x v="0"/>
    <x v="5"/>
    <x v="17"/>
    <x v="0"/>
    <n v="413.51200000000006"/>
  </r>
  <r>
    <x v="1237"/>
    <x v="591"/>
    <x v="1"/>
    <x v="1"/>
    <x v="2"/>
    <x v="5"/>
    <n v="172.23800000000003"/>
    <x v="1231"/>
    <x v="1235"/>
    <x v="1"/>
    <x v="395"/>
    <x v="0"/>
    <n v="5"/>
    <x v="2"/>
    <x v="0"/>
    <x v="20"/>
    <x v="0"/>
    <n v="172.23800000000003"/>
  </r>
  <r>
    <x v="1238"/>
    <x v="457"/>
    <x v="0"/>
    <x v="4"/>
    <x v="1"/>
    <x v="2"/>
    <n v="280.89600000000002"/>
    <x v="1232"/>
    <x v="1236"/>
    <x v="1"/>
    <x v="815"/>
    <x v="2"/>
    <n v="12"/>
    <x v="1"/>
    <x v="4"/>
    <x v="3"/>
    <x v="2"/>
    <n v="280.89600000000002"/>
  </r>
  <r>
    <x v="1239"/>
    <x v="601"/>
    <x v="0"/>
    <x v="1"/>
    <x v="0"/>
    <x v="2"/>
    <n v="351.80200000000002"/>
    <x v="1233"/>
    <x v="1237"/>
    <x v="0"/>
    <x v="597"/>
    <x v="1"/>
    <n v="11"/>
    <x v="2"/>
    <x v="16"/>
    <x v="21"/>
    <x v="1"/>
    <n v="351.80199999999996"/>
  </r>
  <r>
    <x v="1240"/>
    <x v="367"/>
    <x v="1"/>
    <x v="1"/>
    <x v="0"/>
    <x v="8"/>
    <n v="490.358"/>
    <x v="1234"/>
    <x v="1238"/>
    <x v="0"/>
    <x v="816"/>
    <x v="1"/>
    <n v="4"/>
    <x v="3"/>
    <x v="12"/>
    <x v="10"/>
    <x v="0"/>
    <n v="490.358"/>
  </r>
  <r>
    <x v="1241"/>
    <x v="602"/>
    <x v="4"/>
    <x v="0"/>
    <x v="4"/>
    <x v="2"/>
    <n v="301.97199999999998"/>
    <x v="1235"/>
    <x v="1239"/>
    <x v="1"/>
    <x v="427"/>
    <x v="0"/>
    <n v="9"/>
    <x v="0"/>
    <x v="23"/>
    <x v="0"/>
    <x v="1"/>
    <n v="301.97199999999998"/>
  </r>
  <r>
    <x v="1242"/>
    <x v="447"/>
    <x v="3"/>
    <x v="1"/>
    <x v="1"/>
    <x v="2"/>
    <n v="240.79000000000002"/>
    <x v="1236"/>
    <x v="1240"/>
    <x v="0"/>
    <x v="817"/>
    <x v="1"/>
    <n v="3"/>
    <x v="4"/>
    <x v="10"/>
    <x v="15"/>
    <x v="2"/>
    <n v="240.79000000000005"/>
  </r>
  <r>
    <x v="1243"/>
    <x v="190"/>
    <x v="3"/>
    <x v="1"/>
    <x v="4"/>
    <x v="3"/>
    <n v="329.09800000000001"/>
    <x v="1237"/>
    <x v="1241"/>
    <x v="0"/>
    <x v="818"/>
    <x v="0"/>
    <n v="2"/>
    <x v="0"/>
    <x v="14"/>
    <x v="9"/>
    <x v="1"/>
    <n v="329.09800000000001"/>
  </r>
  <r>
    <x v="1244"/>
    <x v="200"/>
    <x v="1"/>
    <x v="3"/>
    <x v="0"/>
    <x v="6"/>
    <n v="350.21800000000002"/>
    <x v="1238"/>
    <x v="1242"/>
    <x v="0"/>
    <x v="595"/>
    <x v="1"/>
    <n v="12"/>
    <x v="6"/>
    <x v="18"/>
    <x v="1"/>
    <x v="3"/>
    <n v="350.21800000000002"/>
  </r>
  <r>
    <x v="1245"/>
    <x v="603"/>
    <x v="2"/>
    <x v="3"/>
    <x v="2"/>
    <x v="4"/>
    <n v="325.60000000000002"/>
    <x v="1239"/>
    <x v="1243"/>
    <x v="0"/>
    <x v="193"/>
    <x v="2"/>
    <n v="11"/>
    <x v="0"/>
    <x v="12"/>
    <x v="12"/>
    <x v="0"/>
    <n v="325.60000000000002"/>
  </r>
  <r>
    <x v="1246"/>
    <x v="604"/>
    <x v="4"/>
    <x v="2"/>
    <x v="2"/>
    <x v="1"/>
    <n v="213.79600000000002"/>
    <x v="1240"/>
    <x v="1244"/>
    <x v="0"/>
    <x v="642"/>
    <x v="2"/>
    <n v="12"/>
    <x v="2"/>
    <x v="21"/>
    <x v="3"/>
    <x v="3"/>
    <n v="213.79600000000002"/>
  </r>
  <r>
    <x v="1247"/>
    <x v="605"/>
    <x v="2"/>
    <x v="0"/>
    <x v="3"/>
    <x v="9"/>
    <n v="285.62600000000003"/>
    <x v="1241"/>
    <x v="1245"/>
    <x v="1"/>
    <x v="819"/>
    <x v="1"/>
    <n v="1"/>
    <x v="4"/>
    <x v="20"/>
    <x v="7"/>
    <x v="3"/>
    <n v="285.62600000000003"/>
  </r>
  <r>
    <x v="1248"/>
    <x v="166"/>
    <x v="1"/>
    <x v="4"/>
    <x v="4"/>
    <x v="2"/>
    <n v="55.748000000000005"/>
    <x v="1242"/>
    <x v="1246"/>
    <x v="0"/>
    <x v="562"/>
    <x v="2"/>
    <n v="12"/>
    <x v="0"/>
    <x v="2"/>
    <x v="3"/>
    <x v="2"/>
    <n v="55.748000000000012"/>
  </r>
  <r>
    <x v="1249"/>
    <x v="606"/>
    <x v="2"/>
    <x v="1"/>
    <x v="1"/>
    <x v="4"/>
    <n v="110.55000000000001"/>
    <x v="1243"/>
    <x v="1247"/>
    <x v="0"/>
    <x v="665"/>
    <x v="0"/>
    <n v="2"/>
    <x v="5"/>
    <x v="1"/>
    <x v="9"/>
    <x v="1"/>
    <n v="110.55000000000001"/>
  </r>
  <r>
    <x v="1250"/>
    <x v="504"/>
    <x v="3"/>
    <x v="4"/>
    <x v="2"/>
    <x v="5"/>
    <n v="564.21199999999999"/>
    <x v="1244"/>
    <x v="1248"/>
    <x v="0"/>
    <x v="305"/>
    <x v="1"/>
    <n v="6"/>
    <x v="5"/>
    <x v="7"/>
    <x v="16"/>
    <x v="0"/>
    <n v="564.21199999999999"/>
  </r>
  <r>
    <x v="1251"/>
    <x v="354"/>
    <x v="4"/>
    <x v="2"/>
    <x v="0"/>
    <x v="0"/>
    <n v="45.122000000000007"/>
    <x v="1245"/>
    <x v="1249"/>
    <x v="0"/>
    <x v="758"/>
    <x v="0"/>
    <n v="1"/>
    <x v="0"/>
    <x v="3"/>
    <x v="14"/>
    <x v="2"/>
    <n v="45.122000000000007"/>
  </r>
  <r>
    <x v="1252"/>
    <x v="213"/>
    <x v="2"/>
    <x v="3"/>
    <x v="2"/>
    <x v="7"/>
    <n v="314.31400000000002"/>
    <x v="1246"/>
    <x v="1250"/>
    <x v="0"/>
    <x v="820"/>
    <x v="0"/>
    <n v="3"/>
    <x v="6"/>
    <x v="8"/>
    <x v="5"/>
    <x v="1"/>
    <n v="314.31400000000002"/>
  </r>
  <r>
    <x v="1253"/>
    <x v="479"/>
    <x v="0"/>
    <x v="2"/>
    <x v="0"/>
    <x v="8"/>
    <n v="237.62200000000004"/>
    <x v="1247"/>
    <x v="1251"/>
    <x v="0"/>
    <x v="821"/>
    <x v="0"/>
    <n v="2"/>
    <x v="2"/>
    <x v="22"/>
    <x v="9"/>
    <x v="0"/>
    <n v="237.62200000000004"/>
  </r>
  <r>
    <x v="1254"/>
    <x v="278"/>
    <x v="2"/>
    <x v="4"/>
    <x v="3"/>
    <x v="8"/>
    <n v="393.404"/>
    <x v="1248"/>
    <x v="1252"/>
    <x v="0"/>
    <x v="822"/>
    <x v="2"/>
    <n v="11"/>
    <x v="3"/>
    <x v="5"/>
    <x v="12"/>
    <x v="0"/>
    <n v="393.404"/>
  </r>
  <r>
    <x v="1255"/>
    <x v="607"/>
    <x v="1"/>
    <x v="3"/>
    <x v="2"/>
    <x v="0"/>
    <n v="645.70000000000005"/>
    <x v="1249"/>
    <x v="1253"/>
    <x v="1"/>
    <x v="823"/>
    <x v="1"/>
    <n v="12"/>
    <x v="6"/>
    <x v="9"/>
    <x v="1"/>
    <x v="0"/>
    <n v="645.70000000000005"/>
  </r>
  <r>
    <x v="1256"/>
    <x v="156"/>
    <x v="2"/>
    <x v="3"/>
    <x v="3"/>
    <x v="0"/>
    <n v="484.74800000000005"/>
    <x v="1250"/>
    <x v="1254"/>
    <x v="1"/>
    <x v="480"/>
    <x v="0"/>
    <n v="5"/>
    <x v="6"/>
    <x v="20"/>
    <x v="20"/>
    <x v="3"/>
    <n v="484.74800000000005"/>
  </r>
  <r>
    <x v="1257"/>
    <x v="147"/>
    <x v="2"/>
    <x v="0"/>
    <x v="0"/>
    <x v="2"/>
    <n v="504.63600000000002"/>
    <x v="1251"/>
    <x v="1255"/>
    <x v="0"/>
    <x v="824"/>
    <x v="1"/>
    <n v="11"/>
    <x v="2"/>
    <x v="18"/>
    <x v="21"/>
    <x v="3"/>
    <n v="504.63600000000002"/>
  </r>
  <r>
    <x v="1258"/>
    <x v="608"/>
    <x v="2"/>
    <x v="0"/>
    <x v="1"/>
    <x v="6"/>
    <n v="277.75"/>
    <x v="1252"/>
    <x v="1256"/>
    <x v="0"/>
    <x v="211"/>
    <x v="1"/>
    <n v="2"/>
    <x v="4"/>
    <x v="7"/>
    <x v="19"/>
    <x v="0"/>
    <n v="277.75"/>
  </r>
  <r>
    <x v="1259"/>
    <x v="366"/>
    <x v="1"/>
    <x v="0"/>
    <x v="2"/>
    <x v="9"/>
    <n v="149.64400000000001"/>
    <x v="1253"/>
    <x v="1257"/>
    <x v="1"/>
    <x v="825"/>
    <x v="2"/>
    <n v="12"/>
    <x v="3"/>
    <x v="15"/>
    <x v="3"/>
    <x v="2"/>
    <n v="149.64400000000001"/>
  </r>
  <r>
    <x v="1260"/>
    <x v="50"/>
    <x v="3"/>
    <x v="0"/>
    <x v="2"/>
    <x v="9"/>
    <n v="232.36400000000003"/>
    <x v="1254"/>
    <x v="1258"/>
    <x v="0"/>
    <x v="366"/>
    <x v="1"/>
    <n v="11"/>
    <x v="4"/>
    <x v="21"/>
    <x v="21"/>
    <x v="3"/>
    <n v="232.36400000000003"/>
  </r>
  <r>
    <x v="1261"/>
    <x v="162"/>
    <x v="3"/>
    <x v="2"/>
    <x v="0"/>
    <x v="0"/>
    <n v="500.58800000000002"/>
    <x v="1255"/>
    <x v="1259"/>
    <x v="1"/>
    <x v="826"/>
    <x v="0"/>
    <n v="10"/>
    <x v="4"/>
    <x v="22"/>
    <x v="8"/>
    <x v="0"/>
    <n v="500.58800000000002"/>
  </r>
  <r>
    <x v="1262"/>
    <x v="326"/>
    <x v="2"/>
    <x v="4"/>
    <x v="1"/>
    <x v="2"/>
    <n v="402.33600000000001"/>
    <x v="1256"/>
    <x v="1260"/>
    <x v="1"/>
    <x v="58"/>
    <x v="0"/>
    <n v="5"/>
    <x v="4"/>
    <x v="21"/>
    <x v="20"/>
    <x v="3"/>
    <n v="402.33600000000001"/>
  </r>
  <r>
    <x v="1263"/>
    <x v="512"/>
    <x v="0"/>
    <x v="2"/>
    <x v="1"/>
    <x v="8"/>
    <n v="57.332000000000001"/>
    <x v="1257"/>
    <x v="1261"/>
    <x v="0"/>
    <x v="827"/>
    <x v="1"/>
    <n v="11"/>
    <x v="5"/>
    <x v="5"/>
    <x v="21"/>
    <x v="0"/>
    <n v="57.332000000000001"/>
  </r>
  <r>
    <x v="1264"/>
    <x v="216"/>
    <x v="1"/>
    <x v="1"/>
    <x v="4"/>
    <x v="9"/>
    <n v="224.77400000000003"/>
    <x v="1258"/>
    <x v="1262"/>
    <x v="0"/>
    <x v="60"/>
    <x v="1"/>
    <n v="2"/>
    <x v="4"/>
    <x v="14"/>
    <x v="19"/>
    <x v="1"/>
    <n v="224.77400000000003"/>
  </r>
  <r>
    <x v="1265"/>
    <x v="369"/>
    <x v="2"/>
    <x v="0"/>
    <x v="2"/>
    <x v="2"/>
    <n v="540.12200000000007"/>
    <x v="1259"/>
    <x v="1263"/>
    <x v="1"/>
    <x v="828"/>
    <x v="1"/>
    <n v="10"/>
    <x v="4"/>
    <x v="11"/>
    <x v="22"/>
    <x v="0"/>
    <n v="540.12200000000007"/>
  </r>
  <r>
    <x v="1266"/>
    <x v="426"/>
    <x v="0"/>
    <x v="2"/>
    <x v="2"/>
    <x v="1"/>
    <n v="301.11400000000003"/>
    <x v="1260"/>
    <x v="1264"/>
    <x v="0"/>
    <x v="120"/>
    <x v="2"/>
    <n v="12"/>
    <x v="1"/>
    <x v="7"/>
    <x v="3"/>
    <x v="0"/>
    <n v="301.11400000000003"/>
  </r>
  <r>
    <x v="1267"/>
    <x v="40"/>
    <x v="4"/>
    <x v="2"/>
    <x v="3"/>
    <x v="2"/>
    <n v="179.65200000000002"/>
    <x v="1261"/>
    <x v="1265"/>
    <x v="0"/>
    <x v="829"/>
    <x v="0"/>
    <n v="9"/>
    <x v="2"/>
    <x v="19"/>
    <x v="0"/>
    <x v="2"/>
    <n v="179.65200000000002"/>
  </r>
  <r>
    <x v="1268"/>
    <x v="464"/>
    <x v="1"/>
    <x v="4"/>
    <x v="1"/>
    <x v="8"/>
    <n v="79.662000000000006"/>
    <x v="1262"/>
    <x v="1266"/>
    <x v="1"/>
    <x v="398"/>
    <x v="0"/>
    <n v="10"/>
    <x v="3"/>
    <x v="22"/>
    <x v="8"/>
    <x v="0"/>
    <n v="79.662000000000006"/>
  </r>
  <r>
    <x v="1269"/>
    <x v="437"/>
    <x v="1"/>
    <x v="3"/>
    <x v="0"/>
    <x v="1"/>
    <n v="419.23200000000003"/>
    <x v="1263"/>
    <x v="1267"/>
    <x v="0"/>
    <x v="830"/>
    <x v="1"/>
    <n v="11"/>
    <x v="4"/>
    <x v="14"/>
    <x v="21"/>
    <x v="1"/>
    <n v="419.23200000000003"/>
  </r>
  <r>
    <x v="1270"/>
    <x v="296"/>
    <x v="0"/>
    <x v="1"/>
    <x v="4"/>
    <x v="3"/>
    <n v="75.350000000000009"/>
    <x v="1264"/>
    <x v="1268"/>
    <x v="0"/>
    <x v="831"/>
    <x v="0"/>
    <n v="3"/>
    <x v="5"/>
    <x v="6"/>
    <x v="5"/>
    <x v="1"/>
    <n v="75.350000000000009"/>
  </r>
  <r>
    <x v="1271"/>
    <x v="72"/>
    <x v="3"/>
    <x v="4"/>
    <x v="2"/>
    <x v="0"/>
    <n v="75.812000000000012"/>
    <x v="1265"/>
    <x v="1269"/>
    <x v="1"/>
    <x v="832"/>
    <x v="2"/>
    <n v="12"/>
    <x v="5"/>
    <x v="6"/>
    <x v="3"/>
    <x v="1"/>
    <n v="75.812000000000012"/>
  </r>
  <r>
    <x v="1272"/>
    <x v="90"/>
    <x v="1"/>
    <x v="3"/>
    <x v="2"/>
    <x v="6"/>
    <n v="154.37400000000002"/>
    <x v="1266"/>
    <x v="1270"/>
    <x v="0"/>
    <x v="714"/>
    <x v="0"/>
    <n v="3"/>
    <x v="0"/>
    <x v="18"/>
    <x v="5"/>
    <x v="3"/>
    <n v="154.37400000000002"/>
  </r>
  <r>
    <x v="1273"/>
    <x v="609"/>
    <x v="0"/>
    <x v="0"/>
    <x v="4"/>
    <x v="1"/>
    <n v="597.9380000000001"/>
    <x v="1267"/>
    <x v="1271"/>
    <x v="0"/>
    <x v="702"/>
    <x v="2"/>
    <n v="11"/>
    <x v="6"/>
    <x v="22"/>
    <x v="12"/>
    <x v="0"/>
    <n v="597.9380000000001"/>
  </r>
  <r>
    <x v="1274"/>
    <x v="573"/>
    <x v="3"/>
    <x v="4"/>
    <x v="1"/>
    <x v="4"/>
    <n v="445.25799999999998"/>
    <x v="1268"/>
    <x v="1272"/>
    <x v="0"/>
    <x v="549"/>
    <x v="2"/>
    <n v="11"/>
    <x v="0"/>
    <x v="9"/>
    <x v="12"/>
    <x v="0"/>
    <n v="445.25799999999998"/>
  </r>
  <r>
    <x v="1275"/>
    <x v="282"/>
    <x v="4"/>
    <x v="2"/>
    <x v="0"/>
    <x v="6"/>
    <n v="555.19200000000012"/>
    <x v="1269"/>
    <x v="1273"/>
    <x v="0"/>
    <x v="504"/>
    <x v="0"/>
    <n v="7"/>
    <x v="3"/>
    <x v="23"/>
    <x v="17"/>
    <x v="1"/>
    <n v="555.19200000000012"/>
  </r>
  <r>
    <x v="1276"/>
    <x v="318"/>
    <x v="1"/>
    <x v="2"/>
    <x v="4"/>
    <x v="6"/>
    <n v="310.94800000000004"/>
    <x v="1270"/>
    <x v="1274"/>
    <x v="0"/>
    <x v="833"/>
    <x v="0"/>
    <n v="1"/>
    <x v="1"/>
    <x v="22"/>
    <x v="14"/>
    <x v="0"/>
    <n v="310.94800000000004"/>
  </r>
  <r>
    <x v="1277"/>
    <x v="610"/>
    <x v="3"/>
    <x v="2"/>
    <x v="0"/>
    <x v="3"/>
    <n v="596.22199999999998"/>
    <x v="1271"/>
    <x v="1275"/>
    <x v="0"/>
    <x v="699"/>
    <x v="1"/>
    <n v="3"/>
    <x v="3"/>
    <x v="22"/>
    <x v="15"/>
    <x v="0"/>
    <n v="596.22199999999998"/>
  </r>
  <r>
    <x v="1278"/>
    <x v="533"/>
    <x v="1"/>
    <x v="4"/>
    <x v="1"/>
    <x v="4"/>
    <n v="572.74800000000005"/>
    <x v="1272"/>
    <x v="1276"/>
    <x v="0"/>
    <x v="834"/>
    <x v="1"/>
    <n v="6"/>
    <x v="4"/>
    <x v="6"/>
    <x v="16"/>
    <x v="1"/>
    <n v="572.74800000000005"/>
  </r>
  <r>
    <x v="1279"/>
    <x v="611"/>
    <x v="3"/>
    <x v="2"/>
    <x v="3"/>
    <x v="3"/>
    <n v="106.12800000000001"/>
    <x v="1273"/>
    <x v="1277"/>
    <x v="0"/>
    <x v="835"/>
    <x v="1"/>
    <n v="8"/>
    <x v="4"/>
    <x v="7"/>
    <x v="4"/>
    <x v="0"/>
    <n v="106.12800000000001"/>
  </r>
  <r>
    <x v="1280"/>
    <x v="276"/>
    <x v="1"/>
    <x v="0"/>
    <x v="3"/>
    <x v="9"/>
    <n v="422.13600000000002"/>
    <x v="1274"/>
    <x v="1278"/>
    <x v="0"/>
    <x v="836"/>
    <x v="0"/>
    <n v="5"/>
    <x v="3"/>
    <x v="1"/>
    <x v="20"/>
    <x v="1"/>
    <n v="422.13600000000002"/>
  </r>
  <r>
    <x v="1281"/>
    <x v="459"/>
    <x v="3"/>
    <x v="2"/>
    <x v="1"/>
    <x v="4"/>
    <n v="190.74"/>
    <x v="1275"/>
    <x v="1279"/>
    <x v="0"/>
    <x v="81"/>
    <x v="0"/>
    <n v="6"/>
    <x v="6"/>
    <x v="1"/>
    <x v="6"/>
    <x v="1"/>
    <n v="190.74"/>
  </r>
  <r>
    <x v="1282"/>
    <x v="427"/>
    <x v="3"/>
    <x v="4"/>
    <x v="0"/>
    <x v="8"/>
    <n v="142.56"/>
    <x v="1276"/>
    <x v="1280"/>
    <x v="1"/>
    <x v="837"/>
    <x v="1"/>
    <n v="11"/>
    <x v="3"/>
    <x v="17"/>
    <x v="21"/>
    <x v="0"/>
    <n v="142.56"/>
  </r>
  <r>
    <x v="1283"/>
    <x v="580"/>
    <x v="2"/>
    <x v="2"/>
    <x v="3"/>
    <x v="5"/>
    <n v="221.078"/>
    <x v="1277"/>
    <x v="1281"/>
    <x v="1"/>
    <x v="838"/>
    <x v="0"/>
    <n v="7"/>
    <x v="2"/>
    <x v="19"/>
    <x v="17"/>
    <x v="2"/>
    <n v="221.078"/>
  </r>
  <r>
    <x v="1284"/>
    <x v="612"/>
    <x v="1"/>
    <x v="1"/>
    <x v="1"/>
    <x v="2"/>
    <n v="418.17600000000004"/>
    <x v="1278"/>
    <x v="1282"/>
    <x v="0"/>
    <x v="791"/>
    <x v="1"/>
    <n v="12"/>
    <x v="4"/>
    <x v="18"/>
    <x v="1"/>
    <x v="3"/>
    <n v="418.1760000000001"/>
  </r>
  <r>
    <x v="1285"/>
    <x v="613"/>
    <x v="4"/>
    <x v="3"/>
    <x v="0"/>
    <x v="3"/>
    <n v="476.036"/>
    <x v="1279"/>
    <x v="1283"/>
    <x v="1"/>
    <x v="839"/>
    <x v="0"/>
    <n v="1"/>
    <x v="5"/>
    <x v="6"/>
    <x v="14"/>
    <x v="1"/>
    <n v="476.03599999999994"/>
  </r>
  <r>
    <x v="1286"/>
    <x v="294"/>
    <x v="2"/>
    <x v="2"/>
    <x v="2"/>
    <x v="2"/>
    <n v="535.2600000000001"/>
    <x v="1280"/>
    <x v="1284"/>
    <x v="0"/>
    <x v="490"/>
    <x v="0"/>
    <n v="8"/>
    <x v="0"/>
    <x v="9"/>
    <x v="13"/>
    <x v="0"/>
    <n v="535.2600000000001"/>
  </r>
  <r>
    <x v="1287"/>
    <x v="115"/>
    <x v="2"/>
    <x v="3"/>
    <x v="2"/>
    <x v="4"/>
    <n v="238.89800000000002"/>
    <x v="1281"/>
    <x v="1285"/>
    <x v="0"/>
    <x v="840"/>
    <x v="1"/>
    <n v="5"/>
    <x v="4"/>
    <x v="15"/>
    <x v="11"/>
    <x v="2"/>
    <n v="238.89800000000002"/>
  </r>
  <r>
    <x v="1288"/>
    <x v="1"/>
    <x v="1"/>
    <x v="0"/>
    <x v="3"/>
    <x v="6"/>
    <n v="652.34400000000005"/>
    <x v="1282"/>
    <x v="1286"/>
    <x v="0"/>
    <x v="841"/>
    <x v="1"/>
    <n v="12"/>
    <x v="1"/>
    <x v="13"/>
    <x v="1"/>
    <x v="0"/>
    <n v="652.34400000000005"/>
  </r>
  <r>
    <x v="1289"/>
    <x v="614"/>
    <x v="4"/>
    <x v="1"/>
    <x v="3"/>
    <x v="1"/>
    <n v="167.31"/>
    <x v="1283"/>
    <x v="1287"/>
    <x v="0"/>
    <x v="842"/>
    <x v="1"/>
    <n v="2"/>
    <x v="0"/>
    <x v="15"/>
    <x v="19"/>
    <x v="2"/>
    <n v="167.31"/>
  </r>
  <r>
    <x v="1290"/>
    <x v="405"/>
    <x v="0"/>
    <x v="4"/>
    <x v="2"/>
    <x v="9"/>
    <n v="488.84000000000003"/>
    <x v="1284"/>
    <x v="1288"/>
    <x v="0"/>
    <x v="843"/>
    <x v="0"/>
    <n v="8"/>
    <x v="5"/>
    <x v="23"/>
    <x v="13"/>
    <x v="1"/>
    <n v="488.84000000000003"/>
  </r>
  <r>
    <x v="1291"/>
    <x v="23"/>
    <x v="3"/>
    <x v="1"/>
    <x v="0"/>
    <x v="0"/>
    <n v="362.62600000000003"/>
    <x v="1285"/>
    <x v="1289"/>
    <x v="0"/>
    <x v="844"/>
    <x v="0"/>
    <n v="7"/>
    <x v="0"/>
    <x v="23"/>
    <x v="17"/>
    <x v="1"/>
    <n v="362.62600000000003"/>
  </r>
  <r>
    <x v="1292"/>
    <x v="294"/>
    <x v="0"/>
    <x v="1"/>
    <x v="3"/>
    <x v="3"/>
    <n v="150.45800000000003"/>
    <x v="1286"/>
    <x v="1290"/>
    <x v="1"/>
    <x v="763"/>
    <x v="0"/>
    <n v="8"/>
    <x v="0"/>
    <x v="2"/>
    <x v="13"/>
    <x v="2"/>
    <n v="150.45800000000003"/>
  </r>
  <r>
    <x v="1293"/>
    <x v="615"/>
    <x v="4"/>
    <x v="1"/>
    <x v="0"/>
    <x v="4"/>
    <n v="524.2600000000001"/>
    <x v="1287"/>
    <x v="1291"/>
    <x v="0"/>
    <x v="609"/>
    <x v="1"/>
    <n v="3"/>
    <x v="4"/>
    <x v="9"/>
    <x v="15"/>
    <x v="0"/>
    <n v="524.2600000000001"/>
  </r>
  <r>
    <x v="1294"/>
    <x v="546"/>
    <x v="1"/>
    <x v="0"/>
    <x v="1"/>
    <x v="6"/>
    <n v="305.64600000000002"/>
    <x v="1288"/>
    <x v="1292"/>
    <x v="0"/>
    <x v="788"/>
    <x v="0"/>
    <n v="1"/>
    <x v="6"/>
    <x v="22"/>
    <x v="14"/>
    <x v="0"/>
    <n v="305.64600000000002"/>
  </r>
  <r>
    <x v="1295"/>
    <x v="29"/>
    <x v="1"/>
    <x v="0"/>
    <x v="2"/>
    <x v="1"/>
    <n v="507.03400000000005"/>
    <x v="1289"/>
    <x v="1293"/>
    <x v="0"/>
    <x v="845"/>
    <x v="2"/>
    <n v="11"/>
    <x v="5"/>
    <x v="14"/>
    <x v="12"/>
    <x v="1"/>
    <n v="507.03400000000005"/>
  </r>
  <r>
    <x v="1296"/>
    <x v="87"/>
    <x v="4"/>
    <x v="2"/>
    <x v="0"/>
    <x v="4"/>
    <n v="446.68800000000005"/>
    <x v="1290"/>
    <x v="1294"/>
    <x v="0"/>
    <x v="258"/>
    <x v="1"/>
    <n v="3"/>
    <x v="6"/>
    <x v="15"/>
    <x v="15"/>
    <x v="2"/>
    <n v="446.68800000000005"/>
  </r>
  <r>
    <x v="1297"/>
    <x v="488"/>
    <x v="1"/>
    <x v="4"/>
    <x v="2"/>
    <x v="4"/>
    <n v="489.54400000000004"/>
    <x v="1291"/>
    <x v="1295"/>
    <x v="0"/>
    <x v="846"/>
    <x v="1"/>
    <n v="7"/>
    <x v="3"/>
    <x v="14"/>
    <x v="18"/>
    <x v="1"/>
    <n v="489.5440000000001"/>
  </r>
  <r>
    <x v="1298"/>
    <x v="521"/>
    <x v="0"/>
    <x v="4"/>
    <x v="3"/>
    <x v="9"/>
    <n v="103.554"/>
    <x v="1292"/>
    <x v="1296"/>
    <x v="0"/>
    <x v="508"/>
    <x v="0"/>
    <n v="10"/>
    <x v="2"/>
    <x v="11"/>
    <x v="8"/>
    <x v="0"/>
    <n v="103.554"/>
  </r>
  <r>
    <x v="1299"/>
    <x v="208"/>
    <x v="4"/>
    <x v="4"/>
    <x v="0"/>
    <x v="9"/>
    <n v="173.11799999999999"/>
    <x v="1293"/>
    <x v="1297"/>
    <x v="0"/>
    <x v="847"/>
    <x v="1"/>
    <n v="8"/>
    <x v="3"/>
    <x v="11"/>
    <x v="4"/>
    <x v="0"/>
    <n v="173.11799999999999"/>
  </r>
  <r>
    <x v="1300"/>
    <x v="89"/>
    <x v="3"/>
    <x v="4"/>
    <x v="1"/>
    <x v="0"/>
    <n v="197.64800000000002"/>
    <x v="1294"/>
    <x v="1298"/>
    <x v="0"/>
    <x v="344"/>
    <x v="2"/>
    <n v="12"/>
    <x v="6"/>
    <x v="11"/>
    <x v="3"/>
    <x v="0"/>
    <n v="197.64800000000002"/>
  </r>
  <r>
    <x v="1301"/>
    <x v="523"/>
    <x v="2"/>
    <x v="1"/>
    <x v="1"/>
    <x v="5"/>
    <n v="494.58200000000005"/>
    <x v="1295"/>
    <x v="1299"/>
    <x v="0"/>
    <x v="276"/>
    <x v="2"/>
    <n v="11"/>
    <x v="1"/>
    <x v="23"/>
    <x v="12"/>
    <x v="1"/>
    <n v="494.58200000000005"/>
  </r>
  <r>
    <x v="1302"/>
    <x v="328"/>
    <x v="4"/>
    <x v="4"/>
    <x v="0"/>
    <x v="3"/>
    <n v="645.30400000000009"/>
    <x v="1296"/>
    <x v="1300"/>
    <x v="0"/>
    <x v="652"/>
    <x v="1"/>
    <n v="11"/>
    <x v="2"/>
    <x v="16"/>
    <x v="21"/>
    <x v="1"/>
    <n v="645.30400000000009"/>
  </r>
  <r>
    <x v="1303"/>
    <x v="463"/>
    <x v="4"/>
    <x v="2"/>
    <x v="3"/>
    <x v="2"/>
    <n v="145.46400000000003"/>
    <x v="1297"/>
    <x v="1301"/>
    <x v="0"/>
    <x v="290"/>
    <x v="0"/>
    <n v="7"/>
    <x v="3"/>
    <x v="17"/>
    <x v="17"/>
    <x v="0"/>
    <n v="145.46400000000003"/>
  </r>
  <r>
    <x v="1304"/>
    <x v="328"/>
    <x v="0"/>
    <x v="1"/>
    <x v="4"/>
    <x v="0"/>
    <n v="607.02400000000011"/>
    <x v="1298"/>
    <x v="1302"/>
    <x v="0"/>
    <x v="168"/>
    <x v="1"/>
    <n v="11"/>
    <x v="2"/>
    <x v="11"/>
    <x v="21"/>
    <x v="0"/>
    <n v="607.02400000000011"/>
  </r>
  <r>
    <x v="1305"/>
    <x v="49"/>
    <x v="4"/>
    <x v="2"/>
    <x v="1"/>
    <x v="3"/>
    <n v="108.9"/>
    <x v="1299"/>
    <x v="1303"/>
    <x v="1"/>
    <x v="848"/>
    <x v="1"/>
    <n v="10"/>
    <x v="6"/>
    <x v="4"/>
    <x v="22"/>
    <x v="2"/>
    <n v="108.9"/>
  </r>
  <r>
    <x v="1306"/>
    <x v="37"/>
    <x v="4"/>
    <x v="0"/>
    <x v="0"/>
    <x v="8"/>
    <n v="149.90800000000002"/>
    <x v="1300"/>
    <x v="1304"/>
    <x v="0"/>
    <x v="827"/>
    <x v="1"/>
    <n v="1"/>
    <x v="3"/>
    <x v="5"/>
    <x v="7"/>
    <x v="0"/>
    <n v="149.90800000000002"/>
  </r>
  <r>
    <x v="1307"/>
    <x v="352"/>
    <x v="2"/>
    <x v="1"/>
    <x v="1"/>
    <x v="6"/>
    <n v="46.970000000000006"/>
    <x v="1301"/>
    <x v="1305"/>
    <x v="0"/>
    <x v="849"/>
    <x v="1"/>
    <n v="11"/>
    <x v="0"/>
    <x v="10"/>
    <x v="21"/>
    <x v="2"/>
    <n v="46.970000000000006"/>
  </r>
  <r>
    <x v="1308"/>
    <x v="493"/>
    <x v="2"/>
    <x v="1"/>
    <x v="3"/>
    <x v="4"/>
    <n v="362.84600000000006"/>
    <x v="1302"/>
    <x v="1306"/>
    <x v="1"/>
    <x v="221"/>
    <x v="0"/>
    <n v="10"/>
    <x v="6"/>
    <x v="3"/>
    <x v="8"/>
    <x v="2"/>
    <n v="362.84600000000006"/>
  </r>
  <r>
    <x v="1309"/>
    <x v="272"/>
    <x v="4"/>
    <x v="4"/>
    <x v="2"/>
    <x v="1"/>
    <n v="331.18799999999999"/>
    <x v="1303"/>
    <x v="1307"/>
    <x v="1"/>
    <x v="850"/>
    <x v="0"/>
    <n v="5"/>
    <x v="1"/>
    <x v="15"/>
    <x v="20"/>
    <x v="2"/>
    <n v="331.18799999999999"/>
  </r>
  <r>
    <x v="1310"/>
    <x v="159"/>
    <x v="1"/>
    <x v="3"/>
    <x v="4"/>
    <x v="7"/>
    <n v="619.19000000000005"/>
    <x v="1304"/>
    <x v="1308"/>
    <x v="0"/>
    <x v="726"/>
    <x v="1"/>
    <n v="5"/>
    <x v="3"/>
    <x v="11"/>
    <x v="11"/>
    <x v="0"/>
    <n v="619.19000000000005"/>
  </r>
  <r>
    <x v="1311"/>
    <x v="535"/>
    <x v="2"/>
    <x v="2"/>
    <x v="1"/>
    <x v="9"/>
    <n v="300.23400000000004"/>
    <x v="1305"/>
    <x v="1309"/>
    <x v="0"/>
    <x v="2"/>
    <x v="0"/>
    <n v="5"/>
    <x v="3"/>
    <x v="2"/>
    <x v="20"/>
    <x v="2"/>
    <n v="300.23400000000004"/>
  </r>
  <r>
    <x v="1312"/>
    <x v="276"/>
    <x v="3"/>
    <x v="3"/>
    <x v="0"/>
    <x v="6"/>
    <n v="607.99200000000008"/>
    <x v="1306"/>
    <x v="1310"/>
    <x v="1"/>
    <x v="851"/>
    <x v="0"/>
    <n v="5"/>
    <x v="3"/>
    <x v="18"/>
    <x v="20"/>
    <x v="3"/>
    <n v="607.99200000000008"/>
  </r>
  <r>
    <x v="1313"/>
    <x v="616"/>
    <x v="4"/>
    <x v="3"/>
    <x v="0"/>
    <x v="0"/>
    <n v="317.30599999999998"/>
    <x v="1307"/>
    <x v="1311"/>
    <x v="0"/>
    <x v="852"/>
    <x v="1"/>
    <n v="7"/>
    <x v="1"/>
    <x v="20"/>
    <x v="18"/>
    <x v="3"/>
    <n v="317.30599999999998"/>
  </r>
  <r>
    <x v="1314"/>
    <x v="569"/>
    <x v="0"/>
    <x v="1"/>
    <x v="4"/>
    <x v="3"/>
    <n v="316.38200000000001"/>
    <x v="1308"/>
    <x v="1312"/>
    <x v="0"/>
    <x v="853"/>
    <x v="0"/>
    <n v="9"/>
    <x v="6"/>
    <x v="22"/>
    <x v="0"/>
    <x v="0"/>
    <n v="316.38200000000001"/>
  </r>
  <r>
    <x v="1315"/>
    <x v="316"/>
    <x v="1"/>
    <x v="1"/>
    <x v="4"/>
    <x v="6"/>
    <n v="397.43000000000006"/>
    <x v="1309"/>
    <x v="1313"/>
    <x v="0"/>
    <x v="349"/>
    <x v="2"/>
    <n v="12"/>
    <x v="3"/>
    <x v="19"/>
    <x v="3"/>
    <x v="2"/>
    <n v="397.43000000000006"/>
  </r>
  <r>
    <x v="1316"/>
    <x v="552"/>
    <x v="1"/>
    <x v="4"/>
    <x v="3"/>
    <x v="2"/>
    <n v="444.92800000000005"/>
    <x v="1310"/>
    <x v="1314"/>
    <x v="0"/>
    <x v="854"/>
    <x v="0"/>
    <n v="7"/>
    <x v="6"/>
    <x v="7"/>
    <x v="17"/>
    <x v="0"/>
    <n v="444.92800000000005"/>
  </r>
  <r>
    <x v="1317"/>
    <x v="357"/>
    <x v="3"/>
    <x v="4"/>
    <x v="4"/>
    <x v="3"/>
    <n v="137.74200000000002"/>
    <x v="1311"/>
    <x v="1315"/>
    <x v="0"/>
    <x v="526"/>
    <x v="1"/>
    <n v="8"/>
    <x v="0"/>
    <x v="21"/>
    <x v="4"/>
    <x v="3"/>
    <n v="137.74200000000002"/>
  </r>
  <r>
    <x v="1318"/>
    <x v="617"/>
    <x v="2"/>
    <x v="3"/>
    <x v="4"/>
    <x v="1"/>
    <n v="629.11199999999997"/>
    <x v="1312"/>
    <x v="1316"/>
    <x v="0"/>
    <x v="484"/>
    <x v="0"/>
    <n v="6"/>
    <x v="1"/>
    <x v="20"/>
    <x v="6"/>
    <x v="3"/>
    <n v="629.11199999999997"/>
  </r>
  <r>
    <x v="1319"/>
    <x v="200"/>
    <x v="3"/>
    <x v="4"/>
    <x v="0"/>
    <x v="8"/>
    <n v="219.34000000000003"/>
    <x v="1313"/>
    <x v="1317"/>
    <x v="0"/>
    <x v="282"/>
    <x v="1"/>
    <n v="12"/>
    <x v="6"/>
    <x v="3"/>
    <x v="1"/>
    <x v="2"/>
    <n v="219.34000000000003"/>
  </r>
  <r>
    <x v="1320"/>
    <x v="590"/>
    <x v="3"/>
    <x v="1"/>
    <x v="2"/>
    <x v="6"/>
    <n v="630.41000000000008"/>
    <x v="1314"/>
    <x v="1318"/>
    <x v="1"/>
    <x v="133"/>
    <x v="0"/>
    <n v="8"/>
    <x v="3"/>
    <x v="8"/>
    <x v="13"/>
    <x v="1"/>
    <n v="630.41000000000008"/>
  </r>
  <r>
    <x v="1321"/>
    <x v="448"/>
    <x v="0"/>
    <x v="3"/>
    <x v="2"/>
    <x v="6"/>
    <n v="74.382000000000005"/>
    <x v="1315"/>
    <x v="1319"/>
    <x v="0"/>
    <x v="797"/>
    <x v="0"/>
    <n v="5"/>
    <x v="0"/>
    <x v="6"/>
    <x v="20"/>
    <x v="1"/>
    <n v="74.382000000000005"/>
  </r>
  <r>
    <x v="1322"/>
    <x v="501"/>
    <x v="1"/>
    <x v="3"/>
    <x v="2"/>
    <x v="8"/>
    <n v="162.07400000000001"/>
    <x v="1316"/>
    <x v="1320"/>
    <x v="0"/>
    <x v="855"/>
    <x v="0"/>
    <n v="3"/>
    <x v="5"/>
    <x v="5"/>
    <x v="5"/>
    <x v="0"/>
    <n v="162.07400000000001"/>
  </r>
  <r>
    <x v="1323"/>
    <x v="335"/>
    <x v="4"/>
    <x v="3"/>
    <x v="3"/>
    <x v="6"/>
    <n v="655.93"/>
    <x v="1317"/>
    <x v="1321"/>
    <x v="0"/>
    <x v="773"/>
    <x v="1"/>
    <n v="10"/>
    <x v="6"/>
    <x v="19"/>
    <x v="22"/>
    <x v="2"/>
    <n v="655.93"/>
  </r>
  <r>
    <x v="1324"/>
    <x v="506"/>
    <x v="1"/>
    <x v="3"/>
    <x v="2"/>
    <x v="2"/>
    <n v="588.87400000000014"/>
    <x v="1318"/>
    <x v="1322"/>
    <x v="0"/>
    <x v="831"/>
    <x v="1"/>
    <n v="10"/>
    <x v="0"/>
    <x v="6"/>
    <x v="22"/>
    <x v="1"/>
    <n v="588.87400000000014"/>
  </r>
  <r>
    <x v="1325"/>
    <x v="504"/>
    <x v="2"/>
    <x v="3"/>
    <x v="3"/>
    <x v="4"/>
    <n v="620.24600000000009"/>
    <x v="1319"/>
    <x v="1323"/>
    <x v="0"/>
    <x v="197"/>
    <x v="1"/>
    <n v="6"/>
    <x v="5"/>
    <x v="12"/>
    <x v="16"/>
    <x v="0"/>
    <n v="620.24600000000009"/>
  </r>
  <r>
    <x v="1326"/>
    <x v="27"/>
    <x v="1"/>
    <x v="0"/>
    <x v="3"/>
    <x v="7"/>
    <n v="59.18"/>
    <x v="1320"/>
    <x v="1324"/>
    <x v="0"/>
    <x v="547"/>
    <x v="0"/>
    <n v="9"/>
    <x v="0"/>
    <x v="9"/>
    <x v="0"/>
    <x v="0"/>
    <n v="59.179999999999993"/>
  </r>
  <r>
    <x v="1327"/>
    <x v="599"/>
    <x v="4"/>
    <x v="0"/>
    <x v="3"/>
    <x v="1"/>
    <n v="57.354000000000006"/>
    <x v="1321"/>
    <x v="1325"/>
    <x v="0"/>
    <x v="41"/>
    <x v="1"/>
    <n v="1"/>
    <x v="2"/>
    <x v="9"/>
    <x v="7"/>
    <x v="0"/>
    <n v="57.354000000000006"/>
  </r>
  <r>
    <x v="1328"/>
    <x v="69"/>
    <x v="4"/>
    <x v="2"/>
    <x v="4"/>
    <x v="0"/>
    <n v="421.36600000000004"/>
    <x v="1322"/>
    <x v="1326"/>
    <x v="0"/>
    <x v="174"/>
    <x v="0"/>
    <n v="8"/>
    <x v="6"/>
    <x v="17"/>
    <x v="13"/>
    <x v="0"/>
    <n v="421.36600000000004"/>
  </r>
  <r>
    <x v="1329"/>
    <x v="129"/>
    <x v="1"/>
    <x v="0"/>
    <x v="3"/>
    <x v="2"/>
    <n v="235.31200000000001"/>
    <x v="1323"/>
    <x v="1327"/>
    <x v="0"/>
    <x v="274"/>
    <x v="1"/>
    <n v="1"/>
    <x v="2"/>
    <x v="1"/>
    <x v="7"/>
    <x v="1"/>
    <n v="235.31200000000001"/>
  </r>
  <r>
    <x v="1330"/>
    <x v="618"/>
    <x v="1"/>
    <x v="0"/>
    <x v="1"/>
    <x v="4"/>
    <n v="146.38800000000003"/>
    <x v="1324"/>
    <x v="1328"/>
    <x v="0"/>
    <x v="434"/>
    <x v="1"/>
    <n v="12"/>
    <x v="4"/>
    <x v="8"/>
    <x v="1"/>
    <x v="1"/>
    <n v="146.38800000000003"/>
  </r>
  <r>
    <x v="1331"/>
    <x v="76"/>
    <x v="3"/>
    <x v="2"/>
    <x v="3"/>
    <x v="6"/>
    <n v="635.58000000000004"/>
    <x v="1325"/>
    <x v="1329"/>
    <x v="0"/>
    <x v="856"/>
    <x v="0"/>
    <n v="4"/>
    <x v="6"/>
    <x v="7"/>
    <x v="23"/>
    <x v="0"/>
    <n v="635.58000000000004"/>
  </r>
  <r>
    <x v="1332"/>
    <x v="619"/>
    <x v="0"/>
    <x v="3"/>
    <x v="1"/>
    <x v="5"/>
    <n v="167.02400000000003"/>
    <x v="1326"/>
    <x v="1330"/>
    <x v="1"/>
    <x v="835"/>
    <x v="1"/>
    <n v="12"/>
    <x v="4"/>
    <x v="7"/>
    <x v="1"/>
    <x v="0"/>
    <n v="167.02400000000003"/>
  </r>
  <r>
    <x v="1333"/>
    <x v="191"/>
    <x v="2"/>
    <x v="0"/>
    <x v="1"/>
    <x v="5"/>
    <n v="310.79400000000004"/>
    <x v="1327"/>
    <x v="1331"/>
    <x v="0"/>
    <x v="857"/>
    <x v="1"/>
    <n v="8"/>
    <x v="4"/>
    <x v="0"/>
    <x v="4"/>
    <x v="0"/>
    <n v="310.79400000000004"/>
  </r>
  <r>
    <x v="1334"/>
    <x v="286"/>
    <x v="4"/>
    <x v="1"/>
    <x v="2"/>
    <x v="4"/>
    <n v="419.738"/>
    <x v="1328"/>
    <x v="1332"/>
    <x v="0"/>
    <x v="858"/>
    <x v="1"/>
    <n v="10"/>
    <x v="2"/>
    <x v="11"/>
    <x v="22"/>
    <x v="0"/>
    <n v="419.738"/>
  </r>
  <r>
    <x v="1335"/>
    <x v="75"/>
    <x v="1"/>
    <x v="0"/>
    <x v="1"/>
    <x v="1"/>
    <n v="505.86800000000005"/>
    <x v="1329"/>
    <x v="1333"/>
    <x v="0"/>
    <x v="324"/>
    <x v="0"/>
    <n v="9"/>
    <x v="4"/>
    <x v="17"/>
    <x v="0"/>
    <x v="0"/>
    <n v="505.86800000000005"/>
  </r>
  <r>
    <x v="1336"/>
    <x v="275"/>
    <x v="1"/>
    <x v="1"/>
    <x v="1"/>
    <x v="4"/>
    <n v="387.24400000000003"/>
    <x v="1330"/>
    <x v="1334"/>
    <x v="0"/>
    <x v="859"/>
    <x v="0"/>
    <n v="3"/>
    <x v="4"/>
    <x v="19"/>
    <x v="5"/>
    <x v="2"/>
    <n v="387.24400000000003"/>
  </r>
  <r>
    <x v="1337"/>
    <x v="74"/>
    <x v="0"/>
    <x v="2"/>
    <x v="4"/>
    <x v="9"/>
    <n v="355.85"/>
    <x v="1331"/>
    <x v="1335"/>
    <x v="0"/>
    <x v="32"/>
    <x v="1"/>
    <n v="10"/>
    <x v="4"/>
    <x v="9"/>
    <x v="22"/>
    <x v="0"/>
    <n v="355.85"/>
  </r>
  <r>
    <x v="1338"/>
    <x v="70"/>
    <x v="3"/>
    <x v="0"/>
    <x v="0"/>
    <x v="9"/>
    <n v="202.57600000000002"/>
    <x v="1332"/>
    <x v="1336"/>
    <x v="0"/>
    <x v="771"/>
    <x v="1"/>
    <n v="9"/>
    <x v="0"/>
    <x v="11"/>
    <x v="2"/>
    <x v="0"/>
    <n v="202.57600000000002"/>
  </r>
  <r>
    <x v="1339"/>
    <x v="600"/>
    <x v="4"/>
    <x v="1"/>
    <x v="3"/>
    <x v="6"/>
    <n v="432.21200000000005"/>
    <x v="1333"/>
    <x v="1337"/>
    <x v="0"/>
    <x v="860"/>
    <x v="0"/>
    <n v="6"/>
    <x v="5"/>
    <x v="9"/>
    <x v="6"/>
    <x v="0"/>
    <n v="432.21200000000005"/>
  </r>
  <r>
    <x v="1340"/>
    <x v="263"/>
    <x v="4"/>
    <x v="2"/>
    <x v="1"/>
    <x v="5"/>
    <n v="333.52000000000004"/>
    <x v="1334"/>
    <x v="1338"/>
    <x v="0"/>
    <x v="740"/>
    <x v="0"/>
    <n v="4"/>
    <x v="6"/>
    <x v="22"/>
    <x v="23"/>
    <x v="0"/>
    <n v="333.52000000000004"/>
  </r>
  <r>
    <x v="1341"/>
    <x v="440"/>
    <x v="0"/>
    <x v="4"/>
    <x v="3"/>
    <x v="6"/>
    <n v="445.76400000000007"/>
    <x v="1335"/>
    <x v="1339"/>
    <x v="0"/>
    <x v="786"/>
    <x v="1"/>
    <n v="2"/>
    <x v="6"/>
    <x v="21"/>
    <x v="19"/>
    <x v="3"/>
    <n v="445.76400000000007"/>
  </r>
  <r>
    <x v="1342"/>
    <x v="95"/>
    <x v="0"/>
    <x v="3"/>
    <x v="3"/>
    <x v="0"/>
    <n v="249.89800000000002"/>
    <x v="1336"/>
    <x v="1340"/>
    <x v="0"/>
    <x v="649"/>
    <x v="1"/>
    <n v="10"/>
    <x v="6"/>
    <x v="6"/>
    <x v="22"/>
    <x v="1"/>
    <n v="249.89800000000002"/>
  </r>
  <r>
    <x v="1343"/>
    <x v="225"/>
    <x v="3"/>
    <x v="4"/>
    <x v="2"/>
    <x v="1"/>
    <n v="101.09000000000002"/>
    <x v="1337"/>
    <x v="1341"/>
    <x v="0"/>
    <x v="370"/>
    <x v="1"/>
    <n v="9"/>
    <x v="2"/>
    <x v="1"/>
    <x v="2"/>
    <x v="1"/>
    <n v="101.09000000000002"/>
  </r>
  <r>
    <x v="1344"/>
    <x v="113"/>
    <x v="3"/>
    <x v="4"/>
    <x v="4"/>
    <x v="0"/>
    <n v="224.31200000000001"/>
    <x v="1338"/>
    <x v="1342"/>
    <x v="0"/>
    <x v="861"/>
    <x v="1"/>
    <n v="3"/>
    <x v="2"/>
    <x v="14"/>
    <x v="15"/>
    <x v="1"/>
    <n v="224.31200000000001"/>
  </r>
  <r>
    <x v="1345"/>
    <x v="572"/>
    <x v="3"/>
    <x v="0"/>
    <x v="3"/>
    <x v="3"/>
    <n v="560.62600000000009"/>
    <x v="1339"/>
    <x v="1343"/>
    <x v="0"/>
    <x v="417"/>
    <x v="0"/>
    <n v="7"/>
    <x v="0"/>
    <x v="18"/>
    <x v="17"/>
    <x v="3"/>
    <n v="560.62600000000009"/>
  </r>
  <r>
    <x v="1346"/>
    <x v="516"/>
    <x v="1"/>
    <x v="1"/>
    <x v="4"/>
    <x v="4"/>
    <n v="226.13800000000003"/>
    <x v="1340"/>
    <x v="1344"/>
    <x v="0"/>
    <x v="15"/>
    <x v="0"/>
    <n v="10"/>
    <x v="4"/>
    <x v="13"/>
    <x v="8"/>
    <x v="0"/>
    <n v="226.13800000000003"/>
  </r>
  <r>
    <x v="1347"/>
    <x v="432"/>
    <x v="1"/>
    <x v="0"/>
    <x v="2"/>
    <x v="7"/>
    <n v="658.32800000000009"/>
    <x v="1341"/>
    <x v="1345"/>
    <x v="1"/>
    <x v="678"/>
    <x v="0"/>
    <n v="2"/>
    <x v="1"/>
    <x v="9"/>
    <x v="9"/>
    <x v="0"/>
    <n v="658.32800000000009"/>
  </r>
  <r>
    <x v="1348"/>
    <x v="12"/>
    <x v="0"/>
    <x v="4"/>
    <x v="1"/>
    <x v="8"/>
    <n v="612.98599999999999"/>
    <x v="1342"/>
    <x v="1346"/>
    <x v="0"/>
    <x v="862"/>
    <x v="1"/>
    <n v="5"/>
    <x v="1"/>
    <x v="5"/>
    <x v="11"/>
    <x v="0"/>
    <n v="612.98599999999999"/>
  </r>
  <r>
    <x v="1349"/>
    <x v="394"/>
    <x v="4"/>
    <x v="3"/>
    <x v="0"/>
    <x v="1"/>
    <n v="324.94"/>
    <x v="1343"/>
    <x v="1347"/>
    <x v="0"/>
    <x v="863"/>
    <x v="0"/>
    <n v="3"/>
    <x v="2"/>
    <x v="3"/>
    <x v="5"/>
    <x v="2"/>
    <n v="324.94"/>
  </r>
  <r>
    <x v="1350"/>
    <x v="131"/>
    <x v="0"/>
    <x v="0"/>
    <x v="4"/>
    <x v="4"/>
    <n v="369.49"/>
    <x v="1344"/>
    <x v="1348"/>
    <x v="1"/>
    <x v="325"/>
    <x v="0"/>
    <n v="4"/>
    <x v="3"/>
    <x v="18"/>
    <x v="23"/>
    <x v="3"/>
    <n v="369.49"/>
  </r>
  <r>
    <x v="1351"/>
    <x v="12"/>
    <x v="0"/>
    <x v="0"/>
    <x v="3"/>
    <x v="5"/>
    <n v="541.37600000000009"/>
    <x v="1345"/>
    <x v="1349"/>
    <x v="0"/>
    <x v="603"/>
    <x v="1"/>
    <n v="5"/>
    <x v="1"/>
    <x v="3"/>
    <x v="11"/>
    <x v="2"/>
    <n v="541.37600000000009"/>
  </r>
  <r>
    <x v="1352"/>
    <x v="58"/>
    <x v="0"/>
    <x v="2"/>
    <x v="1"/>
    <x v="9"/>
    <n v="212.27800000000002"/>
    <x v="1346"/>
    <x v="1350"/>
    <x v="0"/>
    <x v="864"/>
    <x v="1"/>
    <n v="4"/>
    <x v="1"/>
    <x v="10"/>
    <x v="10"/>
    <x v="2"/>
    <n v="212.27800000000002"/>
  </r>
  <r>
    <x v="1353"/>
    <x v="126"/>
    <x v="1"/>
    <x v="0"/>
    <x v="4"/>
    <x v="6"/>
    <n v="330.83600000000001"/>
    <x v="1347"/>
    <x v="1351"/>
    <x v="0"/>
    <x v="726"/>
    <x v="1"/>
    <n v="7"/>
    <x v="0"/>
    <x v="11"/>
    <x v="18"/>
    <x v="0"/>
    <n v="330.83600000000001"/>
  </r>
  <r>
    <x v="1354"/>
    <x v="566"/>
    <x v="0"/>
    <x v="2"/>
    <x v="1"/>
    <x v="3"/>
    <n v="206.58000000000004"/>
    <x v="1348"/>
    <x v="1352"/>
    <x v="0"/>
    <x v="485"/>
    <x v="1"/>
    <n v="3"/>
    <x v="1"/>
    <x v="6"/>
    <x v="15"/>
    <x v="1"/>
    <n v="206.58"/>
  </r>
  <r>
    <x v="1355"/>
    <x v="553"/>
    <x v="3"/>
    <x v="4"/>
    <x v="3"/>
    <x v="1"/>
    <n v="580.33800000000008"/>
    <x v="1349"/>
    <x v="1353"/>
    <x v="0"/>
    <x v="453"/>
    <x v="1"/>
    <n v="12"/>
    <x v="3"/>
    <x v="14"/>
    <x v="1"/>
    <x v="1"/>
    <n v="580.33800000000008"/>
  </r>
  <r>
    <x v="1356"/>
    <x v="620"/>
    <x v="0"/>
    <x v="2"/>
    <x v="3"/>
    <x v="2"/>
    <n v="180.334"/>
    <x v="1350"/>
    <x v="1354"/>
    <x v="0"/>
    <x v="865"/>
    <x v="1"/>
    <n v="3"/>
    <x v="2"/>
    <x v="21"/>
    <x v="15"/>
    <x v="3"/>
    <n v="180.33399999999997"/>
  </r>
  <r>
    <x v="1357"/>
    <x v="621"/>
    <x v="1"/>
    <x v="3"/>
    <x v="2"/>
    <x v="8"/>
    <n v="375.12200000000001"/>
    <x v="1351"/>
    <x v="1355"/>
    <x v="0"/>
    <x v="866"/>
    <x v="0"/>
    <n v="7"/>
    <x v="4"/>
    <x v="17"/>
    <x v="17"/>
    <x v="0"/>
    <n v="375.12200000000001"/>
  </r>
  <r>
    <x v="1358"/>
    <x v="77"/>
    <x v="0"/>
    <x v="0"/>
    <x v="1"/>
    <x v="2"/>
    <n v="475.50799999999998"/>
    <x v="1352"/>
    <x v="1356"/>
    <x v="0"/>
    <x v="592"/>
    <x v="1"/>
    <n v="4"/>
    <x v="4"/>
    <x v="5"/>
    <x v="10"/>
    <x v="0"/>
    <n v="475.50799999999998"/>
  </r>
  <r>
    <x v="1359"/>
    <x v="280"/>
    <x v="2"/>
    <x v="3"/>
    <x v="4"/>
    <x v="2"/>
    <n v="508.00200000000001"/>
    <x v="1353"/>
    <x v="1357"/>
    <x v="0"/>
    <x v="867"/>
    <x v="1"/>
    <n v="7"/>
    <x v="5"/>
    <x v="4"/>
    <x v="18"/>
    <x v="2"/>
    <n v="508.00200000000001"/>
  </r>
  <r>
    <x v="1360"/>
    <x v="349"/>
    <x v="2"/>
    <x v="3"/>
    <x v="4"/>
    <x v="5"/>
    <n v="582.53800000000012"/>
    <x v="1354"/>
    <x v="1358"/>
    <x v="0"/>
    <x v="656"/>
    <x v="0"/>
    <n v="10"/>
    <x v="1"/>
    <x v="7"/>
    <x v="8"/>
    <x v="0"/>
    <n v="582.53800000000012"/>
  </r>
  <r>
    <x v="1361"/>
    <x v="611"/>
    <x v="2"/>
    <x v="1"/>
    <x v="1"/>
    <x v="9"/>
    <n v="485.18800000000005"/>
    <x v="1355"/>
    <x v="1359"/>
    <x v="0"/>
    <x v="195"/>
    <x v="1"/>
    <n v="8"/>
    <x v="4"/>
    <x v="17"/>
    <x v="4"/>
    <x v="0"/>
    <n v="485.18800000000005"/>
  </r>
  <r>
    <x v="1362"/>
    <x v="351"/>
    <x v="1"/>
    <x v="0"/>
    <x v="1"/>
    <x v="6"/>
    <n v="237.62200000000004"/>
    <x v="1356"/>
    <x v="1360"/>
    <x v="0"/>
    <x v="245"/>
    <x v="0"/>
    <n v="6"/>
    <x v="5"/>
    <x v="4"/>
    <x v="6"/>
    <x v="2"/>
    <n v="237.62200000000004"/>
  </r>
  <r>
    <x v="1363"/>
    <x v="330"/>
    <x v="4"/>
    <x v="3"/>
    <x v="3"/>
    <x v="4"/>
    <n v="147.97200000000004"/>
    <x v="1357"/>
    <x v="1361"/>
    <x v="0"/>
    <x v="507"/>
    <x v="1"/>
    <n v="1"/>
    <x v="0"/>
    <x v="15"/>
    <x v="7"/>
    <x v="2"/>
    <n v="147.97200000000004"/>
  </r>
  <r>
    <x v="1364"/>
    <x v="513"/>
    <x v="4"/>
    <x v="4"/>
    <x v="1"/>
    <x v="7"/>
    <n v="161.78800000000004"/>
    <x v="1358"/>
    <x v="1362"/>
    <x v="0"/>
    <x v="303"/>
    <x v="0"/>
    <n v="1"/>
    <x v="4"/>
    <x v="3"/>
    <x v="14"/>
    <x v="2"/>
    <n v="161.78800000000004"/>
  </r>
  <r>
    <x v="1365"/>
    <x v="471"/>
    <x v="4"/>
    <x v="4"/>
    <x v="3"/>
    <x v="9"/>
    <n v="116.73200000000001"/>
    <x v="1359"/>
    <x v="1363"/>
    <x v="1"/>
    <x v="868"/>
    <x v="0"/>
    <n v="10"/>
    <x v="0"/>
    <x v="9"/>
    <x v="8"/>
    <x v="0"/>
    <n v="116.73200000000001"/>
  </r>
  <r>
    <x v="1366"/>
    <x v="363"/>
    <x v="3"/>
    <x v="0"/>
    <x v="4"/>
    <x v="0"/>
    <n v="169.77400000000003"/>
    <x v="1360"/>
    <x v="1364"/>
    <x v="0"/>
    <x v="869"/>
    <x v="1"/>
    <n v="12"/>
    <x v="1"/>
    <x v="6"/>
    <x v="1"/>
    <x v="1"/>
    <n v="169.77400000000003"/>
  </r>
  <r>
    <x v="1367"/>
    <x v="262"/>
    <x v="2"/>
    <x v="3"/>
    <x v="4"/>
    <x v="4"/>
    <n v="46.177999999999997"/>
    <x v="1361"/>
    <x v="1365"/>
    <x v="0"/>
    <x v="89"/>
    <x v="0"/>
    <n v="1"/>
    <x v="2"/>
    <x v="21"/>
    <x v="14"/>
    <x v="3"/>
    <n v="46.177999999999997"/>
  </r>
  <r>
    <x v="1368"/>
    <x v="276"/>
    <x v="3"/>
    <x v="3"/>
    <x v="3"/>
    <x v="9"/>
    <n v="331.47399999999999"/>
    <x v="1362"/>
    <x v="1366"/>
    <x v="0"/>
    <x v="870"/>
    <x v="0"/>
    <n v="5"/>
    <x v="3"/>
    <x v="13"/>
    <x v="20"/>
    <x v="0"/>
    <n v="331.47399999999999"/>
  </r>
  <r>
    <x v="1369"/>
    <x v="360"/>
    <x v="3"/>
    <x v="0"/>
    <x v="4"/>
    <x v="9"/>
    <n v="631.5100000000001"/>
    <x v="1363"/>
    <x v="1367"/>
    <x v="0"/>
    <x v="871"/>
    <x v="1"/>
    <n v="12"/>
    <x v="0"/>
    <x v="17"/>
    <x v="1"/>
    <x v="0"/>
    <n v="631.5100000000001"/>
  </r>
  <r>
    <x v="1370"/>
    <x v="566"/>
    <x v="2"/>
    <x v="2"/>
    <x v="0"/>
    <x v="7"/>
    <n v="573.9140000000001"/>
    <x v="1364"/>
    <x v="1368"/>
    <x v="1"/>
    <x v="146"/>
    <x v="1"/>
    <n v="3"/>
    <x v="1"/>
    <x v="1"/>
    <x v="15"/>
    <x v="1"/>
    <n v="573.9140000000001"/>
  </r>
  <r>
    <x v="1371"/>
    <x v="197"/>
    <x v="0"/>
    <x v="2"/>
    <x v="2"/>
    <x v="0"/>
    <n v="647.65800000000002"/>
    <x v="1365"/>
    <x v="1369"/>
    <x v="1"/>
    <x v="651"/>
    <x v="1"/>
    <n v="2"/>
    <x v="2"/>
    <x v="12"/>
    <x v="19"/>
    <x v="0"/>
    <n v="647.65800000000002"/>
  </r>
  <r>
    <x v="1372"/>
    <x v="622"/>
    <x v="0"/>
    <x v="4"/>
    <x v="3"/>
    <x v="2"/>
    <n v="572.726"/>
    <x v="1366"/>
    <x v="1370"/>
    <x v="1"/>
    <x v="565"/>
    <x v="0"/>
    <n v="3"/>
    <x v="5"/>
    <x v="11"/>
    <x v="5"/>
    <x v="0"/>
    <n v="572.726"/>
  </r>
  <r>
    <x v="1373"/>
    <x v="145"/>
    <x v="2"/>
    <x v="4"/>
    <x v="4"/>
    <x v="0"/>
    <n v="656.67800000000011"/>
    <x v="1367"/>
    <x v="1371"/>
    <x v="0"/>
    <x v="872"/>
    <x v="2"/>
    <n v="11"/>
    <x v="2"/>
    <x v="12"/>
    <x v="12"/>
    <x v="0"/>
    <n v="656.67800000000011"/>
  </r>
  <r>
    <x v="1374"/>
    <x v="43"/>
    <x v="3"/>
    <x v="3"/>
    <x v="0"/>
    <x v="7"/>
    <n v="157.036"/>
    <x v="1368"/>
    <x v="1372"/>
    <x v="1"/>
    <x v="873"/>
    <x v="1"/>
    <n v="6"/>
    <x v="0"/>
    <x v="11"/>
    <x v="16"/>
    <x v="0"/>
    <n v="157.036"/>
  </r>
  <r>
    <x v="1375"/>
    <x v="472"/>
    <x v="2"/>
    <x v="0"/>
    <x v="0"/>
    <x v="7"/>
    <n v="336.6"/>
    <x v="1369"/>
    <x v="1373"/>
    <x v="0"/>
    <x v="0"/>
    <x v="1"/>
    <n v="9"/>
    <x v="1"/>
    <x v="0"/>
    <x v="2"/>
    <x v="0"/>
    <n v="336.6"/>
  </r>
  <r>
    <x v="1376"/>
    <x v="206"/>
    <x v="4"/>
    <x v="3"/>
    <x v="4"/>
    <x v="5"/>
    <n v="349.77800000000002"/>
    <x v="1370"/>
    <x v="1374"/>
    <x v="0"/>
    <x v="654"/>
    <x v="0"/>
    <n v="2"/>
    <x v="5"/>
    <x v="17"/>
    <x v="9"/>
    <x v="0"/>
    <n v="349.77800000000002"/>
  </r>
  <r>
    <x v="1377"/>
    <x v="396"/>
    <x v="1"/>
    <x v="0"/>
    <x v="1"/>
    <x v="6"/>
    <n v="138.53400000000002"/>
    <x v="1371"/>
    <x v="1375"/>
    <x v="0"/>
    <x v="561"/>
    <x v="0"/>
    <n v="6"/>
    <x v="4"/>
    <x v="11"/>
    <x v="6"/>
    <x v="0"/>
    <n v="138.53400000000002"/>
  </r>
  <r>
    <x v="1378"/>
    <x v="133"/>
    <x v="4"/>
    <x v="0"/>
    <x v="1"/>
    <x v="3"/>
    <n v="323.95000000000005"/>
    <x v="1372"/>
    <x v="1376"/>
    <x v="0"/>
    <x v="874"/>
    <x v="1"/>
    <n v="6"/>
    <x v="5"/>
    <x v="10"/>
    <x v="16"/>
    <x v="2"/>
    <n v="323.95000000000005"/>
  </r>
  <r>
    <x v="1379"/>
    <x v="133"/>
    <x v="2"/>
    <x v="3"/>
    <x v="0"/>
    <x v="6"/>
    <n v="207.79000000000002"/>
    <x v="1373"/>
    <x v="1377"/>
    <x v="1"/>
    <x v="394"/>
    <x v="1"/>
    <n v="6"/>
    <x v="5"/>
    <x v="18"/>
    <x v="16"/>
    <x v="3"/>
    <n v="207.79000000000005"/>
  </r>
  <r>
    <x v="1380"/>
    <x v="157"/>
    <x v="4"/>
    <x v="3"/>
    <x v="1"/>
    <x v="7"/>
    <n v="265.03399999999999"/>
    <x v="1374"/>
    <x v="1378"/>
    <x v="0"/>
    <x v="875"/>
    <x v="2"/>
    <n v="11"/>
    <x v="6"/>
    <x v="19"/>
    <x v="12"/>
    <x v="2"/>
    <n v="265.03399999999999"/>
  </r>
  <r>
    <x v="1381"/>
    <x v="378"/>
    <x v="2"/>
    <x v="3"/>
    <x v="2"/>
    <x v="8"/>
    <n v="644.82000000000005"/>
    <x v="1375"/>
    <x v="1379"/>
    <x v="0"/>
    <x v="75"/>
    <x v="0"/>
    <n v="2"/>
    <x v="1"/>
    <x v="9"/>
    <x v="9"/>
    <x v="0"/>
    <n v="644.82000000000005"/>
  </r>
  <r>
    <x v="1382"/>
    <x v="246"/>
    <x v="2"/>
    <x v="2"/>
    <x v="2"/>
    <x v="3"/>
    <n v="419.12200000000001"/>
    <x v="1376"/>
    <x v="1380"/>
    <x v="1"/>
    <x v="876"/>
    <x v="1"/>
    <n v="5"/>
    <x v="3"/>
    <x v="4"/>
    <x v="11"/>
    <x v="2"/>
    <n v="419.12200000000001"/>
  </r>
  <r>
    <x v="1383"/>
    <x v="240"/>
    <x v="3"/>
    <x v="4"/>
    <x v="1"/>
    <x v="2"/>
    <n v="291.54400000000004"/>
    <x v="1377"/>
    <x v="1381"/>
    <x v="0"/>
    <x v="877"/>
    <x v="0"/>
    <n v="4"/>
    <x v="0"/>
    <x v="21"/>
    <x v="23"/>
    <x v="3"/>
    <n v="291.54400000000004"/>
  </r>
  <r>
    <x v="1384"/>
    <x v="515"/>
    <x v="3"/>
    <x v="3"/>
    <x v="0"/>
    <x v="8"/>
    <n v="211.79400000000001"/>
    <x v="1378"/>
    <x v="1382"/>
    <x v="0"/>
    <x v="27"/>
    <x v="0"/>
    <n v="1"/>
    <x v="3"/>
    <x v="3"/>
    <x v="14"/>
    <x v="2"/>
    <n v="211.79400000000001"/>
  </r>
  <r>
    <x v="1385"/>
    <x v="427"/>
    <x v="3"/>
    <x v="4"/>
    <x v="3"/>
    <x v="1"/>
    <n v="57.112000000000009"/>
    <x v="1379"/>
    <x v="1383"/>
    <x v="0"/>
    <x v="878"/>
    <x v="1"/>
    <n v="11"/>
    <x v="3"/>
    <x v="11"/>
    <x v="21"/>
    <x v="0"/>
    <n v="57.112000000000009"/>
  </r>
  <r>
    <x v="1386"/>
    <x v="623"/>
    <x v="4"/>
    <x v="3"/>
    <x v="2"/>
    <x v="8"/>
    <n v="185.9"/>
    <x v="1380"/>
    <x v="1384"/>
    <x v="1"/>
    <x v="869"/>
    <x v="0"/>
    <n v="8"/>
    <x v="0"/>
    <x v="6"/>
    <x v="13"/>
    <x v="1"/>
    <n v="185.9"/>
  </r>
  <r>
    <x v="1387"/>
    <x v="78"/>
    <x v="4"/>
    <x v="3"/>
    <x v="4"/>
    <x v="9"/>
    <n v="79.838000000000008"/>
    <x v="1381"/>
    <x v="1385"/>
    <x v="0"/>
    <x v="168"/>
    <x v="0"/>
    <n v="10"/>
    <x v="0"/>
    <x v="11"/>
    <x v="8"/>
    <x v="0"/>
    <n v="79.838000000000008"/>
  </r>
  <r>
    <x v="1388"/>
    <x v="485"/>
    <x v="1"/>
    <x v="0"/>
    <x v="1"/>
    <x v="7"/>
    <n v="406.69200000000006"/>
    <x v="1382"/>
    <x v="1386"/>
    <x v="0"/>
    <x v="726"/>
    <x v="1"/>
    <n v="5"/>
    <x v="2"/>
    <x v="11"/>
    <x v="11"/>
    <x v="0"/>
    <n v="406.69200000000006"/>
  </r>
  <r>
    <x v="1389"/>
    <x v="283"/>
    <x v="3"/>
    <x v="1"/>
    <x v="2"/>
    <x v="7"/>
    <n v="512.66600000000005"/>
    <x v="1383"/>
    <x v="1387"/>
    <x v="0"/>
    <x v="625"/>
    <x v="1"/>
    <n v="1"/>
    <x v="5"/>
    <x v="2"/>
    <x v="7"/>
    <x v="2"/>
    <n v="512.66600000000005"/>
  </r>
  <r>
    <x v="1390"/>
    <x v="321"/>
    <x v="2"/>
    <x v="3"/>
    <x v="2"/>
    <x v="3"/>
    <n v="317.79000000000002"/>
    <x v="1384"/>
    <x v="1388"/>
    <x v="0"/>
    <x v="879"/>
    <x v="2"/>
    <n v="11"/>
    <x v="2"/>
    <x v="12"/>
    <x v="12"/>
    <x v="0"/>
    <n v="317.79000000000002"/>
  </r>
  <r>
    <x v="1391"/>
    <x v="352"/>
    <x v="4"/>
    <x v="1"/>
    <x v="0"/>
    <x v="4"/>
    <n v="91.124000000000009"/>
    <x v="1385"/>
    <x v="1389"/>
    <x v="1"/>
    <x v="533"/>
    <x v="1"/>
    <n v="11"/>
    <x v="0"/>
    <x v="17"/>
    <x v="21"/>
    <x v="0"/>
    <n v="91.124000000000009"/>
  </r>
  <r>
    <x v="1392"/>
    <x v="617"/>
    <x v="4"/>
    <x v="4"/>
    <x v="4"/>
    <x v="9"/>
    <n v="495.22"/>
    <x v="1386"/>
    <x v="1390"/>
    <x v="1"/>
    <x v="880"/>
    <x v="0"/>
    <n v="6"/>
    <x v="1"/>
    <x v="10"/>
    <x v="6"/>
    <x v="2"/>
    <n v="495.21999999999997"/>
  </r>
  <r>
    <x v="1393"/>
    <x v="441"/>
    <x v="0"/>
    <x v="3"/>
    <x v="2"/>
    <x v="3"/>
    <n v="369.24800000000005"/>
    <x v="1387"/>
    <x v="1391"/>
    <x v="1"/>
    <x v="53"/>
    <x v="1"/>
    <n v="1"/>
    <x v="4"/>
    <x v="14"/>
    <x v="7"/>
    <x v="1"/>
    <n v="369.24800000000005"/>
  </r>
  <r>
    <x v="1394"/>
    <x v="94"/>
    <x v="1"/>
    <x v="2"/>
    <x v="2"/>
    <x v="4"/>
    <n v="195.11800000000002"/>
    <x v="1388"/>
    <x v="1392"/>
    <x v="1"/>
    <x v="399"/>
    <x v="1"/>
    <n v="1"/>
    <x v="3"/>
    <x v="7"/>
    <x v="7"/>
    <x v="0"/>
    <n v="195.11800000000002"/>
  </r>
  <r>
    <x v="1395"/>
    <x v="354"/>
    <x v="1"/>
    <x v="1"/>
    <x v="2"/>
    <x v="6"/>
    <n v="383.37200000000001"/>
    <x v="1389"/>
    <x v="1393"/>
    <x v="0"/>
    <x v="350"/>
    <x v="0"/>
    <n v="1"/>
    <x v="0"/>
    <x v="20"/>
    <x v="14"/>
    <x v="3"/>
    <n v="383.37200000000001"/>
  </r>
  <r>
    <x v="1396"/>
    <x v="310"/>
    <x v="4"/>
    <x v="0"/>
    <x v="0"/>
    <x v="6"/>
    <n v="573.47400000000005"/>
    <x v="1390"/>
    <x v="1394"/>
    <x v="0"/>
    <x v="760"/>
    <x v="0"/>
    <n v="3"/>
    <x v="3"/>
    <x v="19"/>
    <x v="5"/>
    <x v="2"/>
    <n v="573.47400000000005"/>
  </r>
  <r>
    <x v="1397"/>
    <x v="435"/>
    <x v="1"/>
    <x v="1"/>
    <x v="2"/>
    <x v="3"/>
    <n v="64.481999999999999"/>
    <x v="1391"/>
    <x v="1395"/>
    <x v="1"/>
    <x v="570"/>
    <x v="0"/>
    <n v="9"/>
    <x v="5"/>
    <x v="2"/>
    <x v="0"/>
    <x v="2"/>
    <n v="64.481999999999999"/>
  </r>
  <r>
    <x v="1398"/>
    <x v="18"/>
    <x v="3"/>
    <x v="0"/>
    <x v="0"/>
    <x v="0"/>
    <n v="292.49"/>
    <x v="1392"/>
    <x v="1396"/>
    <x v="0"/>
    <x v="212"/>
    <x v="1"/>
    <n v="6"/>
    <x v="2"/>
    <x v="8"/>
    <x v="16"/>
    <x v="1"/>
    <n v="292.49"/>
  </r>
  <r>
    <x v="1399"/>
    <x v="117"/>
    <x v="3"/>
    <x v="4"/>
    <x v="1"/>
    <x v="6"/>
    <n v="78.804000000000002"/>
    <x v="1393"/>
    <x v="1397"/>
    <x v="0"/>
    <x v="881"/>
    <x v="2"/>
    <n v="11"/>
    <x v="2"/>
    <x v="9"/>
    <x v="12"/>
    <x v="0"/>
    <n v="78.804000000000002"/>
  </r>
  <r>
    <x v="1400"/>
    <x v="350"/>
    <x v="0"/>
    <x v="4"/>
    <x v="4"/>
    <x v="2"/>
    <n v="240.74600000000004"/>
    <x v="1394"/>
    <x v="1398"/>
    <x v="0"/>
    <x v="822"/>
    <x v="0"/>
    <n v="6"/>
    <x v="3"/>
    <x v="5"/>
    <x v="6"/>
    <x v="0"/>
    <n v="240.74600000000001"/>
  </r>
  <r>
    <x v="1401"/>
    <x v="124"/>
    <x v="1"/>
    <x v="1"/>
    <x v="0"/>
    <x v="6"/>
    <n v="630.21199999999999"/>
    <x v="1395"/>
    <x v="1399"/>
    <x v="0"/>
    <x v="882"/>
    <x v="1"/>
    <n v="6"/>
    <x v="4"/>
    <x v="4"/>
    <x v="16"/>
    <x v="2"/>
    <n v="630.21199999999999"/>
  </r>
  <r>
    <x v="1402"/>
    <x v="462"/>
    <x v="3"/>
    <x v="3"/>
    <x v="3"/>
    <x v="5"/>
    <n v="443.36600000000004"/>
    <x v="1396"/>
    <x v="1400"/>
    <x v="0"/>
    <x v="691"/>
    <x v="1"/>
    <n v="6"/>
    <x v="0"/>
    <x v="16"/>
    <x v="16"/>
    <x v="1"/>
    <n v="443.36600000000004"/>
  </r>
  <r>
    <x v="1403"/>
    <x v="624"/>
    <x v="3"/>
    <x v="3"/>
    <x v="3"/>
    <x v="4"/>
    <n v="102.256"/>
    <x v="1397"/>
    <x v="1401"/>
    <x v="0"/>
    <x v="883"/>
    <x v="1"/>
    <n v="6"/>
    <x v="0"/>
    <x v="8"/>
    <x v="16"/>
    <x v="1"/>
    <n v="102.256"/>
  </r>
  <r>
    <x v="1404"/>
    <x v="361"/>
    <x v="0"/>
    <x v="3"/>
    <x v="2"/>
    <x v="8"/>
    <n v="478.06000000000006"/>
    <x v="1398"/>
    <x v="1402"/>
    <x v="0"/>
    <x v="884"/>
    <x v="0"/>
    <n v="5"/>
    <x v="1"/>
    <x v="7"/>
    <x v="20"/>
    <x v="0"/>
    <n v="478.06000000000006"/>
  </r>
  <r>
    <x v="1405"/>
    <x v="77"/>
    <x v="1"/>
    <x v="4"/>
    <x v="3"/>
    <x v="3"/>
    <n v="130.35000000000002"/>
    <x v="1399"/>
    <x v="1403"/>
    <x v="1"/>
    <x v="885"/>
    <x v="1"/>
    <n v="4"/>
    <x v="4"/>
    <x v="1"/>
    <x v="10"/>
    <x v="1"/>
    <n v="130.35000000000002"/>
  </r>
  <r>
    <x v="1406"/>
    <x v="432"/>
    <x v="3"/>
    <x v="4"/>
    <x v="1"/>
    <x v="0"/>
    <n v="512.38000000000011"/>
    <x v="1400"/>
    <x v="1404"/>
    <x v="0"/>
    <x v="886"/>
    <x v="0"/>
    <n v="2"/>
    <x v="1"/>
    <x v="13"/>
    <x v="9"/>
    <x v="0"/>
    <n v="512.38000000000011"/>
  </r>
  <r>
    <x v="1407"/>
    <x v="446"/>
    <x v="4"/>
    <x v="4"/>
    <x v="3"/>
    <x v="6"/>
    <n v="98.472000000000008"/>
    <x v="1401"/>
    <x v="1405"/>
    <x v="0"/>
    <x v="887"/>
    <x v="1"/>
    <n v="1"/>
    <x v="6"/>
    <x v="16"/>
    <x v="7"/>
    <x v="1"/>
    <n v="98.472000000000023"/>
  </r>
  <r>
    <x v="1408"/>
    <x v="487"/>
    <x v="2"/>
    <x v="1"/>
    <x v="3"/>
    <x v="1"/>
    <n v="529.16600000000005"/>
    <x v="1402"/>
    <x v="1406"/>
    <x v="0"/>
    <x v="888"/>
    <x v="0"/>
    <n v="2"/>
    <x v="3"/>
    <x v="20"/>
    <x v="9"/>
    <x v="3"/>
    <n v="529.16600000000005"/>
  </r>
  <r>
    <x v="1409"/>
    <x v="238"/>
    <x v="3"/>
    <x v="0"/>
    <x v="0"/>
    <x v="6"/>
    <n v="78.100000000000009"/>
    <x v="1403"/>
    <x v="1407"/>
    <x v="0"/>
    <x v="681"/>
    <x v="0"/>
    <n v="2"/>
    <x v="1"/>
    <x v="18"/>
    <x v="9"/>
    <x v="3"/>
    <n v="78.100000000000009"/>
  </r>
  <r>
    <x v="1410"/>
    <x v="625"/>
    <x v="2"/>
    <x v="1"/>
    <x v="1"/>
    <x v="8"/>
    <n v="403.30400000000003"/>
    <x v="1404"/>
    <x v="1408"/>
    <x v="0"/>
    <x v="889"/>
    <x v="1"/>
    <n v="5"/>
    <x v="5"/>
    <x v="6"/>
    <x v="11"/>
    <x v="1"/>
    <n v="403.30400000000003"/>
  </r>
  <r>
    <x v="1411"/>
    <x v="540"/>
    <x v="0"/>
    <x v="3"/>
    <x v="2"/>
    <x v="3"/>
    <n v="484.83600000000001"/>
    <x v="1405"/>
    <x v="1409"/>
    <x v="0"/>
    <x v="890"/>
    <x v="1"/>
    <n v="6"/>
    <x v="0"/>
    <x v="10"/>
    <x v="16"/>
    <x v="2"/>
    <n v="484.83600000000007"/>
  </r>
  <r>
    <x v="1412"/>
    <x v="564"/>
    <x v="2"/>
    <x v="0"/>
    <x v="1"/>
    <x v="8"/>
    <n v="391.42399999999998"/>
    <x v="1406"/>
    <x v="1410"/>
    <x v="0"/>
    <x v="836"/>
    <x v="0"/>
    <n v="4"/>
    <x v="3"/>
    <x v="1"/>
    <x v="23"/>
    <x v="1"/>
    <n v="391.42399999999998"/>
  </r>
  <r>
    <x v="1413"/>
    <x v="291"/>
    <x v="4"/>
    <x v="2"/>
    <x v="0"/>
    <x v="0"/>
    <n v="551.67200000000003"/>
    <x v="1407"/>
    <x v="1411"/>
    <x v="0"/>
    <x v="891"/>
    <x v="1"/>
    <n v="5"/>
    <x v="5"/>
    <x v="1"/>
    <x v="11"/>
    <x v="1"/>
    <n v="551.67200000000003"/>
  </r>
  <r>
    <x v="1414"/>
    <x v="41"/>
    <x v="3"/>
    <x v="0"/>
    <x v="0"/>
    <x v="1"/>
    <n v="395.89"/>
    <x v="1408"/>
    <x v="1412"/>
    <x v="0"/>
    <x v="892"/>
    <x v="1"/>
    <n v="1"/>
    <x v="1"/>
    <x v="2"/>
    <x v="7"/>
    <x v="2"/>
    <n v="395.89"/>
  </r>
  <r>
    <x v="1415"/>
    <x v="249"/>
    <x v="1"/>
    <x v="2"/>
    <x v="1"/>
    <x v="7"/>
    <n v="184.44800000000004"/>
    <x v="1409"/>
    <x v="1413"/>
    <x v="0"/>
    <x v="128"/>
    <x v="1"/>
    <n v="1"/>
    <x v="2"/>
    <x v="7"/>
    <x v="7"/>
    <x v="0"/>
    <n v="184.44800000000004"/>
  </r>
  <r>
    <x v="1416"/>
    <x v="190"/>
    <x v="4"/>
    <x v="0"/>
    <x v="3"/>
    <x v="2"/>
    <n v="369.46800000000002"/>
    <x v="1410"/>
    <x v="1414"/>
    <x v="0"/>
    <x v="343"/>
    <x v="0"/>
    <n v="2"/>
    <x v="0"/>
    <x v="13"/>
    <x v="9"/>
    <x v="0"/>
    <n v="369.46800000000002"/>
  </r>
  <r>
    <x v="1417"/>
    <x v="276"/>
    <x v="4"/>
    <x v="4"/>
    <x v="1"/>
    <x v="8"/>
    <n v="339.57"/>
    <x v="1411"/>
    <x v="1415"/>
    <x v="1"/>
    <x v="893"/>
    <x v="0"/>
    <n v="5"/>
    <x v="3"/>
    <x v="18"/>
    <x v="20"/>
    <x v="3"/>
    <n v="339.57"/>
  </r>
  <r>
    <x v="1418"/>
    <x v="626"/>
    <x v="0"/>
    <x v="2"/>
    <x v="3"/>
    <x v="9"/>
    <n v="573.25400000000002"/>
    <x v="1412"/>
    <x v="1416"/>
    <x v="0"/>
    <x v="837"/>
    <x v="0"/>
    <n v="3"/>
    <x v="2"/>
    <x v="17"/>
    <x v="5"/>
    <x v="0"/>
    <n v="573.25400000000002"/>
  </r>
  <r>
    <x v="1419"/>
    <x v="472"/>
    <x v="0"/>
    <x v="2"/>
    <x v="3"/>
    <x v="9"/>
    <n v="69.475999999999999"/>
    <x v="1413"/>
    <x v="1417"/>
    <x v="1"/>
    <x v="589"/>
    <x v="1"/>
    <n v="9"/>
    <x v="1"/>
    <x v="6"/>
    <x v="2"/>
    <x v="1"/>
    <n v="69.475999999999999"/>
  </r>
  <r>
    <x v="1420"/>
    <x v="92"/>
    <x v="0"/>
    <x v="4"/>
    <x v="1"/>
    <x v="0"/>
    <n v="140.316"/>
    <x v="1414"/>
    <x v="1418"/>
    <x v="1"/>
    <x v="226"/>
    <x v="1"/>
    <n v="5"/>
    <x v="0"/>
    <x v="0"/>
    <x v="11"/>
    <x v="0"/>
    <n v="140.316"/>
  </r>
  <r>
    <x v="1421"/>
    <x v="103"/>
    <x v="1"/>
    <x v="1"/>
    <x v="1"/>
    <x v="3"/>
    <n v="93.25800000000001"/>
    <x v="1415"/>
    <x v="1419"/>
    <x v="0"/>
    <x v="894"/>
    <x v="1"/>
    <n v="5"/>
    <x v="1"/>
    <x v="2"/>
    <x v="11"/>
    <x v="2"/>
    <n v="93.25800000000001"/>
  </r>
  <r>
    <x v="1422"/>
    <x v="331"/>
    <x v="4"/>
    <x v="4"/>
    <x v="0"/>
    <x v="8"/>
    <n v="390.85200000000003"/>
    <x v="1416"/>
    <x v="1420"/>
    <x v="0"/>
    <x v="266"/>
    <x v="1"/>
    <n v="4"/>
    <x v="1"/>
    <x v="21"/>
    <x v="10"/>
    <x v="3"/>
    <n v="390.85200000000003"/>
  </r>
  <r>
    <x v="1423"/>
    <x v="430"/>
    <x v="0"/>
    <x v="1"/>
    <x v="2"/>
    <x v="4"/>
    <n v="603.79000000000008"/>
    <x v="1417"/>
    <x v="1421"/>
    <x v="0"/>
    <x v="890"/>
    <x v="1"/>
    <n v="3"/>
    <x v="6"/>
    <x v="10"/>
    <x v="15"/>
    <x v="2"/>
    <n v="603.79000000000008"/>
  </r>
  <r>
    <x v="1424"/>
    <x v="466"/>
    <x v="2"/>
    <x v="2"/>
    <x v="1"/>
    <x v="7"/>
    <n v="595.16599999999994"/>
    <x v="1418"/>
    <x v="1422"/>
    <x v="0"/>
    <x v="895"/>
    <x v="1"/>
    <n v="8"/>
    <x v="2"/>
    <x v="12"/>
    <x v="4"/>
    <x v="0"/>
    <n v="595.16599999999994"/>
  </r>
  <r>
    <x v="1425"/>
    <x v="183"/>
    <x v="0"/>
    <x v="2"/>
    <x v="2"/>
    <x v="3"/>
    <n v="163.108"/>
    <x v="1419"/>
    <x v="1423"/>
    <x v="1"/>
    <x v="539"/>
    <x v="2"/>
    <n v="12"/>
    <x v="4"/>
    <x v="4"/>
    <x v="3"/>
    <x v="2"/>
    <n v="163.108"/>
  </r>
  <r>
    <x v="1426"/>
    <x v="561"/>
    <x v="3"/>
    <x v="1"/>
    <x v="0"/>
    <x v="6"/>
    <n v="192.43400000000003"/>
    <x v="1420"/>
    <x v="1424"/>
    <x v="1"/>
    <x v="356"/>
    <x v="0"/>
    <n v="4"/>
    <x v="0"/>
    <x v="20"/>
    <x v="23"/>
    <x v="3"/>
    <n v="192.43400000000005"/>
  </r>
  <r>
    <x v="1427"/>
    <x v="161"/>
    <x v="3"/>
    <x v="3"/>
    <x v="1"/>
    <x v="7"/>
    <n v="614.98800000000006"/>
    <x v="1421"/>
    <x v="1425"/>
    <x v="0"/>
    <x v="631"/>
    <x v="2"/>
    <n v="11"/>
    <x v="5"/>
    <x v="22"/>
    <x v="12"/>
    <x v="0"/>
    <n v="614.98800000000006"/>
  </r>
  <r>
    <x v="1428"/>
    <x v="328"/>
    <x v="3"/>
    <x v="3"/>
    <x v="0"/>
    <x v="5"/>
    <n v="600.20400000000006"/>
    <x v="1422"/>
    <x v="1426"/>
    <x v="0"/>
    <x v="387"/>
    <x v="1"/>
    <n v="11"/>
    <x v="2"/>
    <x v="23"/>
    <x v="21"/>
    <x v="1"/>
    <n v="600.20400000000006"/>
  </r>
  <r>
    <x v="1429"/>
    <x v="162"/>
    <x v="0"/>
    <x v="0"/>
    <x v="2"/>
    <x v="8"/>
    <n v="192.01600000000002"/>
    <x v="1423"/>
    <x v="1427"/>
    <x v="0"/>
    <x v="896"/>
    <x v="0"/>
    <n v="10"/>
    <x v="4"/>
    <x v="11"/>
    <x v="8"/>
    <x v="0"/>
    <n v="192.01600000000002"/>
  </r>
  <r>
    <x v="1430"/>
    <x v="55"/>
    <x v="4"/>
    <x v="0"/>
    <x v="3"/>
    <x v="9"/>
    <n v="611.92999999999995"/>
    <x v="1424"/>
    <x v="1428"/>
    <x v="0"/>
    <x v="335"/>
    <x v="1"/>
    <n v="3"/>
    <x v="3"/>
    <x v="23"/>
    <x v="15"/>
    <x v="1"/>
    <n v="611.92999999999995"/>
  </r>
  <r>
    <x v="1431"/>
    <x v="619"/>
    <x v="3"/>
    <x v="0"/>
    <x v="0"/>
    <x v="4"/>
    <n v="605.726"/>
    <x v="1425"/>
    <x v="1429"/>
    <x v="0"/>
    <x v="897"/>
    <x v="1"/>
    <n v="12"/>
    <x v="4"/>
    <x v="19"/>
    <x v="1"/>
    <x v="2"/>
    <n v="605.726"/>
  </r>
  <r>
    <x v="1432"/>
    <x v="47"/>
    <x v="0"/>
    <x v="2"/>
    <x v="1"/>
    <x v="7"/>
    <n v="426.20600000000002"/>
    <x v="1426"/>
    <x v="1430"/>
    <x v="0"/>
    <x v="898"/>
    <x v="2"/>
    <n v="11"/>
    <x v="1"/>
    <x v="3"/>
    <x v="12"/>
    <x v="2"/>
    <n v="426.20600000000002"/>
  </r>
  <r>
    <x v="1433"/>
    <x v="130"/>
    <x v="4"/>
    <x v="1"/>
    <x v="0"/>
    <x v="0"/>
    <n v="492.60200000000003"/>
    <x v="1427"/>
    <x v="1431"/>
    <x v="0"/>
    <x v="899"/>
    <x v="0"/>
    <n v="4"/>
    <x v="5"/>
    <x v="4"/>
    <x v="23"/>
    <x v="2"/>
    <n v="492.60200000000003"/>
  </r>
  <r>
    <x v="1434"/>
    <x v="127"/>
    <x v="3"/>
    <x v="0"/>
    <x v="4"/>
    <x v="8"/>
    <n v="335.43400000000003"/>
    <x v="1428"/>
    <x v="1432"/>
    <x v="0"/>
    <x v="312"/>
    <x v="1"/>
    <n v="7"/>
    <x v="3"/>
    <x v="18"/>
    <x v="18"/>
    <x v="3"/>
    <n v="335.43400000000003"/>
  </r>
  <r>
    <x v="1435"/>
    <x v="407"/>
    <x v="0"/>
    <x v="1"/>
    <x v="4"/>
    <x v="5"/>
    <n v="262.48200000000003"/>
    <x v="1429"/>
    <x v="1433"/>
    <x v="0"/>
    <x v="900"/>
    <x v="0"/>
    <n v="1"/>
    <x v="5"/>
    <x v="20"/>
    <x v="14"/>
    <x v="3"/>
    <n v="262.48200000000003"/>
  </r>
  <r>
    <x v="1436"/>
    <x v="186"/>
    <x v="4"/>
    <x v="3"/>
    <x v="2"/>
    <x v="7"/>
    <n v="189.04600000000002"/>
    <x v="1430"/>
    <x v="1434"/>
    <x v="0"/>
    <x v="516"/>
    <x v="0"/>
    <n v="9"/>
    <x v="5"/>
    <x v="23"/>
    <x v="0"/>
    <x v="1"/>
    <n v="189.04600000000002"/>
  </r>
  <r>
    <x v="1437"/>
    <x v="418"/>
    <x v="2"/>
    <x v="3"/>
    <x v="2"/>
    <x v="2"/>
    <n v="586.38800000000015"/>
    <x v="1157"/>
    <x v="1435"/>
    <x v="0"/>
    <x v="138"/>
    <x v="1"/>
    <n v="5"/>
    <x v="1"/>
    <x v="8"/>
    <x v="11"/>
    <x v="1"/>
    <n v="586.38800000000015"/>
  </r>
  <r>
    <x v="1438"/>
    <x v="467"/>
    <x v="4"/>
    <x v="0"/>
    <x v="1"/>
    <x v="8"/>
    <n v="364.89200000000005"/>
    <x v="1431"/>
    <x v="1436"/>
    <x v="0"/>
    <x v="901"/>
    <x v="0"/>
    <n v="10"/>
    <x v="5"/>
    <x v="8"/>
    <x v="8"/>
    <x v="1"/>
    <n v="364.89200000000005"/>
  </r>
  <r>
    <x v="1439"/>
    <x v="627"/>
    <x v="4"/>
    <x v="0"/>
    <x v="3"/>
    <x v="9"/>
    <n v="654.80799999999999"/>
    <x v="1432"/>
    <x v="1437"/>
    <x v="1"/>
    <x v="902"/>
    <x v="1"/>
    <n v="7"/>
    <x v="4"/>
    <x v="17"/>
    <x v="18"/>
    <x v="0"/>
    <n v="654.80799999999999"/>
  </r>
  <r>
    <x v="1440"/>
    <x v="160"/>
    <x v="3"/>
    <x v="1"/>
    <x v="2"/>
    <x v="9"/>
    <n v="108.59200000000001"/>
    <x v="1433"/>
    <x v="1438"/>
    <x v="1"/>
    <x v="740"/>
    <x v="0"/>
    <n v="6"/>
    <x v="6"/>
    <x v="22"/>
    <x v="6"/>
    <x v="0"/>
    <n v="108.59200000000001"/>
  </r>
  <r>
    <x v="1441"/>
    <x v="266"/>
    <x v="4"/>
    <x v="0"/>
    <x v="3"/>
    <x v="2"/>
    <n v="459.14"/>
    <x v="1434"/>
    <x v="1439"/>
    <x v="0"/>
    <x v="444"/>
    <x v="1"/>
    <n v="1"/>
    <x v="6"/>
    <x v="21"/>
    <x v="7"/>
    <x v="3"/>
    <n v="459.14000000000004"/>
  </r>
  <r>
    <x v="1442"/>
    <x v="628"/>
    <x v="0"/>
    <x v="4"/>
    <x v="4"/>
    <x v="2"/>
    <n v="270.99600000000004"/>
    <x v="1435"/>
    <x v="1440"/>
    <x v="1"/>
    <x v="797"/>
    <x v="0"/>
    <n v="3"/>
    <x v="2"/>
    <x v="6"/>
    <x v="5"/>
    <x v="1"/>
    <n v="270.99600000000004"/>
  </r>
  <r>
    <x v="1443"/>
    <x v="144"/>
    <x v="1"/>
    <x v="3"/>
    <x v="0"/>
    <x v="7"/>
    <n v="398.57400000000001"/>
    <x v="1436"/>
    <x v="1441"/>
    <x v="1"/>
    <x v="324"/>
    <x v="1"/>
    <n v="9"/>
    <x v="5"/>
    <x v="17"/>
    <x v="2"/>
    <x v="0"/>
    <n v="398.57400000000001"/>
  </r>
  <r>
    <x v="1444"/>
    <x v="629"/>
    <x v="2"/>
    <x v="3"/>
    <x v="3"/>
    <x v="7"/>
    <n v="517.66000000000008"/>
    <x v="1437"/>
    <x v="1442"/>
    <x v="1"/>
    <x v="355"/>
    <x v="1"/>
    <n v="10"/>
    <x v="3"/>
    <x v="15"/>
    <x v="22"/>
    <x v="2"/>
    <n v="517.66000000000008"/>
  </r>
  <r>
    <x v="1445"/>
    <x v="480"/>
    <x v="4"/>
    <x v="4"/>
    <x v="0"/>
    <x v="3"/>
    <n v="173.91"/>
    <x v="1438"/>
    <x v="1443"/>
    <x v="0"/>
    <x v="863"/>
    <x v="0"/>
    <n v="2"/>
    <x v="3"/>
    <x v="3"/>
    <x v="9"/>
    <x v="2"/>
    <n v="173.91"/>
  </r>
  <r>
    <x v="1446"/>
    <x v="47"/>
    <x v="3"/>
    <x v="0"/>
    <x v="4"/>
    <x v="8"/>
    <n v="133.49600000000001"/>
    <x v="1439"/>
    <x v="1444"/>
    <x v="1"/>
    <x v="903"/>
    <x v="2"/>
    <n v="11"/>
    <x v="1"/>
    <x v="9"/>
    <x v="12"/>
    <x v="0"/>
    <n v="133.49600000000001"/>
  </r>
  <r>
    <x v="1447"/>
    <x v="630"/>
    <x v="4"/>
    <x v="2"/>
    <x v="3"/>
    <x v="5"/>
    <n v="485.738"/>
    <x v="1440"/>
    <x v="1445"/>
    <x v="0"/>
    <x v="904"/>
    <x v="1"/>
    <n v="1"/>
    <x v="4"/>
    <x v="22"/>
    <x v="7"/>
    <x v="0"/>
    <n v="485.738"/>
  </r>
  <r>
    <x v="1448"/>
    <x v="631"/>
    <x v="3"/>
    <x v="1"/>
    <x v="4"/>
    <x v="3"/>
    <n v="50.556000000000004"/>
    <x v="1441"/>
    <x v="1446"/>
    <x v="0"/>
    <x v="569"/>
    <x v="2"/>
    <n v="12"/>
    <x v="1"/>
    <x v="10"/>
    <x v="3"/>
    <x v="2"/>
    <n v="50.556000000000004"/>
  </r>
  <r>
    <x v="1449"/>
    <x v="316"/>
    <x v="1"/>
    <x v="0"/>
    <x v="0"/>
    <x v="0"/>
    <n v="350.85599999999999"/>
    <x v="1442"/>
    <x v="1447"/>
    <x v="0"/>
    <x v="500"/>
    <x v="2"/>
    <n v="12"/>
    <x v="3"/>
    <x v="2"/>
    <x v="3"/>
    <x v="2"/>
    <n v="350.85599999999999"/>
  </r>
  <r>
    <x v="1450"/>
    <x v="263"/>
    <x v="1"/>
    <x v="0"/>
    <x v="4"/>
    <x v="0"/>
    <n v="259.75400000000002"/>
    <x v="1443"/>
    <x v="1448"/>
    <x v="1"/>
    <x v="793"/>
    <x v="0"/>
    <n v="4"/>
    <x v="6"/>
    <x v="19"/>
    <x v="23"/>
    <x v="2"/>
    <n v="259.75400000000002"/>
  </r>
  <r>
    <x v="1451"/>
    <x v="505"/>
    <x v="0"/>
    <x v="0"/>
    <x v="4"/>
    <x v="6"/>
    <n v="147.31200000000001"/>
    <x v="1444"/>
    <x v="1449"/>
    <x v="0"/>
    <x v="905"/>
    <x v="0"/>
    <n v="2"/>
    <x v="6"/>
    <x v="0"/>
    <x v="9"/>
    <x v="0"/>
    <n v="147.31200000000001"/>
  </r>
  <r>
    <x v="1452"/>
    <x v="293"/>
    <x v="2"/>
    <x v="4"/>
    <x v="4"/>
    <x v="3"/>
    <n v="639.1880000000001"/>
    <x v="1445"/>
    <x v="1450"/>
    <x v="1"/>
    <x v="596"/>
    <x v="1"/>
    <n v="11"/>
    <x v="0"/>
    <x v="11"/>
    <x v="21"/>
    <x v="0"/>
    <n v="639.1880000000001"/>
  </r>
  <r>
    <x v="1453"/>
    <x v="239"/>
    <x v="0"/>
    <x v="4"/>
    <x v="1"/>
    <x v="0"/>
    <n v="435.82000000000005"/>
    <x v="1446"/>
    <x v="1451"/>
    <x v="1"/>
    <x v="900"/>
    <x v="1"/>
    <n v="5"/>
    <x v="1"/>
    <x v="20"/>
    <x v="11"/>
    <x v="3"/>
    <n v="435.82000000000005"/>
  </r>
  <r>
    <x v="1454"/>
    <x v="572"/>
    <x v="4"/>
    <x v="0"/>
    <x v="3"/>
    <x v="9"/>
    <n v="620.79600000000005"/>
    <x v="1447"/>
    <x v="1452"/>
    <x v="0"/>
    <x v="707"/>
    <x v="0"/>
    <n v="7"/>
    <x v="0"/>
    <x v="23"/>
    <x v="17"/>
    <x v="1"/>
    <n v="620.79600000000005"/>
  </r>
  <r>
    <x v="1455"/>
    <x v="596"/>
    <x v="0"/>
    <x v="3"/>
    <x v="2"/>
    <x v="5"/>
    <n v="287.56200000000007"/>
    <x v="1448"/>
    <x v="1453"/>
    <x v="1"/>
    <x v="659"/>
    <x v="0"/>
    <n v="10"/>
    <x v="4"/>
    <x v="20"/>
    <x v="8"/>
    <x v="3"/>
    <n v="287.56200000000007"/>
  </r>
  <r>
    <x v="1456"/>
    <x v="364"/>
    <x v="3"/>
    <x v="2"/>
    <x v="3"/>
    <x v="3"/>
    <n v="487.91600000000005"/>
    <x v="1449"/>
    <x v="1454"/>
    <x v="0"/>
    <x v="769"/>
    <x v="0"/>
    <n v="5"/>
    <x v="4"/>
    <x v="17"/>
    <x v="20"/>
    <x v="0"/>
    <n v="487.91600000000005"/>
  </r>
  <r>
    <x v="1457"/>
    <x v="632"/>
    <x v="2"/>
    <x v="4"/>
    <x v="4"/>
    <x v="7"/>
    <n v="136.554"/>
    <x v="205"/>
    <x v="1455"/>
    <x v="0"/>
    <x v="532"/>
    <x v="0"/>
    <n v="3"/>
    <x v="1"/>
    <x v="16"/>
    <x v="5"/>
    <x v="1"/>
    <n v="136.554"/>
  </r>
  <r>
    <x v="1458"/>
    <x v="371"/>
    <x v="3"/>
    <x v="2"/>
    <x v="4"/>
    <x v="4"/>
    <n v="259.00600000000003"/>
    <x v="1450"/>
    <x v="1456"/>
    <x v="0"/>
    <x v="656"/>
    <x v="0"/>
    <n v="7"/>
    <x v="1"/>
    <x v="7"/>
    <x v="17"/>
    <x v="0"/>
    <n v="259.00600000000003"/>
  </r>
  <r>
    <x v="1459"/>
    <x v="294"/>
    <x v="0"/>
    <x v="0"/>
    <x v="3"/>
    <x v="0"/>
    <n v="442.99200000000008"/>
    <x v="1451"/>
    <x v="1457"/>
    <x v="0"/>
    <x v="238"/>
    <x v="0"/>
    <n v="8"/>
    <x v="0"/>
    <x v="4"/>
    <x v="13"/>
    <x v="2"/>
    <n v="442.99200000000008"/>
  </r>
  <r>
    <x v="1460"/>
    <x v="103"/>
    <x v="3"/>
    <x v="3"/>
    <x v="2"/>
    <x v="9"/>
    <n v="426.47"/>
    <x v="1452"/>
    <x v="1458"/>
    <x v="0"/>
    <x v="906"/>
    <x v="1"/>
    <n v="5"/>
    <x v="1"/>
    <x v="6"/>
    <x v="11"/>
    <x v="1"/>
    <n v="426.46999999999997"/>
  </r>
  <r>
    <x v="1461"/>
    <x v="518"/>
    <x v="4"/>
    <x v="0"/>
    <x v="2"/>
    <x v="3"/>
    <n v="604.3180000000001"/>
    <x v="1453"/>
    <x v="1459"/>
    <x v="0"/>
    <x v="749"/>
    <x v="2"/>
    <n v="12"/>
    <x v="4"/>
    <x v="22"/>
    <x v="3"/>
    <x v="0"/>
    <n v="604.3180000000001"/>
  </r>
  <r>
    <x v="1462"/>
    <x v="633"/>
    <x v="2"/>
    <x v="3"/>
    <x v="3"/>
    <x v="3"/>
    <n v="93.962000000000003"/>
    <x v="1454"/>
    <x v="1460"/>
    <x v="0"/>
    <x v="458"/>
    <x v="1"/>
    <n v="6"/>
    <x v="6"/>
    <x v="12"/>
    <x v="16"/>
    <x v="0"/>
    <n v="93.962000000000003"/>
  </r>
  <r>
    <x v="1463"/>
    <x v="407"/>
    <x v="4"/>
    <x v="4"/>
    <x v="3"/>
    <x v="8"/>
    <n v="388.08000000000004"/>
    <x v="1455"/>
    <x v="1461"/>
    <x v="0"/>
    <x v="894"/>
    <x v="0"/>
    <n v="1"/>
    <x v="5"/>
    <x v="2"/>
    <x v="14"/>
    <x v="2"/>
    <n v="388.08000000000004"/>
  </r>
  <r>
    <x v="1464"/>
    <x v="279"/>
    <x v="0"/>
    <x v="0"/>
    <x v="0"/>
    <x v="8"/>
    <n v="229.72400000000002"/>
    <x v="1456"/>
    <x v="1462"/>
    <x v="0"/>
    <x v="575"/>
    <x v="0"/>
    <n v="9"/>
    <x v="1"/>
    <x v="17"/>
    <x v="0"/>
    <x v="0"/>
    <n v="229.72400000000002"/>
  </r>
  <r>
    <x v="1465"/>
    <x v="564"/>
    <x v="4"/>
    <x v="1"/>
    <x v="3"/>
    <x v="9"/>
    <n v="177.14400000000001"/>
    <x v="212"/>
    <x v="1463"/>
    <x v="0"/>
    <x v="13"/>
    <x v="0"/>
    <n v="4"/>
    <x v="3"/>
    <x v="12"/>
    <x v="23"/>
    <x v="0"/>
    <n v="177.14400000000001"/>
  </r>
  <r>
    <x v="1466"/>
    <x v="376"/>
    <x v="3"/>
    <x v="3"/>
    <x v="0"/>
    <x v="5"/>
    <n v="542.52"/>
    <x v="1457"/>
    <x v="1464"/>
    <x v="0"/>
    <x v="20"/>
    <x v="2"/>
    <n v="12"/>
    <x v="3"/>
    <x v="7"/>
    <x v="3"/>
    <x v="0"/>
    <n v="542.52"/>
  </r>
  <r>
    <x v="1467"/>
    <x v="634"/>
    <x v="4"/>
    <x v="3"/>
    <x v="3"/>
    <x v="6"/>
    <n v="551.62800000000004"/>
    <x v="1458"/>
    <x v="1465"/>
    <x v="0"/>
    <x v="882"/>
    <x v="1"/>
    <n v="4"/>
    <x v="6"/>
    <x v="4"/>
    <x v="10"/>
    <x v="2"/>
    <n v="551.62800000000004"/>
  </r>
  <r>
    <x v="1468"/>
    <x v="371"/>
    <x v="1"/>
    <x v="1"/>
    <x v="4"/>
    <x v="7"/>
    <n v="510.13600000000002"/>
    <x v="1459"/>
    <x v="1466"/>
    <x v="0"/>
    <x v="140"/>
    <x v="0"/>
    <n v="7"/>
    <x v="1"/>
    <x v="6"/>
    <x v="17"/>
    <x v="1"/>
    <n v="510.13600000000008"/>
  </r>
  <r>
    <x v="1469"/>
    <x v="635"/>
    <x v="2"/>
    <x v="2"/>
    <x v="4"/>
    <x v="7"/>
    <n v="408.87"/>
    <x v="1460"/>
    <x v="1467"/>
    <x v="0"/>
    <x v="907"/>
    <x v="1"/>
    <n v="12"/>
    <x v="0"/>
    <x v="16"/>
    <x v="1"/>
    <x v="1"/>
    <n v="408.87"/>
  </r>
  <r>
    <x v="1470"/>
    <x v="436"/>
    <x v="4"/>
    <x v="4"/>
    <x v="0"/>
    <x v="9"/>
    <n v="348.524"/>
    <x v="1461"/>
    <x v="1468"/>
    <x v="0"/>
    <x v="908"/>
    <x v="0"/>
    <n v="7"/>
    <x v="4"/>
    <x v="6"/>
    <x v="17"/>
    <x v="1"/>
    <n v="348.524"/>
  </r>
  <r>
    <x v="1471"/>
    <x v="636"/>
    <x v="4"/>
    <x v="4"/>
    <x v="4"/>
    <x v="7"/>
    <n v="381.54600000000005"/>
    <x v="1462"/>
    <x v="1469"/>
    <x v="1"/>
    <x v="156"/>
    <x v="0"/>
    <n v="3"/>
    <x v="6"/>
    <x v="0"/>
    <x v="5"/>
    <x v="0"/>
    <n v="381.54600000000005"/>
  </r>
  <r>
    <x v="1472"/>
    <x v="487"/>
    <x v="3"/>
    <x v="3"/>
    <x v="2"/>
    <x v="7"/>
    <n v="112.72800000000001"/>
    <x v="1463"/>
    <x v="1470"/>
    <x v="0"/>
    <x v="736"/>
    <x v="0"/>
    <n v="2"/>
    <x v="3"/>
    <x v="18"/>
    <x v="9"/>
    <x v="3"/>
    <n v="112.72800000000002"/>
  </r>
  <r>
    <x v="1473"/>
    <x v="348"/>
    <x v="0"/>
    <x v="1"/>
    <x v="0"/>
    <x v="0"/>
    <n v="378.57600000000008"/>
    <x v="1464"/>
    <x v="1471"/>
    <x v="0"/>
    <x v="569"/>
    <x v="2"/>
    <n v="12"/>
    <x v="5"/>
    <x v="10"/>
    <x v="3"/>
    <x v="2"/>
    <n v="378.57600000000008"/>
  </r>
  <r>
    <x v="1474"/>
    <x v="361"/>
    <x v="1"/>
    <x v="4"/>
    <x v="0"/>
    <x v="6"/>
    <n v="121.13200000000002"/>
    <x v="1465"/>
    <x v="1472"/>
    <x v="0"/>
    <x v="200"/>
    <x v="0"/>
    <n v="5"/>
    <x v="1"/>
    <x v="3"/>
    <x v="20"/>
    <x v="2"/>
    <n v="121.13200000000002"/>
  </r>
  <r>
    <x v="1475"/>
    <x v="192"/>
    <x v="2"/>
    <x v="4"/>
    <x v="4"/>
    <x v="6"/>
    <n v="299.72800000000007"/>
    <x v="1466"/>
    <x v="1473"/>
    <x v="0"/>
    <x v="909"/>
    <x v="1"/>
    <n v="4"/>
    <x v="4"/>
    <x v="19"/>
    <x v="10"/>
    <x v="2"/>
    <n v="299.72800000000007"/>
  </r>
  <r>
    <x v="1476"/>
    <x v="406"/>
    <x v="2"/>
    <x v="4"/>
    <x v="4"/>
    <x v="2"/>
    <n v="566.21400000000006"/>
    <x v="1467"/>
    <x v="1474"/>
    <x v="0"/>
    <x v="910"/>
    <x v="0"/>
    <n v="7"/>
    <x v="6"/>
    <x v="3"/>
    <x v="17"/>
    <x v="2"/>
    <n v="566.21400000000006"/>
  </r>
  <r>
    <x v="1477"/>
    <x v="63"/>
    <x v="2"/>
    <x v="4"/>
    <x v="4"/>
    <x v="4"/>
    <n v="145.99200000000002"/>
    <x v="1468"/>
    <x v="1475"/>
    <x v="0"/>
    <x v="86"/>
    <x v="1"/>
    <n v="2"/>
    <x v="3"/>
    <x v="7"/>
    <x v="19"/>
    <x v="0"/>
    <n v="145.99200000000002"/>
  </r>
  <r>
    <x v="1478"/>
    <x v="86"/>
    <x v="3"/>
    <x v="3"/>
    <x v="4"/>
    <x v="4"/>
    <n v="451.02199999999999"/>
    <x v="1469"/>
    <x v="1476"/>
    <x v="0"/>
    <x v="842"/>
    <x v="1"/>
    <n v="8"/>
    <x v="1"/>
    <x v="15"/>
    <x v="4"/>
    <x v="2"/>
    <n v="451.02199999999999"/>
  </r>
  <r>
    <x v="1479"/>
    <x v="489"/>
    <x v="0"/>
    <x v="3"/>
    <x v="4"/>
    <x v="6"/>
    <n v="405.06400000000002"/>
    <x v="1470"/>
    <x v="1477"/>
    <x v="0"/>
    <x v="512"/>
    <x v="0"/>
    <n v="6"/>
    <x v="0"/>
    <x v="21"/>
    <x v="6"/>
    <x v="3"/>
    <n v="405.06400000000002"/>
  </r>
  <r>
    <x v="1480"/>
    <x v="412"/>
    <x v="0"/>
    <x v="0"/>
    <x v="3"/>
    <x v="5"/>
    <n v="118.096"/>
    <x v="1471"/>
    <x v="1478"/>
    <x v="1"/>
    <x v="203"/>
    <x v="0"/>
    <n v="3"/>
    <x v="6"/>
    <x v="3"/>
    <x v="5"/>
    <x v="2"/>
    <n v="118.096"/>
  </r>
  <r>
    <x v="1481"/>
    <x v="579"/>
    <x v="0"/>
    <x v="1"/>
    <x v="1"/>
    <x v="3"/>
    <n v="403.89800000000002"/>
    <x v="1472"/>
    <x v="1479"/>
    <x v="0"/>
    <x v="911"/>
    <x v="0"/>
    <n v="6"/>
    <x v="4"/>
    <x v="1"/>
    <x v="6"/>
    <x v="1"/>
    <n v="403.89800000000002"/>
  </r>
  <r>
    <x v="1482"/>
    <x v="637"/>
    <x v="0"/>
    <x v="4"/>
    <x v="4"/>
    <x v="5"/>
    <n v="80.058000000000007"/>
    <x v="1473"/>
    <x v="1480"/>
    <x v="1"/>
    <x v="330"/>
    <x v="0"/>
    <n v="3"/>
    <x v="1"/>
    <x v="22"/>
    <x v="5"/>
    <x v="0"/>
    <n v="80.058000000000007"/>
  </r>
  <r>
    <x v="1483"/>
    <x v="569"/>
    <x v="4"/>
    <x v="2"/>
    <x v="2"/>
    <x v="4"/>
    <n v="158.75200000000001"/>
    <x v="1474"/>
    <x v="1481"/>
    <x v="0"/>
    <x v="523"/>
    <x v="0"/>
    <n v="9"/>
    <x v="6"/>
    <x v="19"/>
    <x v="0"/>
    <x v="2"/>
    <n v="158.75200000000001"/>
  </r>
  <r>
    <x v="1484"/>
    <x v="355"/>
    <x v="1"/>
    <x v="2"/>
    <x v="3"/>
    <x v="2"/>
    <n v="218.702"/>
    <x v="1475"/>
    <x v="1482"/>
    <x v="0"/>
    <x v="912"/>
    <x v="1"/>
    <n v="5"/>
    <x v="6"/>
    <x v="22"/>
    <x v="11"/>
    <x v="0"/>
    <n v="218.702"/>
  </r>
  <r>
    <x v="1485"/>
    <x v="52"/>
    <x v="0"/>
    <x v="1"/>
    <x v="0"/>
    <x v="6"/>
    <n v="387.17800000000005"/>
    <x v="1476"/>
    <x v="1483"/>
    <x v="0"/>
    <x v="913"/>
    <x v="1"/>
    <n v="6"/>
    <x v="0"/>
    <x v="13"/>
    <x v="16"/>
    <x v="0"/>
    <n v="387.17800000000005"/>
  </r>
  <r>
    <x v="1486"/>
    <x v="51"/>
    <x v="2"/>
    <x v="4"/>
    <x v="4"/>
    <x v="0"/>
    <n v="548.61400000000003"/>
    <x v="1477"/>
    <x v="1484"/>
    <x v="0"/>
    <x v="167"/>
    <x v="0"/>
    <n v="7"/>
    <x v="6"/>
    <x v="17"/>
    <x v="17"/>
    <x v="0"/>
    <n v="548.61400000000003"/>
  </r>
  <r>
    <x v="1487"/>
    <x v="335"/>
    <x v="2"/>
    <x v="3"/>
    <x v="3"/>
    <x v="1"/>
    <n v="113.718"/>
    <x v="1478"/>
    <x v="1485"/>
    <x v="1"/>
    <x v="914"/>
    <x v="1"/>
    <n v="10"/>
    <x v="6"/>
    <x v="10"/>
    <x v="22"/>
    <x v="2"/>
    <n v="113.718"/>
  </r>
  <r>
    <x v="1488"/>
    <x v="597"/>
    <x v="0"/>
    <x v="3"/>
    <x v="1"/>
    <x v="1"/>
    <n v="583.22000000000014"/>
    <x v="1479"/>
    <x v="1486"/>
    <x v="0"/>
    <x v="425"/>
    <x v="1"/>
    <n v="5"/>
    <x v="5"/>
    <x v="18"/>
    <x v="11"/>
    <x v="3"/>
    <n v="583.22000000000014"/>
  </r>
  <r>
    <x v="1489"/>
    <x v="399"/>
    <x v="1"/>
    <x v="2"/>
    <x v="3"/>
    <x v="7"/>
    <n v="448.03000000000003"/>
    <x v="1480"/>
    <x v="1487"/>
    <x v="0"/>
    <x v="76"/>
    <x v="1"/>
    <n v="9"/>
    <x v="6"/>
    <x v="6"/>
    <x v="2"/>
    <x v="1"/>
    <n v="448.03000000000003"/>
  </r>
  <r>
    <x v="1490"/>
    <x v="75"/>
    <x v="1"/>
    <x v="1"/>
    <x v="2"/>
    <x v="9"/>
    <n v="637.07600000000002"/>
    <x v="1481"/>
    <x v="1488"/>
    <x v="0"/>
    <x v="53"/>
    <x v="0"/>
    <n v="9"/>
    <x v="4"/>
    <x v="14"/>
    <x v="0"/>
    <x v="1"/>
    <n v="637.07600000000002"/>
  </r>
  <r>
    <x v="1491"/>
    <x v="638"/>
    <x v="1"/>
    <x v="2"/>
    <x v="0"/>
    <x v="5"/>
    <n v="502.238"/>
    <x v="1482"/>
    <x v="1489"/>
    <x v="1"/>
    <x v="863"/>
    <x v="1"/>
    <n v="5"/>
    <x v="2"/>
    <x v="3"/>
    <x v="11"/>
    <x v="2"/>
    <n v="502.238"/>
  </r>
  <r>
    <x v="1492"/>
    <x v="183"/>
    <x v="3"/>
    <x v="4"/>
    <x v="2"/>
    <x v="1"/>
    <n v="332.15600000000001"/>
    <x v="444"/>
    <x v="1490"/>
    <x v="1"/>
    <x v="49"/>
    <x v="2"/>
    <n v="12"/>
    <x v="4"/>
    <x v="0"/>
    <x v="3"/>
    <x v="0"/>
    <n v="332.15600000000001"/>
  </r>
  <r>
    <x v="1493"/>
    <x v="495"/>
    <x v="1"/>
    <x v="2"/>
    <x v="4"/>
    <x v="3"/>
    <n v="249.89800000000002"/>
    <x v="1483"/>
    <x v="1491"/>
    <x v="0"/>
    <x v="915"/>
    <x v="1"/>
    <n v="8"/>
    <x v="2"/>
    <x v="19"/>
    <x v="4"/>
    <x v="2"/>
    <n v="249.89800000000005"/>
  </r>
  <r>
    <x v="1494"/>
    <x v="528"/>
    <x v="3"/>
    <x v="1"/>
    <x v="0"/>
    <x v="8"/>
    <n v="517.17600000000004"/>
    <x v="1484"/>
    <x v="1492"/>
    <x v="1"/>
    <x v="916"/>
    <x v="0"/>
    <n v="10"/>
    <x v="0"/>
    <x v="2"/>
    <x v="8"/>
    <x v="2"/>
    <n v="517.17600000000004"/>
  </r>
  <r>
    <x v="1495"/>
    <x v="218"/>
    <x v="4"/>
    <x v="0"/>
    <x v="0"/>
    <x v="6"/>
    <n v="542.23400000000004"/>
    <x v="1485"/>
    <x v="1493"/>
    <x v="0"/>
    <x v="656"/>
    <x v="2"/>
    <n v="12"/>
    <x v="6"/>
    <x v="7"/>
    <x v="3"/>
    <x v="0"/>
    <n v="542.23400000000004"/>
  </r>
  <r>
    <x v="1496"/>
    <x v="222"/>
    <x v="2"/>
    <x v="2"/>
    <x v="1"/>
    <x v="0"/>
    <n v="508.90400000000005"/>
    <x v="1486"/>
    <x v="1494"/>
    <x v="0"/>
    <x v="255"/>
    <x v="0"/>
    <n v="6"/>
    <x v="1"/>
    <x v="20"/>
    <x v="6"/>
    <x v="3"/>
    <n v="508.90400000000005"/>
  </r>
  <r>
    <x v="1497"/>
    <x v="112"/>
    <x v="2"/>
    <x v="3"/>
    <x v="3"/>
    <x v="1"/>
    <n v="558.64600000000007"/>
    <x v="1487"/>
    <x v="1495"/>
    <x v="0"/>
    <x v="799"/>
    <x v="1"/>
    <n v="9"/>
    <x v="0"/>
    <x v="15"/>
    <x v="2"/>
    <x v="2"/>
    <n v="558.64600000000007"/>
  </r>
  <r>
    <x v="1498"/>
    <x v="591"/>
    <x v="0"/>
    <x v="4"/>
    <x v="2"/>
    <x v="4"/>
    <n v="198.00000000000003"/>
    <x v="1488"/>
    <x v="1496"/>
    <x v="0"/>
    <x v="222"/>
    <x v="0"/>
    <n v="5"/>
    <x v="2"/>
    <x v="21"/>
    <x v="20"/>
    <x v="3"/>
    <n v="198.00000000000003"/>
  </r>
  <r>
    <x v="1499"/>
    <x v="192"/>
    <x v="0"/>
    <x v="3"/>
    <x v="1"/>
    <x v="4"/>
    <n v="657.29399999999998"/>
    <x v="1489"/>
    <x v="1497"/>
    <x v="0"/>
    <x v="917"/>
    <x v="1"/>
    <n v="4"/>
    <x v="4"/>
    <x v="9"/>
    <x v="10"/>
    <x v="0"/>
    <n v="657.29399999999998"/>
  </r>
  <r>
    <x v="1500"/>
    <x v="602"/>
    <x v="3"/>
    <x v="0"/>
    <x v="3"/>
    <x v="6"/>
    <n v="53.218000000000011"/>
    <x v="1490"/>
    <x v="1498"/>
    <x v="0"/>
    <x v="918"/>
    <x v="0"/>
    <n v="9"/>
    <x v="0"/>
    <x v="13"/>
    <x v="0"/>
    <x v="0"/>
    <n v="53.218000000000011"/>
  </r>
  <r>
    <x v="1501"/>
    <x v="639"/>
    <x v="0"/>
    <x v="3"/>
    <x v="0"/>
    <x v="9"/>
    <n v="506.11000000000007"/>
    <x v="1491"/>
    <x v="1499"/>
    <x v="0"/>
    <x v="715"/>
    <x v="1"/>
    <n v="12"/>
    <x v="2"/>
    <x v="16"/>
    <x v="1"/>
    <x v="1"/>
    <n v="506.11000000000007"/>
  </r>
  <r>
    <x v="1502"/>
    <x v="562"/>
    <x v="2"/>
    <x v="0"/>
    <x v="1"/>
    <x v="5"/>
    <n v="206.16200000000001"/>
    <x v="1492"/>
    <x v="1500"/>
    <x v="0"/>
    <x v="919"/>
    <x v="1"/>
    <n v="11"/>
    <x v="6"/>
    <x v="19"/>
    <x v="21"/>
    <x v="2"/>
    <n v="206.16200000000001"/>
  </r>
  <r>
    <x v="1503"/>
    <x v="301"/>
    <x v="2"/>
    <x v="4"/>
    <x v="1"/>
    <x v="7"/>
    <n v="413.64400000000006"/>
    <x v="1493"/>
    <x v="1501"/>
    <x v="0"/>
    <x v="677"/>
    <x v="1"/>
    <n v="6"/>
    <x v="4"/>
    <x v="9"/>
    <x v="16"/>
    <x v="0"/>
    <n v="413.64400000000006"/>
  </r>
  <r>
    <x v="1504"/>
    <x v="537"/>
    <x v="4"/>
    <x v="0"/>
    <x v="1"/>
    <x v="4"/>
    <n v="108.042"/>
    <x v="1494"/>
    <x v="1502"/>
    <x v="0"/>
    <x v="920"/>
    <x v="0"/>
    <n v="1"/>
    <x v="4"/>
    <x v="13"/>
    <x v="14"/>
    <x v="0"/>
    <n v="108.042"/>
  </r>
  <r>
    <x v="1505"/>
    <x v="369"/>
    <x v="1"/>
    <x v="2"/>
    <x v="4"/>
    <x v="7"/>
    <n v="304.37"/>
    <x v="1495"/>
    <x v="1503"/>
    <x v="0"/>
    <x v="921"/>
    <x v="1"/>
    <n v="10"/>
    <x v="4"/>
    <x v="5"/>
    <x v="22"/>
    <x v="0"/>
    <n v="304.37"/>
  </r>
  <r>
    <x v="1506"/>
    <x v="344"/>
    <x v="4"/>
    <x v="0"/>
    <x v="3"/>
    <x v="7"/>
    <n v="483.45000000000005"/>
    <x v="1496"/>
    <x v="1504"/>
    <x v="1"/>
    <x v="922"/>
    <x v="1"/>
    <n v="3"/>
    <x v="2"/>
    <x v="17"/>
    <x v="15"/>
    <x v="0"/>
    <n v="483.45"/>
  </r>
  <r>
    <x v="1507"/>
    <x v="150"/>
    <x v="4"/>
    <x v="2"/>
    <x v="2"/>
    <x v="0"/>
    <n v="612.37000000000012"/>
    <x v="1497"/>
    <x v="1505"/>
    <x v="0"/>
    <x v="923"/>
    <x v="0"/>
    <n v="3"/>
    <x v="0"/>
    <x v="0"/>
    <x v="5"/>
    <x v="0"/>
    <n v="612.37000000000012"/>
  </r>
  <r>
    <x v="1508"/>
    <x v="122"/>
    <x v="3"/>
    <x v="4"/>
    <x v="2"/>
    <x v="6"/>
    <n v="517.6160000000001"/>
    <x v="1498"/>
    <x v="1506"/>
    <x v="0"/>
    <x v="450"/>
    <x v="1"/>
    <n v="12"/>
    <x v="1"/>
    <x v="5"/>
    <x v="1"/>
    <x v="0"/>
    <n v="517.6160000000001"/>
  </r>
  <r>
    <x v="1509"/>
    <x v="155"/>
    <x v="0"/>
    <x v="0"/>
    <x v="1"/>
    <x v="2"/>
    <n v="205.018"/>
    <x v="1499"/>
    <x v="1507"/>
    <x v="0"/>
    <x v="924"/>
    <x v="1"/>
    <n v="11"/>
    <x v="4"/>
    <x v="17"/>
    <x v="21"/>
    <x v="0"/>
    <n v="205.018"/>
  </r>
  <r>
    <x v="1510"/>
    <x v="619"/>
    <x v="1"/>
    <x v="2"/>
    <x v="3"/>
    <x v="7"/>
    <n v="224.42200000000003"/>
    <x v="1500"/>
    <x v="1508"/>
    <x v="0"/>
    <x v="753"/>
    <x v="1"/>
    <n v="12"/>
    <x v="4"/>
    <x v="17"/>
    <x v="1"/>
    <x v="0"/>
    <n v="224.42200000000003"/>
  </r>
  <r>
    <x v="1511"/>
    <x v="427"/>
    <x v="0"/>
    <x v="0"/>
    <x v="0"/>
    <x v="3"/>
    <n v="111.87000000000002"/>
    <x v="1501"/>
    <x v="1509"/>
    <x v="0"/>
    <x v="815"/>
    <x v="1"/>
    <n v="11"/>
    <x v="3"/>
    <x v="4"/>
    <x v="21"/>
    <x v="2"/>
    <n v="111.87000000000003"/>
  </r>
  <r>
    <x v="1512"/>
    <x v="391"/>
    <x v="0"/>
    <x v="0"/>
    <x v="2"/>
    <x v="3"/>
    <n v="541.35400000000004"/>
    <x v="1502"/>
    <x v="1510"/>
    <x v="0"/>
    <x v="45"/>
    <x v="0"/>
    <n v="8"/>
    <x v="1"/>
    <x v="16"/>
    <x v="13"/>
    <x v="1"/>
    <n v="541.35400000000004"/>
  </r>
  <r>
    <x v="1513"/>
    <x v="428"/>
    <x v="2"/>
    <x v="4"/>
    <x v="4"/>
    <x v="3"/>
    <n v="150.26000000000002"/>
    <x v="1503"/>
    <x v="1511"/>
    <x v="0"/>
    <x v="925"/>
    <x v="2"/>
    <n v="12"/>
    <x v="4"/>
    <x v="11"/>
    <x v="3"/>
    <x v="0"/>
    <n v="150.26000000000002"/>
  </r>
  <r>
    <x v="1514"/>
    <x v="640"/>
    <x v="0"/>
    <x v="1"/>
    <x v="0"/>
    <x v="3"/>
    <n v="536.60200000000009"/>
    <x v="1504"/>
    <x v="1512"/>
    <x v="0"/>
    <x v="853"/>
    <x v="0"/>
    <n v="1"/>
    <x v="0"/>
    <x v="22"/>
    <x v="14"/>
    <x v="0"/>
    <n v="536.60200000000009"/>
  </r>
  <r>
    <x v="1515"/>
    <x v="201"/>
    <x v="4"/>
    <x v="0"/>
    <x v="4"/>
    <x v="1"/>
    <n v="347.22600000000006"/>
    <x v="1505"/>
    <x v="1513"/>
    <x v="1"/>
    <x v="926"/>
    <x v="1"/>
    <n v="4"/>
    <x v="4"/>
    <x v="5"/>
    <x v="10"/>
    <x v="0"/>
    <n v="347.22600000000006"/>
  </r>
  <r>
    <x v="1516"/>
    <x v="522"/>
    <x v="2"/>
    <x v="0"/>
    <x v="1"/>
    <x v="5"/>
    <n v="621.23599999999999"/>
    <x v="1506"/>
    <x v="1514"/>
    <x v="0"/>
    <x v="489"/>
    <x v="0"/>
    <n v="6"/>
    <x v="0"/>
    <x v="14"/>
    <x v="6"/>
    <x v="1"/>
    <n v="621.23599999999999"/>
  </r>
  <r>
    <x v="1517"/>
    <x v="227"/>
    <x v="0"/>
    <x v="3"/>
    <x v="2"/>
    <x v="3"/>
    <n v="238.17200000000003"/>
    <x v="1507"/>
    <x v="1515"/>
    <x v="1"/>
    <x v="927"/>
    <x v="1"/>
    <n v="9"/>
    <x v="4"/>
    <x v="6"/>
    <x v="2"/>
    <x v="1"/>
    <n v="238.17200000000003"/>
  </r>
  <r>
    <x v="1518"/>
    <x v="260"/>
    <x v="0"/>
    <x v="0"/>
    <x v="1"/>
    <x v="9"/>
    <n v="315.63400000000001"/>
    <x v="1508"/>
    <x v="1516"/>
    <x v="0"/>
    <x v="928"/>
    <x v="0"/>
    <n v="4"/>
    <x v="6"/>
    <x v="3"/>
    <x v="23"/>
    <x v="2"/>
    <n v="315.63400000000001"/>
  </r>
  <r>
    <x v="1519"/>
    <x v="102"/>
    <x v="1"/>
    <x v="3"/>
    <x v="4"/>
    <x v="6"/>
    <n v="278.58600000000001"/>
    <x v="1509"/>
    <x v="1517"/>
    <x v="1"/>
    <x v="929"/>
    <x v="1"/>
    <n v="9"/>
    <x v="1"/>
    <x v="16"/>
    <x v="2"/>
    <x v="1"/>
    <n v="278.58600000000001"/>
  </r>
  <r>
    <x v="1520"/>
    <x v="419"/>
    <x v="4"/>
    <x v="2"/>
    <x v="4"/>
    <x v="8"/>
    <n v="596.42000000000007"/>
    <x v="1510"/>
    <x v="1518"/>
    <x v="1"/>
    <x v="930"/>
    <x v="1"/>
    <n v="4"/>
    <x v="2"/>
    <x v="18"/>
    <x v="10"/>
    <x v="3"/>
    <n v="596.42000000000007"/>
  </r>
  <r>
    <x v="1521"/>
    <x v="617"/>
    <x v="4"/>
    <x v="0"/>
    <x v="0"/>
    <x v="2"/>
    <n v="506.15400000000005"/>
    <x v="1511"/>
    <x v="1519"/>
    <x v="1"/>
    <x v="904"/>
    <x v="0"/>
    <n v="6"/>
    <x v="1"/>
    <x v="22"/>
    <x v="6"/>
    <x v="0"/>
    <n v="506.15400000000005"/>
  </r>
  <r>
    <x v="1522"/>
    <x v="531"/>
    <x v="1"/>
    <x v="4"/>
    <x v="1"/>
    <x v="3"/>
    <n v="502.63400000000001"/>
    <x v="1512"/>
    <x v="1520"/>
    <x v="0"/>
    <x v="931"/>
    <x v="1"/>
    <n v="12"/>
    <x v="1"/>
    <x v="3"/>
    <x v="1"/>
    <x v="2"/>
    <n v="502.63400000000001"/>
  </r>
  <r>
    <x v="1523"/>
    <x v="545"/>
    <x v="2"/>
    <x v="2"/>
    <x v="0"/>
    <x v="5"/>
    <n v="608.21199999999999"/>
    <x v="1513"/>
    <x v="1521"/>
    <x v="0"/>
    <x v="419"/>
    <x v="1"/>
    <n v="9"/>
    <x v="4"/>
    <x v="0"/>
    <x v="2"/>
    <x v="0"/>
    <n v="608.21199999999999"/>
  </r>
  <r>
    <x v="1524"/>
    <x v="539"/>
    <x v="2"/>
    <x v="4"/>
    <x v="3"/>
    <x v="5"/>
    <n v="565.55400000000009"/>
    <x v="1514"/>
    <x v="1522"/>
    <x v="0"/>
    <x v="932"/>
    <x v="2"/>
    <n v="11"/>
    <x v="4"/>
    <x v="3"/>
    <x v="12"/>
    <x v="2"/>
    <n v="565.55400000000009"/>
  </r>
  <r>
    <x v="1525"/>
    <x v="641"/>
    <x v="2"/>
    <x v="0"/>
    <x v="3"/>
    <x v="5"/>
    <n v="314.73200000000003"/>
    <x v="1515"/>
    <x v="1523"/>
    <x v="0"/>
    <x v="536"/>
    <x v="1"/>
    <n v="1"/>
    <x v="5"/>
    <x v="6"/>
    <x v="7"/>
    <x v="1"/>
    <n v="314.73200000000003"/>
  </r>
  <r>
    <x v="1526"/>
    <x v="393"/>
    <x v="0"/>
    <x v="1"/>
    <x v="0"/>
    <x v="9"/>
    <n v="172.304"/>
    <x v="1516"/>
    <x v="1524"/>
    <x v="0"/>
    <x v="206"/>
    <x v="1"/>
    <n v="3"/>
    <x v="6"/>
    <x v="0"/>
    <x v="15"/>
    <x v="0"/>
    <n v="172.304"/>
  </r>
  <r>
    <x v="1527"/>
    <x v="481"/>
    <x v="1"/>
    <x v="0"/>
    <x v="4"/>
    <x v="0"/>
    <n v="643.47800000000007"/>
    <x v="1517"/>
    <x v="1525"/>
    <x v="0"/>
    <x v="933"/>
    <x v="1"/>
    <n v="7"/>
    <x v="0"/>
    <x v="17"/>
    <x v="18"/>
    <x v="0"/>
    <n v="643.47800000000007"/>
  </r>
  <r>
    <x v="1528"/>
    <x v="507"/>
    <x v="2"/>
    <x v="2"/>
    <x v="3"/>
    <x v="9"/>
    <n v="641.60800000000006"/>
    <x v="1518"/>
    <x v="1526"/>
    <x v="0"/>
    <x v="630"/>
    <x v="0"/>
    <n v="6"/>
    <x v="3"/>
    <x v="2"/>
    <x v="6"/>
    <x v="2"/>
    <n v="641.60800000000006"/>
  </r>
  <r>
    <x v="1529"/>
    <x v="642"/>
    <x v="2"/>
    <x v="0"/>
    <x v="4"/>
    <x v="9"/>
    <n v="358.072"/>
    <x v="1519"/>
    <x v="1527"/>
    <x v="0"/>
    <x v="934"/>
    <x v="0"/>
    <n v="5"/>
    <x v="6"/>
    <x v="20"/>
    <x v="20"/>
    <x v="3"/>
    <n v="358.072"/>
  </r>
  <r>
    <x v="1530"/>
    <x v="643"/>
    <x v="1"/>
    <x v="1"/>
    <x v="3"/>
    <x v="9"/>
    <n v="81.994000000000014"/>
    <x v="1520"/>
    <x v="1528"/>
    <x v="0"/>
    <x v="778"/>
    <x v="0"/>
    <n v="6"/>
    <x v="2"/>
    <x v="14"/>
    <x v="6"/>
    <x v="1"/>
    <n v="81.994000000000014"/>
  </r>
  <r>
    <x v="1531"/>
    <x v="644"/>
    <x v="0"/>
    <x v="0"/>
    <x v="2"/>
    <x v="4"/>
    <n v="645.74400000000003"/>
    <x v="1521"/>
    <x v="1529"/>
    <x v="0"/>
    <x v="163"/>
    <x v="1"/>
    <n v="5"/>
    <x v="6"/>
    <x v="7"/>
    <x v="11"/>
    <x v="0"/>
    <n v="645.74400000000003"/>
  </r>
  <r>
    <x v="1532"/>
    <x v="50"/>
    <x v="3"/>
    <x v="2"/>
    <x v="4"/>
    <x v="7"/>
    <n v="479.49"/>
    <x v="1522"/>
    <x v="1530"/>
    <x v="0"/>
    <x v="655"/>
    <x v="1"/>
    <n v="11"/>
    <x v="4"/>
    <x v="7"/>
    <x v="21"/>
    <x v="0"/>
    <n v="479.48999999999995"/>
  </r>
  <r>
    <x v="1533"/>
    <x v="645"/>
    <x v="3"/>
    <x v="0"/>
    <x v="4"/>
    <x v="2"/>
    <n v="295.37200000000001"/>
    <x v="1523"/>
    <x v="1531"/>
    <x v="0"/>
    <x v="935"/>
    <x v="2"/>
    <n v="11"/>
    <x v="5"/>
    <x v="17"/>
    <x v="12"/>
    <x v="0"/>
    <n v="295.37200000000001"/>
  </r>
  <r>
    <x v="1534"/>
    <x v="479"/>
    <x v="0"/>
    <x v="2"/>
    <x v="1"/>
    <x v="4"/>
    <n v="597.5200000000001"/>
    <x v="1524"/>
    <x v="1532"/>
    <x v="0"/>
    <x v="936"/>
    <x v="0"/>
    <n v="2"/>
    <x v="2"/>
    <x v="6"/>
    <x v="9"/>
    <x v="1"/>
    <n v="597.5200000000001"/>
  </r>
  <r>
    <x v="1535"/>
    <x v="394"/>
    <x v="0"/>
    <x v="3"/>
    <x v="4"/>
    <x v="3"/>
    <n v="322.76200000000006"/>
    <x v="1525"/>
    <x v="1533"/>
    <x v="0"/>
    <x v="301"/>
    <x v="0"/>
    <n v="3"/>
    <x v="2"/>
    <x v="5"/>
    <x v="5"/>
    <x v="0"/>
    <n v="322.76200000000006"/>
  </r>
  <r>
    <x v="1536"/>
    <x v="214"/>
    <x v="0"/>
    <x v="1"/>
    <x v="3"/>
    <x v="3"/>
    <n v="96.822000000000003"/>
    <x v="1526"/>
    <x v="1534"/>
    <x v="0"/>
    <x v="848"/>
    <x v="2"/>
    <n v="11"/>
    <x v="3"/>
    <x v="4"/>
    <x v="12"/>
    <x v="2"/>
    <n v="96.822000000000003"/>
  </r>
  <r>
    <x v="1537"/>
    <x v="488"/>
    <x v="2"/>
    <x v="2"/>
    <x v="4"/>
    <x v="9"/>
    <n v="221.34200000000001"/>
    <x v="1527"/>
    <x v="1535"/>
    <x v="0"/>
    <x v="753"/>
    <x v="1"/>
    <n v="7"/>
    <x v="3"/>
    <x v="17"/>
    <x v="18"/>
    <x v="0"/>
    <n v="221.34200000000001"/>
  </r>
  <r>
    <x v="1538"/>
    <x v="632"/>
    <x v="1"/>
    <x v="0"/>
    <x v="1"/>
    <x v="0"/>
    <n v="625.98800000000006"/>
    <x v="1528"/>
    <x v="1536"/>
    <x v="0"/>
    <x v="937"/>
    <x v="0"/>
    <n v="3"/>
    <x v="1"/>
    <x v="5"/>
    <x v="5"/>
    <x v="0"/>
    <n v="625.98800000000006"/>
  </r>
  <r>
    <x v="1539"/>
    <x v="122"/>
    <x v="1"/>
    <x v="0"/>
    <x v="4"/>
    <x v="1"/>
    <n v="615.62599999999998"/>
    <x v="1529"/>
    <x v="1537"/>
    <x v="0"/>
    <x v="938"/>
    <x v="1"/>
    <n v="12"/>
    <x v="1"/>
    <x v="10"/>
    <x v="1"/>
    <x v="2"/>
    <n v="615.62599999999998"/>
  </r>
  <r>
    <x v="1540"/>
    <x v="636"/>
    <x v="4"/>
    <x v="4"/>
    <x v="4"/>
    <x v="6"/>
    <n v="486.64"/>
    <x v="1530"/>
    <x v="1538"/>
    <x v="1"/>
    <x v="434"/>
    <x v="0"/>
    <n v="3"/>
    <x v="6"/>
    <x v="8"/>
    <x v="5"/>
    <x v="1"/>
    <n v="486.64000000000004"/>
  </r>
  <r>
    <x v="1541"/>
    <x v="271"/>
    <x v="3"/>
    <x v="4"/>
    <x v="1"/>
    <x v="3"/>
    <n v="241.09800000000001"/>
    <x v="1531"/>
    <x v="1539"/>
    <x v="0"/>
    <x v="559"/>
    <x v="1"/>
    <n v="4"/>
    <x v="0"/>
    <x v="10"/>
    <x v="10"/>
    <x v="2"/>
    <n v="241.09800000000001"/>
  </r>
  <r>
    <x v="1542"/>
    <x v="646"/>
    <x v="2"/>
    <x v="4"/>
    <x v="2"/>
    <x v="8"/>
    <n v="158.46600000000001"/>
    <x v="1532"/>
    <x v="1540"/>
    <x v="0"/>
    <x v="654"/>
    <x v="1"/>
    <n v="12"/>
    <x v="2"/>
    <x v="17"/>
    <x v="1"/>
    <x v="0"/>
    <n v="158.46600000000001"/>
  </r>
  <r>
    <x v="1543"/>
    <x v="309"/>
    <x v="2"/>
    <x v="1"/>
    <x v="1"/>
    <x v="6"/>
    <n v="167.88200000000001"/>
    <x v="1533"/>
    <x v="1541"/>
    <x v="0"/>
    <x v="257"/>
    <x v="0"/>
    <n v="7"/>
    <x v="3"/>
    <x v="20"/>
    <x v="17"/>
    <x v="3"/>
    <n v="167.88200000000001"/>
  </r>
  <r>
    <x v="1544"/>
    <x v="509"/>
    <x v="3"/>
    <x v="3"/>
    <x v="4"/>
    <x v="4"/>
    <n v="323.55400000000003"/>
    <x v="1534"/>
    <x v="1542"/>
    <x v="0"/>
    <x v="48"/>
    <x v="0"/>
    <n v="9"/>
    <x v="3"/>
    <x v="10"/>
    <x v="0"/>
    <x v="2"/>
    <n v="323.55400000000003"/>
  </r>
  <r>
    <x v="1545"/>
    <x v="300"/>
    <x v="2"/>
    <x v="4"/>
    <x v="0"/>
    <x v="8"/>
    <n v="365.72800000000007"/>
    <x v="1535"/>
    <x v="1543"/>
    <x v="0"/>
    <x v="3"/>
    <x v="0"/>
    <n v="8"/>
    <x v="1"/>
    <x v="3"/>
    <x v="13"/>
    <x v="2"/>
    <n v="365.72800000000007"/>
  </r>
  <r>
    <x v="1546"/>
    <x v="436"/>
    <x v="0"/>
    <x v="1"/>
    <x v="0"/>
    <x v="6"/>
    <n v="307.03200000000004"/>
    <x v="1536"/>
    <x v="1544"/>
    <x v="0"/>
    <x v="622"/>
    <x v="0"/>
    <n v="7"/>
    <x v="4"/>
    <x v="1"/>
    <x v="17"/>
    <x v="1"/>
    <n v="307.03200000000004"/>
  </r>
  <r>
    <x v="1547"/>
    <x v="345"/>
    <x v="3"/>
    <x v="1"/>
    <x v="4"/>
    <x v="4"/>
    <n v="171.77600000000001"/>
    <x v="1537"/>
    <x v="1545"/>
    <x v="0"/>
    <x v="257"/>
    <x v="0"/>
    <n v="5"/>
    <x v="2"/>
    <x v="20"/>
    <x v="20"/>
    <x v="3"/>
    <n v="171.77600000000001"/>
  </r>
  <r>
    <x v="1548"/>
    <x v="79"/>
    <x v="1"/>
    <x v="4"/>
    <x v="2"/>
    <x v="3"/>
    <n v="574.00200000000007"/>
    <x v="1538"/>
    <x v="1546"/>
    <x v="0"/>
    <x v="120"/>
    <x v="0"/>
    <n v="8"/>
    <x v="4"/>
    <x v="7"/>
    <x v="13"/>
    <x v="0"/>
    <n v="574.00200000000007"/>
  </r>
  <r>
    <x v="1549"/>
    <x v="554"/>
    <x v="3"/>
    <x v="3"/>
    <x v="3"/>
    <x v="0"/>
    <n v="576.26800000000003"/>
    <x v="1539"/>
    <x v="1547"/>
    <x v="0"/>
    <x v="939"/>
    <x v="1"/>
    <n v="5"/>
    <x v="2"/>
    <x v="5"/>
    <x v="11"/>
    <x v="0"/>
    <n v="576.26800000000003"/>
  </r>
  <r>
    <x v="1550"/>
    <x v="339"/>
    <x v="0"/>
    <x v="1"/>
    <x v="0"/>
    <x v="2"/>
    <n v="144.67200000000003"/>
    <x v="1540"/>
    <x v="1548"/>
    <x v="1"/>
    <x v="526"/>
    <x v="0"/>
    <n v="4"/>
    <x v="1"/>
    <x v="21"/>
    <x v="23"/>
    <x v="3"/>
    <n v="144.67200000000003"/>
  </r>
  <r>
    <x v="1551"/>
    <x v="139"/>
    <x v="0"/>
    <x v="3"/>
    <x v="0"/>
    <x v="4"/>
    <n v="119.79000000000002"/>
    <x v="1541"/>
    <x v="1549"/>
    <x v="0"/>
    <x v="606"/>
    <x v="0"/>
    <n v="5"/>
    <x v="6"/>
    <x v="16"/>
    <x v="20"/>
    <x v="1"/>
    <n v="119.79000000000002"/>
  </r>
  <r>
    <x v="1552"/>
    <x v="647"/>
    <x v="1"/>
    <x v="1"/>
    <x v="3"/>
    <x v="0"/>
    <n v="177.71600000000001"/>
    <x v="1542"/>
    <x v="1550"/>
    <x v="0"/>
    <x v="940"/>
    <x v="1"/>
    <n v="1"/>
    <x v="2"/>
    <x v="12"/>
    <x v="7"/>
    <x v="0"/>
    <n v="177.71600000000001"/>
  </r>
  <r>
    <x v="1553"/>
    <x v="567"/>
    <x v="2"/>
    <x v="0"/>
    <x v="0"/>
    <x v="6"/>
    <n v="448.22800000000007"/>
    <x v="1543"/>
    <x v="1551"/>
    <x v="0"/>
    <x v="812"/>
    <x v="1"/>
    <n v="7"/>
    <x v="0"/>
    <x v="1"/>
    <x v="18"/>
    <x v="1"/>
    <n v="448.22800000000007"/>
  </r>
  <r>
    <x v="1554"/>
    <x v="520"/>
    <x v="3"/>
    <x v="2"/>
    <x v="3"/>
    <x v="3"/>
    <n v="387.92600000000004"/>
    <x v="1544"/>
    <x v="1552"/>
    <x v="0"/>
    <x v="362"/>
    <x v="1"/>
    <n v="1"/>
    <x v="2"/>
    <x v="10"/>
    <x v="7"/>
    <x v="2"/>
    <n v="387.92600000000004"/>
  </r>
  <r>
    <x v="1555"/>
    <x v="156"/>
    <x v="3"/>
    <x v="3"/>
    <x v="1"/>
    <x v="0"/>
    <n v="362.16400000000004"/>
    <x v="1545"/>
    <x v="1553"/>
    <x v="0"/>
    <x v="941"/>
    <x v="0"/>
    <n v="5"/>
    <x v="6"/>
    <x v="23"/>
    <x v="20"/>
    <x v="1"/>
    <n v="362.16400000000004"/>
  </r>
  <r>
    <x v="1556"/>
    <x v="627"/>
    <x v="2"/>
    <x v="4"/>
    <x v="4"/>
    <x v="8"/>
    <n v="562.452"/>
    <x v="1546"/>
    <x v="1554"/>
    <x v="0"/>
    <x v="198"/>
    <x v="1"/>
    <n v="7"/>
    <x v="4"/>
    <x v="5"/>
    <x v="18"/>
    <x v="0"/>
    <n v="562.452"/>
  </r>
  <r>
    <x v="1557"/>
    <x v="648"/>
    <x v="3"/>
    <x v="2"/>
    <x v="0"/>
    <x v="0"/>
    <n v="405.68000000000006"/>
    <x v="1547"/>
    <x v="1555"/>
    <x v="0"/>
    <x v="467"/>
    <x v="0"/>
    <n v="1"/>
    <x v="4"/>
    <x v="23"/>
    <x v="14"/>
    <x v="1"/>
    <n v="405.68000000000006"/>
  </r>
  <r>
    <x v="1558"/>
    <x v="198"/>
    <x v="0"/>
    <x v="0"/>
    <x v="1"/>
    <x v="6"/>
    <n v="185.41600000000003"/>
    <x v="1548"/>
    <x v="1556"/>
    <x v="0"/>
    <x v="78"/>
    <x v="1"/>
    <n v="9"/>
    <x v="6"/>
    <x v="10"/>
    <x v="2"/>
    <x v="2"/>
    <n v="185.41600000000003"/>
  </r>
  <r>
    <x v="1559"/>
    <x v="77"/>
    <x v="4"/>
    <x v="2"/>
    <x v="1"/>
    <x v="2"/>
    <n v="539.52800000000002"/>
    <x v="1549"/>
    <x v="1557"/>
    <x v="0"/>
    <x v="238"/>
    <x v="1"/>
    <n v="4"/>
    <x v="4"/>
    <x v="4"/>
    <x v="10"/>
    <x v="2"/>
    <n v="539.52800000000002"/>
  </r>
  <r>
    <x v="1560"/>
    <x v="624"/>
    <x v="3"/>
    <x v="2"/>
    <x v="1"/>
    <x v="6"/>
    <n v="294.75600000000003"/>
    <x v="1550"/>
    <x v="1558"/>
    <x v="0"/>
    <x v="339"/>
    <x v="1"/>
    <n v="6"/>
    <x v="0"/>
    <x v="17"/>
    <x v="16"/>
    <x v="0"/>
    <n v="294.75600000000003"/>
  </r>
  <r>
    <x v="1561"/>
    <x v="56"/>
    <x v="1"/>
    <x v="4"/>
    <x v="3"/>
    <x v="7"/>
    <n v="451.11000000000007"/>
    <x v="1551"/>
    <x v="1559"/>
    <x v="0"/>
    <x v="481"/>
    <x v="0"/>
    <n v="10"/>
    <x v="4"/>
    <x v="19"/>
    <x v="8"/>
    <x v="2"/>
    <n v="451.11"/>
  </r>
  <r>
    <x v="1562"/>
    <x v="649"/>
    <x v="2"/>
    <x v="0"/>
    <x v="1"/>
    <x v="8"/>
    <n v="99.352000000000004"/>
    <x v="1552"/>
    <x v="1560"/>
    <x v="0"/>
    <x v="657"/>
    <x v="0"/>
    <n v="5"/>
    <x v="5"/>
    <x v="1"/>
    <x v="20"/>
    <x v="1"/>
    <n v="99.352000000000004"/>
  </r>
  <r>
    <x v="1563"/>
    <x v="571"/>
    <x v="1"/>
    <x v="0"/>
    <x v="4"/>
    <x v="9"/>
    <n v="592.21800000000007"/>
    <x v="1553"/>
    <x v="1561"/>
    <x v="0"/>
    <x v="823"/>
    <x v="0"/>
    <n v="10"/>
    <x v="1"/>
    <x v="9"/>
    <x v="8"/>
    <x v="0"/>
    <n v="592.21800000000007"/>
  </r>
  <r>
    <x v="1564"/>
    <x v="53"/>
    <x v="1"/>
    <x v="2"/>
    <x v="3"/>
    <x v="2"/>
    <n v="64.658000000000001"/>
    <x v="1554"/>
    <x v="1562"/>
    <x v="0"/>
    <x v="333"/>
    <x v="1"/>
    <n v="8"/>
    <x v="2"/>
    <x v="22"/>
    <x v="4"/>
    <x v="0"/>
    <n v="64.658000000000001"/>
  </r>
  <r>
    <x v="1565"/>
    <x v="0"/>
    <x v="2"/>
    <x v="4"/>
    <x v="3"/>
    <x v="3"/>
    <n v="292.71000000000004"/>
    <x v="1555"/>
    <x v="1563"/>
    <x v="0"/>
    <x v="548"/>
    <x v="0"/>
    <n v="9"/>
    <x v="0"/>
    <x v="0"/>
    <x v="0"/>
    <x v="0"/>
    <n v="292.71000000000004"/>
  </r>
  <r>
    <x v="1566"/>
    <x v="327"/>
    <x v="3"/>
    <x v="4"/>
    <x v="3"/>
    <x v="4"/>
    <n v="515.65800000000002"/>
    <x v="1556"/>
    <x v="1564"/>
    <x v="0"/>
    <x v="217"/>
    <x v="2"/>
    <n v="10"/>
    <x v="0"/>
    <x v="9"/>
    <x v="24"/>
    <x v="0"/>
    <n v="515.65800000000002"/>
  </r>
  <r>
    <x v="1567"/>
    <x v="125"/>
    <x v="1"/>
    <x v="3"/>
    <x v="2"/>
    <x v="6"/>
    <n v="620.64200000000005"/>
    <x v="1557"/>
    <x v="1565"/>
    <x v="0"/>
    <x v="19"/>
    <x v="1"/>
    <n v="5"/>
    <x v="6"/>
    <x v="0"/>
    <x v="11"/>
    <x v="0"/>
    <n v="620.64200000000005"/>
  </r>
  <r>
    <x v="1568"/>
    <x v="650"/>
    <x v="0"/>
    <x v="2"/>
    <x v="2"/>
    <x v="8"/>
    <n v="207.08600000000001"/>
    <x v="1558"/>
    <x v="1566"/>
    <x v="1"/>
    <x v="942"/>
    <x v="0"/>
    <n v="6"/>
    <x v="0"/>
    <x v="4"/>
    <x v="6"/>
    <x v="2"/>
    <n v="207.08600000000001"/>
  </r>
  <r>
    <x v="1569"/>
    <x v="394"/>
    <x v="2"/>
    <x v="1"/>
    <x v="3"/>
    <x v="3"/>
    <n v="286.39600000000002"/>
    <x v="1559"/>
    <x v="1567"/>
    <x v="0"/>
    <x v="917"/>
    <x v="0"/>
    <n v="3"/>
    <x v="2"/>
    <x v="9"/>
    <x v="5"/>
    <x v="0"/>
    <n v="286.39600000000002"/>
  </r>
  <r>
    <x v="1570"/>
    <x v="516"/>
    <x v="4"/>
    <x v="1"/>
    <x v="2"/>
    <x v="6"/>
    <n v="164.58200000000002"/>
    <x v="1560"/>
    <x v="1568"/>
    <x v="1"/>
    <x v="202"/>
    <x v="0"/>
    <n v="10"/>
    <x v="4"/>
    <x v="6"/>
    <x v="8"/>
    <x v="1"/>
    <n v="164.58200000000002"/>
  </r>
  <r>
    <x v="1571"/>
    <x v="646"/>
    <x v="3"/>
    <x v="3"/>
    <x v="3"/>
    <x v="1"/>
    <n v="168.14600000000002"/>
    <x v="1561"/>
    <x v="1569"/>
    <x v="1"/>
    <x v="514"/>
    <x v="1"/>
    <n v="12"/>
    <x v="2"/>
    <x v="11"/>
    <x v="1"/>
    <x v="0"/>
    <n v="168.14600000000002"/>
  </r>
  <r>
    <x v="1572"/>
    <x v="120"/>
    <x v="0"/>
    <x v="0"/>
    <x v="3"/>
    <x v="3"/>
    <n v="266.68400000000003"/>
    <x v="1562"/>
    <x v="1570"/>
    <x v="0"/>
    <x v="301"/>
    <x v="1"/>
    <n v="3"/>
    <x v="0"/>
    <x v="5"/>
    <x v="15"/>
    <x v="0"/>
    <n v="266.68400000000003"/>
  </r>
  <r>
    <x v="1573"/>
    <x v="651"/>
    <x v="3"/>
    <x v="4"/>
    <x v="1"/>
    <x v="8"/>
    <n v="409.48600000000005"/>
    <x v="1563"/>
    <x v="1571"/>
    <x v="0"/>
    <x v="412"/>
    <x v="1"/>
    <n v="7"/>
    <x v="2"/>
    <x v="7"/>
    <x v="18"/>
    <x v="0"/>
    <n v="409.48600000000005"/>
  </r>
  <r>
    <x v="1574"/>
    <x v="422"/>
    <x v="4"/>
    <x v="4"/>
    <x v="3"/>
    <x v="0"/>
    <n v="525.49200000000008"/>
    <x v="1564"/>
    <x v="1572"/>
    <x v="0"/>
    <x v="1"/>
    <x v="1"/>
    <n v="3"/>
    <x v="0"/>
    <x v="1"/>
    <x v="15"/>
    <x v="1"/>
    <n v="525.49200000000008"/>
  </r>
  <r>
    <x v="1575"/>
    <x v="79"/>
    <x v="1"/>
    <x v="3"/>
    <x v="3"/>
    <x v="6"/>
    <n v="603.81200000000001"/>
    <x v="1565"/>
    <x v="1573"/>
    <x v="1"/>
    <x v="943"/>
    <x v="0"/>
    <n v="8"/>
    <x v="4"/>
    <x v="13"/>
    <x v="13"/>
    <x v="0"/>
    <n v="603.81200000000001"/>
  </r>
  <r>
    <x v="1576"/>
    <x v="652"/>
    <x v="1"/>
    <x v="3"/>
    <x v="3"/>
    <x v="3"/>
    <n v="59.906000000000006"/>
    <x v="1566"/>
    <x v="1574"/>
    <x v="0"/>
    <x v="944"/>
    <x v="1"/>
    <n v="10"/>
    <x v="0"/>
    <x v="23"/>
    <x v="22"/>
    <x v="1"/>
    <n v="59.906000000000006"/>
  </r>
  <r>
    <x v="1577"/>
    <x v="283"/>
    <x v="4"/>
    <x v="0"/>
    <x v="1"/>
    <x v="4"/>
    <n v="444.42200000000003"/>
    <x v="1567"/>
    <x v="1575"/>
    <x v="0"/>
    <x v="120"/>
    <x v="1"/>
    <n v="1"/>
    <x v="5"/>
    <x v="7"/>
    <x v="7"/>
    <x v="0"/>
    <n v="444.42200000000003"/>
  </r>
  <r>
    <x v="1578"/>
    <x v="320"/>
    <x v="1"/>
    <x v="0"/>
    <x v="4"/>
    <x v="0"/>
    <n v="597.54200000000003"/>
    <x v="1568"/>
    <x v="1576"/>
    <x v="0"/>
    <x v="853"/>
    <x v="1"/>
    <n v="11"/>
    <x v="5"/>
    <x v="22"/>
    <x v="21"/>
    <x v="0"/>
    <n v="597.54200000000003"/>
  </r>
  <r>
    <x v="1579"/>
    <x v="437"/>
    <x v="3"/>
    <x v="1"/>
    <x v="4"/>
    <x v="6"/>
    <n v="609.75200000000007"/>
    <x v="1569"/>
    <x v="1577"/>
    <x v="0"/>
    <x v="312"/>
    <x v="1"/>
    <n v="11"/>
    <x v="4"/>
    <x v="18"/>
    <x v="21"/>
    <x v="3"/>
    <n v="609.75200000000007"/>
  </r>
  <r>
    <x v="1580"/>
    <x v="302"/>
    <x v="3"/>
    <x v="0"/>
    <x v="4"/>
    <x v="6"/>
    <n v="407.70400000000001"/>
    <x v="1570"/>
    <x v="1578"/>
    <x v="0"/>
    <x v="745"/>
    <x v="1"/>
    <n v="8"/>
    <x v="0"/>
    <x v="6"/>
    <x v="4"/>
    <x v="1"/>
    <n v="407.70400000000001"/>
  </r>
  <r>
    <x v="1581"/>
    <x v="535"/>
    <x v="2"/>
    <x v="0"/>
    <x v="1"/>
    <x v="2"/>
    <n v="57.464000000000006"/>
    <x v="1571"/>
    <x v="1579"/>
    <x v="0"/>
    <x v="945"/>
    <x v="0"/>
    <n v="5"/>
    <x v="3"/>
    <x v="21"/>
    <x v="20"/>
    <x v="3"/>
    <n v="57.464000000000006"/>
  </r>
  <r>
    <x v="1582"/>
    <x v="388"/>
    <x v="1"/>
    <x v="4"/>
    <x v="3"/>
    <x v="0"/>
    <n v="100.32000000000001"/>
    <x v="1572"/>
    <x v="1580"/>
    <x v="0"/>
    <x v="431"/>
    <x v="0"/>
    <n v="3"/>
    <x v="0"/>
    <x v="20"/>
    <x v="5"/>
    <x v="3"/>
    <n v="100.32000000000001"/>
  </r>
  <r>
    <x v="1583"/>
    <x v="457"/>
    <x v="0"/>
    <x v="2"/>
    <x v="1"/>
    <x v="0"/>
    <n v="191.02600000000001"/>
    <x v="1573"/>
    <x v="1581"/>
    <x v="0"/>
    <x v="946"/>
    <x v="2"/>
    <n v="12"/>
    <x v="1"/>
    <x v="6"/>
    <x v="3"/>
    <x v="1"/>
    <n v="191.02600000000001"/>
  </r>
  <r>
    <x v="1584"/>
    <x v="653"/>
    <x v="2"/>
    <x v="0"/>
    <x v="1"/>
    <x v="6"/>
    <n v="432.608"/>
    <x v="1574"/>
    <x v="1582"/>
    <x v="0"/>
    <x v="704"/>
    <x v="0"/>
    <n v="7"/>
    <x v="5"/>
    <x v="10"/>
    <x v="17"/>
    <x v="2"/>
    <n v="432.608"/>
  </r>
  <r>
    <x v="1585"/>
    <x v="486"/>
    <x v="1"/>
    <x v="0"/>
    <x v="0"/>
    <x v="2"/>
    <n v="428.95600000000002"/>
    <x v="1575"/>
    <x v="1583"/>
    <x v="0"/>
    <x v="15"/>
    <x v="1"/>
    <n v="6"/>
    <x v="5"/>
    <x v="13"/>
    <x v="16"/>
    <x v="0"/>
    <n v="428.95599999999996"/>
  </r>
  <r>
    <x v="1586"/>
    <x v="38"/>
    <x v="1"/>
    <x v="4"/>
    <x v="1"/>
    <x v="0"/>
    <n v="122.14400000000002"/>
    <x v="1576"/>
    <x v="1584"/>
    <x v="0"/>
    <x v="445"/>
    <x v="1"/>
    <n v="12"/>
    <x v="6"/>
    <x v="2"/>
    <x v="1"/>
    <x v="2"/>
    <n v="122.14400000000002"/>
  </r>
  <r>
    <x v="1587"/>
    <x v="373"/>
    <x v="1"/>
    <x v="4"/>
    <x v="4"/>
    <x v="9"/>
    <n v="625.0200000000001"/>
    <x v="1577"/>
    <x v="1585"/>
    <x v="0"/>
    <x v="927"/>
    <x v="0"/>
    <n v="5"/>
    <x v="5"/>
    <x v="6"/>
    <x v="20"/>
    <x v="1"/>
    <n v="625.0200000000001"/>
  </r>
  <r>
    <x v="1588"/>
    <x v="185"/>
    <x v="2"/>
    <x v="2"/>
    <x v="2"/>
    <x v="2"/>
    <n v="571.91200000000003"/>
    <x v="1578"/>
    <x v="1586"/>
    <x v="0"/>
    <x v="210"/>
    <x v="0"/>
    <n v="8"/>
    <x v="5"/>
    <x v="5"/>
    <x v="13"/>
    <x v="0"/>
    <n v="571.91200000000003"/>
  </r>
  <r>
    <x v="1589"/>
    <x v="201"/>
    <x v="0"/>
    <x v="4"/>
    <x v="0"/>
    <x v="6"/>
    <n v="374.13200000000006"/>
    <x v="1579"/>
    <x v="1587"/>
    <x v="0"/>
    <x v="947"/>
    <x v="1"/>
    <n v="4"/>
    <x v="4"/>
    <x v="18"/>
    <x v="10"/>
    <x v="3"/>
    <n v="374.13200000000006"/>
  </r>
  <r>
    <x v="1590"/>
    <x v="654"/>
    <x v="4"/>
    <x v="1"/>
    <x v="3"/>
    <x v="4"/>
    <n v="89.38600000000001"/>
    <x v="1580"/>
    <x v="1588"/>
    <x v="1"/>
    <x v="948"/>
    <x v="1"/>
    <n v="8"/>
    <x v="0"/>
    <x v="8"/>
    <x v="4"/>
    <x v="1"/>
    <n v="89.38600000000001"/>
  </r>
  <r>
    <x v="1591"/>
    <x v="115"/>
    <x v="2"/>
    <x v="4"/>
    <x v="3"/>
    <x v="5"/>
    <n v="483.89"/>
    <x v="1581"/>
    <x v="1589"/>
    <x v="1"/>
    <x v="245"/>
    <x v="1"/>
    <n v="5"/>
    <x v="4"/>
    <x v="4"/>
    <x v="11"/>
    <x v="2"/>
    <n v="483.89"/>
  </r>
  <r>
    <x v="1592"/>
    <x v="318"/>
    <x v="0"/>
    <x v="1"/>
    <x v="2"/>
    <x v="9"/>
    <n v="75.372"/>
    <x v="1582"/>
    <x v="1590"/>
    <x v="0"/>
    <x v="597"/>
    <x v="0"/>
    <n v="1"/>
    <x v="1"/>
    <x v="16"/>
    <x v="14"/>
    <x v="1"/>
    <n v="75.372"/>
  </r>
  <r>
    <x v="1593"/>
    <x v="61"/>
    <x v="0"/>
    <x v="3"/>
    <x v="2"/>
    <x v="7"/>
    <n v="80.916000000000011"/>
    <x v="1583"/>
    <x v="1591"/>
    <x v="0"/>
    <x v="681"/>
    <x v="2"/>
    <n v="11"/>
    <x v="1"/>
    <x v="18"/>
    <x v="12"/>
    <x v="3"/>
    <n v="80.916000000000011"/>
  </r>
  <r>
    <x v="1594"/>
    <x v="128"/>
    <x v="4"/>
    <x v="0"/>
    <x v="0"/>
    <x v="3"/>
    <n v="117.04000000000002"/>
    <x v="1584"/>
    <x v="1592"/>
    <x v="0"/>
    <x v="115"/>
    <x v="0"/>
    <n v="2"/>
    <x v="1"/>
    <x v="20"/>
    <x v="9"/>
    <x v="3"/>
    <n v="117.04"/>
  </r>
  <r>
    <x v="1595"/>
    <x v="234"/>
    <x v="2"/>
    <x v="4"/>
    <x v="3"/>
    <x v="2"/>
    <n v="227.37"/>
    <x v="1585"/>
    <x v="1593"/>
    <x v="0"/>
    <x v="949"/>
    <x v="1"/>
    <n v="6"/>
    <x v="1"/>
    <x v="17"/>
    <x v="16"/>
    <x v="0"/>
    <n v="227.37"/>
  </r>
  <r>
    <x v="1596"/>
    <x v="232"/>
    <x v="3"/>
    <x v="1"/>
    <x v="3"/>
    <x v="8"/>
    <n v="577.98400000000015"/>
    <x v="1586"/>
    <x v="1594"/>
    <x v="0"/>
    <x v="117"/>
    <x v="2"/>
    <n v="11"/>
    <x v="3"/>
    <x v="8"/>
    <x v="12"/>
    <x v="1"/>
    <n v="577.98400000000015"/>
  </r>
  <r>
    <x v="1597"/>
    <x v="117"/>
    <x v="1"/>
    <x v="3"/>
    <x v="2"/>
    <x v="0"/>
    <n v="327.16200000000003"/>
    <x v="1587"/>
    <x v="1595"/>
    <x v="0"/>
    <x v="950"/>
    <x v="2"/>
    <n v="11"/>
    <x v="2"/>
    <x v="0"/>
    <x v="12"/>
    <x v="0"/>
    <n v="327.16200000000003"/>
  </r>
  <r>
    <x v="1598"/>
    <x v="107"/>
    <x v="0"/>
    <x v="3"/>
    <x v="4"/>
    <x v="4"/>
    <n v="635.00800000000004"/>
    <x v="1588"/>
    <x v="1596"/>
    <x v="0"/>
    <x v="147"/>
    <x v="1"/>
    <n v="2"/>
    <x v="2"/>
    <x v="14"/>
    <x v="19"/>
    <x v="1"/>
    <n v="635.00800000000004"/>
  </r>
  <r>
    <x v="1599"/>
    <x v="247"/>
    <x v="1"/>
    <x v="1"/>
    <x v="3"/>
    <x v="9"/>
    <n v="322.01400000000001"/>
    <x v="1589"/>
    <x v="1597"/>
    <x v="1"/>
    <x v="951"/>
    <x v="1"/>
    <n v="11"/>
    <x v="5"/>
    <x v="20"/>
    <x v="21"/>
    <x v="3"/>
    <n v="322.01400000000001"/>
  </r>
  <r>
    <x v="1600"/>
    <x v="489"/>
    <x v="1"/>
    <x v="2"/>
    <x v="0"/>
    <x v="0"/>
    <n v="341.11000000000007"/>
    <x v="1590"/>
    <x v="1598"/>
    <x v="0"/>
    <x v="491"/>
    <x v="0"/>
    <n v="6"/>
    <x v="0"/>
    <x v="22"/>
    <x v="6"/>
    <x v="0"/>
    <n v="341.11000000000007"/>
  </r>
  <r>
    <x v="1601"/>
    <x v="470"/>
    <x v="0"/>
    <x v="3"/>
    <x v="3"/>
    <x v="0"/>
    <n v="351.38400000000001"/>
    <x v="1591"/>
    <x v="1599"/>
    <x v="0"/>
    <x v="825"/>
    <x v="1"/>
    <n v="2"/>
    <x v="4"/>
    <x v="15"/>
    <x v="19"/>
    <x v="2"/>
    <n v="351.38400000000001"/>
  </r>
  <r>
    <x v="1602"/>
    <x v="573"/>
    <x v="1"/>
    <x v="3"/>
    <x v="2"/>
    <x v="3"/>
    <n v="467.89600000000007"/>
    <x v="1592"/>
    <x v="1600"/>
    <x v="0"/>
    <x v="952"/>
    <x v="2"/>
    <n v="11"/>
    <x v="0"/>
    <x v="7"/>
    <x v="12"/>
    <x v="0"/>
    <n v="467.89600000000007"/>
  </r>
  <r>
    <x v="1603"/>
    <x v="592"/>
    <x v="1"/>
    <x v="4"/>
    <x v="2"/>
    <x v="4"/>
    <n v="151.976"/>
    <x v="1593"/>
    <x v="1601"/>
    <x v="0"/>
    <x v="317"/>
    <x v="0"/>
    <n v="8"/>
    <x v="3"/>
    <x v="9"/>
    <x v="13"/>
    <x v="0"/>
    <n v="151.976"/>
  </r>
  <r>
    <x v="1604"/>
    <x v="655"/>
    <x v="3"/>
    <x v="2"/>
    <x v="4"/>
    <x v="2"/>
    <n v="59.048000000000002"/>
    <x v="1594"/>
    <x v="1602"/>
    <x v="0"/>
    <x v="513"/>
    <x v="1"/>
    <n v="10"/>
    <x v="1"/>
    <x v="13"/>
    <x v="22"/>
    <x v="0"/>
    <n v="59.048000000000002"/>
  </r>
  <r>
    <x v="1605"/>
    <x v="634"/>
    <x v="4"/>
    <x v="4"/>
    <x v="4"/>
    <x v="1"/>
    <n v="152.9"/>
    <x v="1595"/>
    <x v="1603"/>
    <x v="0"/>
    <x v="953"/>
    <x v="1"/>
    <n v="4"/>
    <x v="6"/>
    <x v="2"/>
    <x v="10"/>
    <x v="2"/>
    <n v="152.9"/>
  </r>
  <r>
    <x v="1606"/>
    <x v="298"/>
    <x v="0"/>
    <x v="4"/>
    <x v="3"/>
    <x v="6"/>
    <n v="529.84800000000007"/>
    <x v="1596"/>
    <x v="1604"/>
    <x v="0"/>
    <x v="954"/>
    <x v="1"/>
    <n v="6"/>
    <x v="5"/>
    <x v="5"/>
    <x v="16"/>
    <x v="0"/>
    <n v="529.84800000000007"/>
  </r>
  <r>
    <x v="1607"/>
    <x v="212"/>
    <x v="2"/>
    <x v="1"/>
    <x v="2"/>
    <x v="6"/>
    <n v="270.49"/>
    <x v="1597"/>
    <x v="1605"/>
    <x v="0"/>
    <x v="289"/>
    <x v="1"/>
    <n v="1"/>
    <x v="4"/>
    <x v="1"/>
    <x v="7"/>
    <x v="1"/>
    <n v="270.49"/>
  </r>
  <r>
    <x v="1608"/>
    <x v="620"/>
    <x v="3"/>
    <x v="3"/>
    <x v="1"/>
    <x v="0"/>
    <n v="176.61600000000001"/>
    <x v="1598"/>
    <x v="1606"/>
    <x v="1"/>
    <x v="955"/>
    <x v="1"/>
    <n v="3"/>
    <x v="2"/>
    <x v="16"/>
    <x v="15"/>
    <x v="1"/>
    <n v="176.61600000000001"/>
  </r>
  <r>
    <x v="1609"/>
    <x v="160"/>
    <x v="3"/>
    <x v="1"/>
    <x v="1"/>
    <x v="9"/>
    <n v="388.98200000000003"/>
    <x v="1599"/>
    <x v="1607"/>
    <x v="1"/>
    <x v="956"/>
    <x v="0"/>
    <n v="6"/>
    <x v="6"/>
    <x v="8"/>
    <x v="6"/>
    <x v="1"/>
    <n v="388.98200000000003"/>
  </r>
  <r>
    <x v="1610"/>
    <x v="261"/>
    <x v="4"/>
    <x v="4"/>
    <x v="4"/>
    <x v="5"/>
    <n v="234.52"/>
    <x v="1600"/>
    <x v="1608"/>
    <x v="0"/>
    <x v="383"/>
    <x v="0"/>
    <n v="7"/>
    <x v="0"/>
    <x v="13"/>
    <x v="17"/>
    <x v="0"/>
    <n v="234.52"/>
  </r>
  <r>
    <x v="1611"/>
    <x v="555"/>
    <x v="4"/>
    <x v="4"/>
    <x v="2"/>
    <x v="2"/>
    <n v="618.22199999999998"/>
    <x v="1601"/>
    <x v="1609"/>
    <x v="1"/>
    <x v="957"/>
    <x v="2"/>
    <n v="12"/>
    <x v="6"/>
    <x v="9"/>
    <x v="3"/>
    <x v="0"/>
    <n v="618.22199999999998"/>
  </r>
  <r>
    <x v="1612"/>
    <x v="210"/>
    <x v="0"/>
    <x v="2"/>
    <x v="4"/>
    <x v="0"/>
    <n v="251.328"/>
    <x v="1602"/>
    <x v="1610"/>
    <x v="0"/>
    <x v="654"/>
    <x v="2"/>
    <n v="12"/>
    <x v="2"/>
    <x v="17"/>
    <x v="3"/>
    <x v="0"/>
    <n v="251.328"/>
  </r>
  <r>
    <x v="1613"/>
    <x v="656"/>
    <x v="4"/>
    <x v="4"/>
    <x v="4"/>
    <x v="5"/>
    <n v="299.68400000000003"/>
    <x v="1603"/>
    <x v="1611"/>
    <x v="0"/>
    <x v="958"/>
    <x v="1"/>
    <n v="4"/>
    <x v="2"/>
    <x v="14"/>
    <x v="10"/>
    <x v="1"/>
    <n v="299.68400000000003"/>
  </r>
  <r>
    <x v="1614"/>
    <x v="113"/>
    <x v="1"/>
    <x v="4"/>
    <x v="1"/>
    <x v="5"/>
    <n v="122.518"/>
    <x v="1604"/>
    <x v="1612"/>
    <x v="0"/>
    <x v="919"/>
    <x v="1"/>
    <n v="3"/>
    <x v="2"/>
    <x v="19"/>
    <x v="15"/>
    <x v="2"/>
    <n v="122.518"/>
  </r>
  <r>
    <x v="1615"/>
    <x v="538"/>
    <x v="1"/>
    <x v="2"/>
    <x v="0"/>
    <x v="1"/>
    <n v="411.62"/>
    <x v="1605"/>
    <x v="1613"/>
    <x v="0"/>
    <x v="959"/>
    <x v="1"/>
    <n v="4"/>
    <x v="0"/>
    <x v="2"/>
    <x v="10"/>
    <x v="2"/>
    <n v="411.62"/>
  </r>
  <r>
    <x v="1616"/>
    <x v="657"/>
    <x v="4"/>
    <x v="4"/>
    <x v="4"/>
    <x v="7"/>
    <n v="371.60200000000003"/>
    <x v="1606"/>
    <x v="1614"/>
    <x v="0"/>
    <x v="467"/>
    <x v="1"/>
    <n v="3"/>
    <x v="0"/>
    <x v="23"/>
    <x v="15"/>
    <x v="1"/>
    <n v="371.60200000000003"/>
  </r>
  <r>
    <x v="1617"/>
    <x v="465"/>
    <x v="1"/>
    <x v="2"/>
    <x v="0"/>
    <x v="9"/>
    <n v="315.06200000000007"/>
    <x v="1607"/>
    <x v="1615"/>
    <x v="0"/>
    <x v="95"/>
    <x v="0"/>
    <n v="3"/>
    <x v="3"/>
    <x v="3"/>
    <x v="5"/>
    <x v="2"/>
    <n v="315.06200000000007"/>
  </r>
  <r>
    <x v="1618"/>
    <x v="474"/>
    <x v="4"/>
    <x v="2"/>
    <x v="0"/>
    <x v="0"/>
    <n v="599.96199999999999"/>
    <x v="1608"/>
    <x v="1616"/>
    <x v="0"/>
    <x v="663"/>
    <x v="1"/>
    <n v="12"/>
    <x v="4"/>
    <x v="13"/>
    <x v="1"/>
    <x v="0"/>
    <n v="599.96199999999999"/>
  </r>
  <r>
    <x v="1619"/>
    <x v="4"/>
    <x v="2"/>
    <x v="3"/>
    <x v="0"/>
    <x v="2"/>
    <n v="461.82400000000001"/>
    <x v="1609"/>
    <x v="1617"/>
    <x v="0"/>
    <x v="314"/>
    <x v="1"/>
    <n v="8"/>
    <x v="3"/>
    <x v="22"/>
    <x v="4"/>
    <x v="0"/>
    <n v="461.82400000000001"/>
  </r>
  <r>
    <x v="1620"/>
    <x v="658"/>
    <x v="2"/>
    <x v="0"/>
    <x v="2"/>
    <x v="2"/>
    <n v="605.24200000000008"/>
    <x v="1610"/>
    <x v="1618"/>
    <x v="1"/>
    <x v="457"/>
    <x v="1"/>
    <n v="12"/>
    <x v="2"/>
    <x v="1"/>
    <x v="1"/>
    <x v="1"/>
    <n v="605.24200000000008"/>
  </r>
  <r>
    <x v="1621"/>
    <x v="361"/>
    <x v="2"/>
    <x v="0"/>
    <x v="2"/>
    <x v="1"/>
    <n v="324.47800000000007"/>
    <x v="1611"/>
    <x v="1619"/>
    <x v="1"/>
    <x v="960"/>
    <x v="0"/>
    <n v="5"/>
    <x v="1"/>
    <x v="14"/>
    <x v="20"/>
    <x v="1"/>
    <n v="324.47800000000007"/>
  </r>
  <r>
    <x v="1622"/>
    <x v="159"/>
    <x v="0"/>
    <x v="4"/>
    <x v="0"/>
    <x v="4"/>
    <n v="285.03200000000004"/>
    <x v="1612"/>
    <x v="1620"/>
    <x v="0"/>
    <x v="598"/>
    <x v="1"/>
    <n v="5"/>
    <x v="3"/>
    <x v="18"/>
    <x v="11"/>
    <x v="3"/>
    <n v="285.03200000000004"/>
  </r>
  <r>
    <x v="1623"/>
    <x v="272"/>
    <x v="2"/>
    <x v="4"/>
    <x v="0"/>
    <x v="9"/>
    <n v="445.67600000000004"/>
    <x v="1613"/>
    <x v="1621"/>
    <x v="1"/>
    <x v="559"/>
    <x v="0"/>
    <n v="5"/>
    <x v="1"/>
    <x v="10"/>
    <x v="20"/>
    <x v="2"/>
    <n v="445.67600000000004"/>
  </r>
  <r>
    <x v="1624"/>
    <x v="436"/>
    <x v="3"/>
    <x v="3"/>
    <x v="1"/>
    <x v="7"/>
    <n v="372.92200000000003"/>
    <x v="1614"/>
    <x v="1622"/>
    <x v="0"/>
    <x v="578"/>
    <x v="0"/>
    <n v="7"/>
    <x v="4"/>
    <x v="6"/>
    <x v="17"/>
    <x v="1"/>
    <n v="372.92200000000003"/>
  </r>
  <r>
    <x v="1625"/>
    <x v="301"/>
    <x v="0"/>
    <x v="4"/>
    <x v="0"/>
    <x v="2"/>
    <n v="480.524"/>
    <x v="1615"/>
    <x v="1623"/>
    <x v="0"/>
    <x v="413"/>
    <x v="1"/>
    <n v="6"/>
    <x v="4"/>
    <x v="19"/>
    <x v="16"/>
    <x v="2"/>
    <n v="480.52400000000006"/>
  </r>
  <r>
    <x v="1626"/>
    <x v="173"/>
    <x v="3"/>
    <x v="3"/>
    <x v="0"/>
    <x v="4"/>
    <n v="531.23400000000004"/>
    <x v="1616"/>
    <x v="1624"/>
    <x v="0"/>
    <x v="325"/>
    <x v="0"/>
    <n v="3"/>
    <x v="4"/>
    <x v="18"/>
    <x v="5"/>
    <x v="3"/>
    <n v="531.23400000000004"/>
  </r>
  <r>
    <x v="1627"/>
    <x v="659"/>
    <x v="4"/>
    <x v="3"/>
    <x v="0"/>
    <x v="3"/>
    <n v="418.04400000000004"/>
    <x v="1617"/>
    <x v="1625"/>
    <x v="1"/>
    <x v="895"/>
    <x v="0"/>
    <n v="7"/>
    <x v="6"/>
    <x v="12"/>
    <x v="17"/>
    <x v="0"/>
    <n v="418.04400000000004"/>
  </r>
  <r>
    <x v="1628"/>
    <x v="56"/>
    <x v="4"/>
    <x v="0"/>
    <x v="4"/>
    <x v="5"/>
    <n v="434.61000000000007"/>
    <x v="1618"/>
    <x v="1626"/>
    <x v="1"/>
    <x v="911"/>
    <x v="0"/>
    <n v="10"/>
    <x v="4"/>
    <x v="1"/>
    <x v="8"/>
    <x v="1"/>
    <n v="434.61000000000007"/>
  </r>
  <r>
    <x v="1629"/>
    <x v="67"/>
    <x v="0"/>
    <x v="4"/>
    <x v="0"/>
    <x v="4"/>
    <n v="112.15600000000001"/>
    <x v="1619"/>
    <x v="1627"/>
    <x v="0"/>
    <x v="961"/>
    <x v="0"/>
    <n v="5"/>
    <x v="5"/>
    <x v="8"/>
    <x v="20"/>
    <x v="1"/>
    <n v="112.15600000000001"/>
  </r>
  <r>
    <x v="1630"/>
    <x v="508"/>
    <x v="0"/>
    <x v="2"/>
    <x v="0"/>
    <x v="1"/>
    <n v="195.22800000000001"/>
    <x v="1620"/>
    <x v="1628"/>
    <x v="1"/>
    <x v="586"/>
    <x v="1"/>
    <n v="1"/>
    <x v="1"/>
    <x v="6"/>
    <x v="7"/>
    <x v="1"/>
    <n v="195.22800000000001"/>
  </r>
  <r>
    <x v="1631"/>
    <x v="5"/>
    <x v="3"/>
    <x v="3"/>
    <x v="1"/>
    <x v="9"/>
    <n v="370.524"/>
    <x v="1621"/>
    <x v="1629"/>
    <x v="0"/>
    <x v="261"/>
    <x v="1"/>
    <n v="12"/>
    <x v="3"/>
    <x v="19"/>
    <x v="1"/>
    <x v="2"/>
    <n v="370.524"/>
  </r>
  <r>
    <x v="1632"/>
    <x v="599"/>
    <x v="2"/>
    <x v="0"/>
    <x v="2"/>
    <x v="3"/>
    <n v="145.59600000000003"/>
    <x v="1622"/>
    <x v="1630"/>
    <x v="0"/>
    <x v="317"/>
    <x v="1"/>
    <n v="1"/>
    <x v="2"/>
    <x v="9"/>
    <x v="7"/>
    <x v="0"/>
    <n v="145.59600000000003"/>
  </r>
  <r>
    <x v="1633"/>
    <x v="219"/>
    <x v="2"/>
    <x v="1"/>
    <x v="0"/>
    <x v="8"/>
    <n v="577.89600000000007"/>
    <x v="1623"/>
    <x v="1631"/>
    <x v="0"/>
    <x v="962"/>
    <x v="1"/>
    <n v="7"/>
    <x v="0"/>
    <x v="10"/>
    <x v="18"/>
    <x v="2"/>
    <n v="577.89600000000007"/>
  </r>
  <r>
    <x v="1634"/>
    <x v="582"/>
    <x v="1"/>
    <x v="2"/>
    <x v="2"/>
    <x v="1"/>
    <n v="49.588000000000001"/>
    <x v="1624"/>
    <x v="1632"/>
    <x v="0"/>
    <x v="963"/>
    <x v="1"/>
    <n v="3"/>
    <x v="5"/>
    <x v="23"/>
    <x v="15"/>
    <x v="1"/>
    <n v="49.588000000000001"/>
  </r>
  <r>
    <x v="1635"/>
    <x v="84"/>
    <x v="1"/>
    <x v="2"/>
    <x v="1"/>
    <x v="5"/>
    <n v="218.35000000000002"/>
    <x v="1625"/>
    <x v="1633"/>
    <x v="0"/>
    <x v="150"/>
    <x v="1"/>
    <n v="2"/>
    <x v="5"/>
    <x v="22"/>
    <x v="19"/>
    <x v="0"/>
    <n v="218.35000000000002"/>
  </r>
  <r>
    <x v="1636"/>
    <x v="660"/>
    <x v="2"/>
    <x v="2"/>
    <x v="1"/>
    <x v="1"/>
    <n v="104.47800000000001"/>
    <x v="1626"/>
    <x v="1634"/>
    <x v="0"/>
    <x v="964"/>
    <x v="0"/>
    <n v="9"/>
    <x v="6"/>
    <x v="16"/>
    <x v="0"/>
    <x v="1"/>
    <n v="104.47800000000001"/>
  </r>
  <r>
    <x v="1637"/>
    <x v="227"/>
    <x v="2"/>
    <x v="3"/>
    <x v="2"/>
    <x v="3"/>
    <n v="258.28000000000003"/>
    <x v="1249"/>
    <x v="1635"/>
    <x v="0"/>
    <x v="317"/>
    <x v="1"/>
    <n v="9"/>
    <x v="4"/>
    <x v="9"/>
    <x v="2"/>
    <x v="0"/>
    <n v="258.28000000000003"/>
  </r>
  <r>
    <x v="1638"/>
    <x v="207"/>
    <x v="4"/>
    <x v="1"/>
    <x v="2"/>
    <x v="5"/>
    <n v="472.05400000000003"/>
    <x v="1627"/>
    <x v="1636"/>
    <x v="0"/>
    <x v="858"/>
    <x v="0"/>
    <n v="7"/>
    <x v="1"/>
    <x v="11"/>
    <x v="17"/>
    <x v="0"/>
    <n v="472.05400000000003"/>
  </r>
  <r>
    <x v="1639"/>
    <x v="182"/>
    <x v="1"/>
    <x v="2"/>
    <x v="0"/>
    <x v="5"/>
    <n v="261.73400000000004"/>
    <x v="1628"/>
    <x v="1637"/>
    <x v="0"/>
    <x v="20"/>
    <x v="0"/>
    <n v="2"/>
    <x v="2"/>
    <x v="7"/>
    <x v="9"/>
    <x v="0"/>
    <n v="261.73400000000004"/>
  </r>
  <r>
    <x v="1640"/>
    <x v="526"/>
    <x v="4"/>
    <x v="2"/>
    <x v="2"/>
    <x v="7"/>
    <n v="270.44600000000003"/>
    <x v="1629"/>
    <x v="1638"/>
    <x v="0"/>
    <x v="237"/>
    <x v="1"/>
    <n v="2"/>
    <x v="1"/>
    <x v="14"/>
    <x v="19"/>
    <x v="1"/>
    <n v="270.44600000000003"/>
  </r>
  <r>
    <x v="1641"/>
    <x v="387"/>
    <x v="3"/>
    <x v="0"/>
    <x v="0"/>
    <x v="2"/>
    <n v="173.95400000000001"/>
    <x v="1630"/>
    <x v="1639"/>
    <x v="0"/>
    <x v="801"/>
    <x v="0"/>
    <n v="2"/>
    <x v="0"/>
    <x v="18"/>
    <x v="9"/>
    <x v="3"/>
    <n v="173.95400000000004"/>
  </r>
  <r>
    <x v="1642"/>
    <x v="108"/>
    <x v="0"/>
    <x v="1"/>
    <x v="0"/>
    <x v="6"/>
    <n v="611.072"/>
    <x v="1631"/>
    <x v="1640"/>
    <x v="0"/>
    <x v="849"/>
    <x v="0"/>
    <n v="2"/>
    <x v="4"/>
    <x v="10"/>
    <x v="9"/>
    <x v="2"/>
    <n v="611.072"/>
  </r>
  <r>
    <x v="1643"/>
    <x v="48"/>
    <x v="1"/>
    <x v="1"/>
    <x v="4"/>
    <x v="1"/>
    <n v="373.80200000000002"/>
    <x v="1632"/>
    <x v="1641"/>
    <x v="0"/>
    <x v="436"/>
    <x v="1"/>
    <n v="6"/>
    <x v="1"/>
    <x v="22"/>
    <x v="16"/>
    <x v="0"/>
    <n v="373.80200000000002"/>
  </r>
  <r>
    <x v="1644"/>
    <x v="524"/>
    <x v="1"/>
    <x v="1"/>
    <x v="2"/>
    <x v="6"/>
    <n v="432.23400000000004"/>
    <x v="1633"/>
    <x v="1642"/>
    <x v="0"/>
    <x v="294"/>
    <x v="1"/>
    <n v="9"/>
    <x v="3"/>
    <x v="21"/>
    <x v="2"/>
    <x v="3"/>
    <n v="432.23400000000009"/>
  </r>
  <r>
    <x v="1645"/>
    <x v="617"/>
    <x v="3"/>
    <x v="4"/>
    <x v="4"/>
    <x v="1"/>
    <n v="245.56400000000002"/>
    <x v="1634"/>
    <x v="1643"/>
    <x v="0"/>
    <x v="741"/>
    <x v="0"/>
    <n v="6"/>
    <x v="1"/>
    <x v="0"/>
    <x v="6"/>
    <x v="0"/>
    <n v="245.56400000000002"/>
  </r>
  <r>
    <x v="1646"/>
    <x v="392"/>
    <x v="3"/>
    <x v="1"/>
    <x v="3"/>
    <x v="5"/>
    <n v="496.76000000000005"/>
    <x v="548"/>
    <x v="1644"/>
    <x v="0"/>
    <x v="319"/>
    <x v="2"/>
    <n v="10"/>
    <x v="2"/>
    <x v="9"/>
    <x v="24"/>
    <x v="0"/>
    <n v="496.76000000000005"/>
  </r>
  <r>
    <x v="1647"/>
    <x v="547"/>
    <x v="1"/>
    <x v="4"/>
    <x v="3"/>
    <x v="7"/>
    <n v="153.428"/>
    <x v="1635"/>
    <x v="1645"/>
    <x v="0"/>
    <x v="965"/>
    <x v="0"/>
    <n v="6"/>
    <x v="2"/>
    <x v="5"/>
    <x v="6"/>
    <x v="0"/>
    <n v="153.428"/>
  </r>
  <r>
    <x v="1648"/>
    <x v="649"/>
    <x v="0"/>
    <x v="3"/>
    <x v="3"/>
    <x v="3"/>
    <n v="510.37800000000004"/>
    <x v="1636"/>
    <x v="1646"/>
    <x v="0"/>
    <x v="728"/>
    <x v="0"/>
    <n v="5"/>
    <x v="5"/>
    <x v="4"/>
    <x v="20"/>
    <x v="2"/>
    <n v="510.37800000000004"/>
  </r>
  <r>
    <x v="1649"/>
    <x v="389"/>
    <x v="4"/>
    <x v="0"/>
    <x v="2"/>
    <x v="6"/>
    <n v="436.94200000000006"/>
    <x v="1637"/>
    <x v="1647"/>
    <x v="0"/>
    <x v="38"/>
    <x v="1"/>
    <n v="12"/>
    <x v="5"/>
    <x v="9"/>
    <x v="1"/>
    <x v="0"/>
    <n v="436.94200000000006"/>
  </r>
  <r>
    <x v="1650"/>
    <x v="411"/>
    <x v="3"/>
    <x v="1"/>
    <x v="1"/>
    <x v="2"/>
    <n v="135.98200000000003"/>
    <x v="1638"/>
    <x v="1648"/>
    <x v="1"/>
    <x v="456"/>
    <x v="0"/>
    <n v="1"/>
    <x v="2"/>
    <x v="22"/>
    <x v="14"/>
    <x v="0"/>
    <n v="135.98200000000003"/>
  </r>
  <r>
    <x v="1651"/>
    <x v="418"/>
    <x v="4"/>
    <x v="1"/>
    <x v="0"/>
    <x v="1"/>
    <n v="97.460000000000008"/>
    <x v="1639"/>
    <x v="1649"/>
    <x v="1"/>
    <x v="966"/>
    <x v="1"/>
    <n v="5"/>
    <x v="1"/>
    <x v="11"/>
    <x v="11"/>
    <x v="0"/>
    <n v="97.460000000000008"/>
  </r>
  <r>
    <x v="1652"/>
    <x v="74"/>
    <x v="4"/>
    <x v="3"/>
    <x v="3"/>
    <x v="2"/>
    <n v="181.01600000000002"/>
    <x v="1640"/>
    <x v="1650"/>
    <x v="0"/>
    <x v="967"/>
    <x v="1"/>
    <n v="10"/>
    <x v="4"/>
    <x v="9"/>
    <x v="22"/>
    <x v="0"/>
    <n v="181.01599999999999"/>
  </r>
  <r>
    <x v="1653"/>
    <x v="485"/>
    <x v="1"/>
    <x v="0"/>
    <x v="0"/>
    <x v="5"/>
    <n v="644.82000000000005"/>
    <x v="1641"/>
    <x v="1651"/>
    <x v="1"/>
    <x v="968"/>
    <x v="1"/>
    <n v="5"/>
    <x v="2"/>
    <x v="4"/>
    <x v="11"/>
    <x v="2"/>
    <n v="644.82000000000005"/>
  </r>
  <r>
    <x v="1654"/>
    <x v="374"/>
    <x v="0"/>
    <x v="3"/>
    <x v="1"/>
    <x v="0"/>
    <n v="654.74200000000008"/>
    <x v="1642"/>
    <x v="1652"/>
    <x v="0"/>
    <x v="805"/>
    <x v="1"/>
    <n v="7"/>
    <x v="2"/>
    <x v="9"/>
    <x v="18"/>
    <x v="0"/>
    <n v="654.74200000000008"/>
  </r>
  <r>
    <x v="1655"/>
    <x v="516"/>
    <x v="1"/>
    <x v="3"/>
    <x v="1"/>
    <x v="6"/>
    <n v="297.61600000000004"/>
    <x v="987"/>
    <x v="1653"/>
    <x v="0"/>
    <x v="613"/>
    <x v="0"/>
    <n v="10"/>
    <x v="4"/>
    <x v="12"/>
    <x v="8"/>
    <x v="0"/>
    <n v="297.61600000000004"/>
  </r>
  <r>
    <x v="1656"/>
    <x v="620"/>
    <x v="0"/>
    <x v="4"/>
    <x v="4"/>
    <x v="3"/>
    <n v="453.35400000000004"/>
    <x v="1643"/>
    <x v="1654"/>
    <x v="0"/>
    <x v="605"/>
    <x v="1"/>
    <n v="3"/>
    <x v="2"/>
    <x v="5"/>
    <x v="15"/>
    <x v="0"/>
    <n v="453.3540000000001"/>
  </r>
  <r>
    <x v="1657"/>
    <x v="611"/>
    <x v="3"/>
    <x v="1"/>
    <x v="1"/>
    <x v="2"/>
    <n v="260.21600000000001"/>
    <x v="1644"/>
    <x v="1655"/>
    <x v="0"/>
    <x v="969"/>
    <x v="1"/>
    <n v="8"/>
    <x v="4"/>
    <x v="2"/>
    <x v="4"/>
    <x v="2"/>
    <n v="260.21600000000001"/>
  </r>
  <r>
    <x v="1658"/>
    <x v="316"/>
    <x v="0"/>
    <x v="4"/>
    <x v="2"/>
    <x v="8"/>
    <n v="490.71000000000004"/>
    <x v="1645"/>
    <x v="1656"/>
    <x v="0"/>
    <x v="207"/>
    <x v="2"/>
    <n v="12"/>
    <x v="3"/>
    <x v="1"/>
    <x v="3"/>
    <x v="1"/>
    <n v="490.71000000000004"/>
  </r>
  <r>
    <x v="1659"/>
    <x v="661"/>
    <x v="3"/>
    <x v="0"/>
    <x v="2"/>
    <x v="4"/>
    <n v="149.00600000000003"/>
    <x v="1646"/>
    <x v="1657"/>
    <x v="0"/>
    <x v="970"/>
    <x v="0"/>
    <n v="10"/>
    <x v="3"/>
    <x v="10"/>
    <x v="8"/>
    <x v="2"/>
    <n v="149.00600000000003"/>
  </r>
  <r>
    <x v="1660"/>
    <x v="481"/>
    <x v="1"/>
    <x v="4"/>
    <x v="2"/>
    <x v="6"/>
    <n v="570.19600000000003"/>
    <x v="1647"/>
    <x v="1658"/>
    <x v="0"/>
    <x v="971"/>
    <x v="1"/>
    <n v="7"/>
    <x v="0"/>
    <x v="23"/>
    <x v="18"/>
    <x v="1"/>
    <n v="570.19600000000003"/>
  </r>
  <r>
    <x v="1661"/>
    <x v="434"/>
    <x v="2"/>
    <x v="3"/>
    <x v="1"/>
    <x v="7"/>
    <n v="61.314000000000007"/>
    <x v="1648"/>
    <x v="1659"/>
    <x v="0"/>
    <x v="800"/>
    <x v="1"/>
    <n v="12"/>
    <x v="5"/>
    <x v="11"/>
    <x v="1"/>
    <x v="0"/>
    <n v="61.314000000000007"/>
  </r>
  <r>
    <x v="1662"/>
    <x v="205"/>
    <x v="3"/>
    <x v="1"/>
    <x v="1"/>
    <x v="9"/>
    <n v="174.30600000000001"/>
    <x v="1649"/>
    <x v="1660"/>
    <x v="0"/>
    <x v="470"/>
    <x v="0"/>
    <n v="9"/>
    <x v="3"/>
    <x v="6"/>
    <x v="0"/>
    <x v="1"/>
    <n v="174.30600000000001"/>
  </r>
  <r>
    <x v="1663"/>
    <x v="294"/>
    <x v="1"/>
    <x v="3"/>
    <x v="1"/>
    <x v="7"/>
    <n v="485.14400000000006"/>
    <x v="1650"/>
    <x v="1661"/>
    <x v="0"/>
    <x v="299"/>
    <x v="0"/>
    <n v="8"/>
    <x v="0"/>
    <x v="21"/>
    <x v="13"/>
    <x v="3"/>
    <n v="485.14400000000006"/>
  </r>
  <r>
    <x v="1664"/>
    <x v="428"/>
    <x v="1"/>
    <x v="1"/>
    <x v="0"/>
    <x v="7"/>
    <n v="149.07200000000003"/>
    <x v="1651"/>
    <x v="1662"/>
    <x v="0"/>
    <x v="80"/>
    <x v="2"/>
    <n v="12"/>
    <x v="4"/>
    <x v="0"/>
    <x v="3"/>
    <x v="0"/>
    <n v="149.07200000000003"/>
  </r>
  <r>
    <x v="1665"/>
    <x v="662"/>
    <x v="3"/>
    <x v="3"/>
    <x v="1"/>
    <x v="3"/>
    <n v="540.69400000000007"/>
    <x v="1652"/>
    <x v="1663"/>
    <x v="1"/>
    <x v="972"/>
    <x v="2"/>
    <n v="12"/>
    <x v="0"/>
    <x v="22"/>
    <x v="3"/>
    <x v="0"/>
    <n v="540.69400000000007"/>
  </r>
  <r>
    <x v="1666"/>
    <x v="663"/>
    <x v="4"/>
    <x v="3"/>
    <x v="2"/>
    <x v="6"/>
    <n v="80.475999999999999"/>
    <x v="1653"/>
    <x v="1664"/>
    <x v="0"/>
    <x v="800"/>
    <x v="0"/>
    <n v="8"/>
    <x v="2"/>
    <x v="11"/>
    <x v="13"/>
    <x v="0"/>
    <n v="80.475999999999999"/>
  </r>
  <r>
    <x v="1667"/>
    <x v="462"/>
    <x v="1"/>
    <x v="4"/>
    <x v="0"/>
    <x v="1"/>
    <n v="472.69200000000006"/>
    <x v="1654"/>
    <x v="1665"/>
    <x v="0"/>
    <x v="474"/>
    <x v="1"/>
    <n v="6"/>
    <x v="0"/>
    <x v="11"/>
    <x v="16"/>
    <x v="0"/>
    <n v="472.69200000000006"/>
  </r>
  <r>
    <x v="1668"/>
    <x v="664"/>
    <x v="1"/>
    <x v="0"/>
    <x v="3"/>
    <x v="2"/>
    <n v="643.69799999999998"/>
    <x v="1655"/>
    <x v="1666"/>
    <x v="0"/>
    <x v="973"/>
    <x v="1"/>
    <n v="6"/>
    <x v="3"/>
    <x v="16"/>
    <x v="16"/>
    <x v="1"/>
    <n v="643.69799999999998"/>
  </r>
  <r>
    <x v="1669"/>
    <x v="214"/>
    <x v="2"/>
    <x v="2"/>
    <x v="0"/>
    <x v="3"/>
    <n v="483.58200000000005"/>
    <x v="1656"/>
    <x v="1667"/>
    <x v="1"/>
    <x v="974"/>
    <x v="2"/>
    <n v="11"/>
    <x v="3"/>
    <x v="15"/>
    <x v="12"/>
    <x v="2"/>
    <n v="483.58200000000005"/>
  </r>
  <r>
    <x v="1670"/>
    <x v="299"/>
    <x v="4"/>
    <x v="3"/>
    <x v="1"/>
    <x v="4"/>
    <n v="385.94600000000003"/>
    <x v="1657"/>
    <x v="1668"/>
    <x v="0"/>
    <x v="205"/>
    <x v="0"/>
    <n v="4"/>
    <x v="1"/>
    <x v="23"/>
    <x v="23"/>
    <x v="1"/>
    <n v="385.94600000000003"/>
  </r>
  <r>
    <x v="1671"/>
    <x v="209"/>
    <x v="4"/>
    <x v="4"/>
    <x v="3"/>
    <x v="2"/>
    <n v="491.37"/>
    <x v="1658"/>
    <x v="1669"/>
    <x v="0"/>
    <x v="975"/>
    <x v="1"/>
    <n v="10"/>
    <x v="5"/>
    <x v="17"/>
    <x v="22"/>
    <x v="0"/>
    <n v="491.37000000000006"/>
  </r>
  <r>
    <x v="1672"/>
    <x v="619"/>
    <x v="3"/>
    <x v="4"/>
    <x v="4"/>
    <x v="8"/>
    <n v="49.764000000000003"/>
    <x v="1659"/>
    <x v="1670"/>
    <x v="0"/>
    <x v="976"/>
    <x v="1"/>
    <n v="12"/>
    <x v="4"/>
    <x v="18"/>
    <x v="1"/>
    <x v="3"/>
    <n v="49.764000000000003"/>
  </r>
  <r>
    <x v="1673"/>
    <x v="111"/>
    <x v="3"/>
    <x v="3"/>
    <x v="0"/>
    <x v="0"/>
    <n v="387.04600000000005"/>
    <x v="1660"/>
    <x v="1671"/>
    <x v="0"/>
    <x v="977"/>
    <x v="1"/>
    <n v="12"/>
    <x v="3"/>
    <x v="4"/>
    <x v="1"/>
    <x v="2"/>
    <n v="387.04600000000005"/>
  </r>
  <r>
    <x v="1674"/>
    <x v="354"/>
    <x v="1"/>
    <x v="3"/>
    <x v="4"/>
    <x v="4"/>
    <n v="48.18"/>
    <x v="1661"/>
    <x v="1672"/>
    <x v="1"/>
    <x v="19"/>
    <x v="0"/>
    <n v="1"/>
    <x v="0"/>
    <x v="0"/>
    <x v="14"/>
    <x v="0"/>
    <n v="48.18"/>
  </r>
  <r>
    <x v="1675"/>
    <x v="530"/>
    <x v="0"/>
    <x v="0"/>
    <x v="3"/>
    <x v="3"/>
    <n v="265.49600000000004"/>
    <x v="1662"/>
    <x v="1673"/>
    <x v="0"/>
    <x v="734"/>
    <x v="1"/>
    <n v="8"/>
    <x v="6"/>
    <x v="17"/>
    <x v="4"/>
    <x v="0"/>
    <n v="265.49600000000004"/>
  </r>
  <r>
    <x v="1676"/>
    <x v="295"/>
    <x v="3"/>
    <x v="0"/>
    <x v="4"/>
    <x v="9"/>
    <n v="81.224000000000004"/>
    <x v="1663"/>
    <x v="1674"/>
    <x v="0"/>
    <x v="665"/>
    <x v="0"/>
    <n v="8"/>
    <x v="6"/>
    <x v="1"/>
    <x v="13"/>
    <x v="1"/>
    <n v="81.224000000000004"/>
  </r>
  <r>
    <x v="1677"/>
    <x v="665"/>
    <x v="3"/>
    <x v="4"/>
    <x v="0"/>
    <x v="4"/>
    <n v="400.488"/>
    <x v="1664"/>
    <x v="1675"/>
    <x v="0"/>
    <x v="521"/>
    <x v="0"/>
    <n v="2"/>
    <x v="4"/>
    <x v="12"/>
    <x v="9"/>
    <x v="0"/>
    <n v="400.488"/>
  </r>
  <r>
    <x v="1678"/>
    <x v="666"/>
    <x v="4"/>
    <x v="3"/>
    <x v="4"/>
    <x v="3"/>
    <n v="154.59399999999999"/>
    <x v="1665"/>
    <x v="1676"/>
    <x v="0"/>
    <x v="584"/>
    <x v="1"/>
    <n v="3"/>
    <x v="0"/>
    <x v="17"/>
    <x v="15"/>
    <x v="0"/>
    <n v="154.59399999999999"/>
  </r>
  <r>
    <x v="1679"/>
    <x v="194"/>
    <x v="1"/>
    <x v="4"/>
    <x v="2"/>
    <x v="2"/>
    <n v="606.38600000000008"/>
    <x v="1666"/>
    <x v="1677"/>
    <x v="0"/>
    <x v="907"/>
    <x v="0"/>
    <n v="1"/>
    <x v="6"/>
    <x v="16"/>
    <x v="14"/>
    <x v="1"/>
    <n v="606.38600000000008"/>
  </r>
  <r>
    <x v="1680"/>
    <x v="410"/>
    <x v="1"/>
    <x v="3"/>
    <x v="2"/>
    <x v="6"/>
    <n v="284.24"/>
    <x v="1667"/>
    <x v="1678"/>
    <x v="0"/>
    <x v="935"/>
    <x v="1"/>
    <n v="1"/>
    <x v="6"/>
    <x v="17"/>
    <x v="7"/>
    <x v="0"/>
    <n v="284.24"/>
  </r>
  <r>
    <x v="1681"/>
    <x v="266"/>
    <x v="4"/>
    <x v="3"/>
    <x v="0"/>
    <x v="0"/>
    <n v="121.30800000000001"/>
    <x v="1668"/>
    <x v="1679"/>
    <x v="0"/>
    <x v="288"/>
    <x v="1"/>
    <n v="1"/>
    <x v="6"/>
    <x v="0"/>
    <x v="7"/>
    <x v="0"/>
    <n v="121.30800000000001"/>
  </r>
  <r>
    <x v="1682"/>
    <x v="417"/>
    <x v="4"/>
    <x v="3"/>
    <x v="1"/>
    <x v="1"/>
    <n v="542.2120000000001"/>
    <x v="1669"/>
    <x v="1680"/>
    <x v="1"/>
    <x v="562"/>
    <x v="0"/>
    <n v="5"/>
    <x v="0"/>
    <x v="2"/>
    <x v="20"/>
    <x v="2"/>
    <n v="542.2120000000001"/>
  </r>
  <r>
    <x v="1683"/>
    <x v="190"/>
    <x v="3"/>
    <x v="2"/>
    <x v="2"/>
    <x v="0"/>
    <n v="635.58000000000004"/>
    <x v="1670"/>
    <x v="1681"/>
    <x v="0"/>
    <x v="765"/>
    <x v="0"/>
    <n v="2"/>
    <x v="0"/>
    <x v="8"/>
    <x v="9"/>
    <x v="1"/>
    <n v="635.58000000000004"/>
  </r>
  <r>
    <x v="1684"/>
    <x v="66"/>
    <x v="0"/>
    <x v="4"/>
    <x v="1"/>
    <x v="6"/>
    <n v="659.91200000000003"/>
    <x v="1671"/>
    <x v="1682"/>
    <x v="0"/>
    <x v="978"/>
    <x v="0"/>
    <n v="6"/>
    <x v="6"/>
    <x v="10"/>
    <x v="6"/>
    <x v="2"/>
    <n v="659.91200000000003"/>
  </r>
  <r>
    <x v="1685"/>
    <x v="389"/>
    <x v="2"/>
    <x v="3"/>
    <x v="0"/>
    <x v="7"/>
    <n v="202.57600000000002"/>
    <x v="1672"/>
    <x v="1683"/>
    <x v="0"/>
    <x v="497"/>
    <x v="1"/>
    <n v="12"/>
    <x v="5"/>
    <x v="10"/>
    <x v="1"/>
    <x v="2"/>
    <n v="202.57600000000002"/>
  </r>
  <r>
    <x v="1686"/>
    <x v="472"/>
    <x v="0"/>
    <x v="4"/>
    <x v="2"/>
    <x v="3"/>
    <n v="392.32600000000008"/>
    <x v="1673"/>
    <x v="1684"/>
    <x v="1"/>
    <x v="941"/>
    <x v="1"/>
    <n v="9"/>
    <x v="1"/>
    <x v="23"/>
    <x v="2"/>
    <x v="1"/>
    <n v="392.32600000000008"/>
  </r>
  <r>
    <x v="1687"/>
    <x v="296"/>
    <x v="1"/>
    <x v="3"/>
    <x v="0"/>
    <x v="4"/>
    <n v="435.27000000000004"/>
    <x v="1674"/>
    <x v="1685"/>
    <x v="0"/>
    <x v="978"/>
    <x v="0"/>
    <n v="3"/>
    <x v="5"/>
    <x v="10"/>
    <x v="5"/>
    <x v="2"/>
    <n v="435.27000000000004"/>
  </r>
  <r>
    <x v="1688"/>
    <x v="198"/>
    <x v="2"/>
    <x v="2"/>
    <x v="2"/>
    <x v="3"/>
    <n v="267.23400000000004"/>
    <x v="1675"/>
    <x v="1686"/>
    <x v="0"/>
    <x v="979"/>
    <x v="1"/>
    <n v="9"/>
    <x v="6"/>
    <x v="3"/>
    <x v="2"/>
    <x v="2"/>
    <n v="267.23400000000004"/>
  </r>
  <r>
    <x v="1689"/>
    <x v="667"/>
    <x v="0"/>
    <x v="1"/>
    <x v="3"/>
    <x v="7"/>
    <n v="387.68400000000003"/>
    <x v="1676"/>
    <x v="1687"/>
    <x v="0"/>
    <x v="186"/>
    <x v="0"/>
    <n v="5"/>
    <x v="1"/>
    <x v="7"/>
    <x v="20"/>
    <x v="0"/>
    <n v="387.68400000000003"/>
  </r>
  <r>
    <x v="1690"/>
    <x v="253"/>
    <x v="4"/>
    <x v="0"/>
    <x v="2"/>
    <x v="6"/>
    <n v="464.59600000000006"/>
    <x v="1677"/>
    <x v="1688"/>
    <x v="0"/>
    <x v="193"/>
    <x v="1"/>
    <n v="9"/>
    <x v="3"/>
    <x v="12"/>
    <x v="2"/>
    <x v="0"/>
    <n v="464.59600000000006"/>
  </r>
  <r>
    <x v="1691"/>
    <x v="513"/>
    <x v="3"/>
    <x v="2"/>
    <x v="3"/>
    <x v="0"/>
    <n v="622.6"/>
    <x v="1678"/>
    <x v="1689"/>
    <x v="0"/>
    <x v="866"/>
    <x v="0"/>
    <n v="1"/>
    <x v="4"/>
    <x v="17"/>
    <x v="14"/>
    <x v="0"/>
    <n v="622.6"/>
  </r>
  <r>
    <x v="1692"/>
    <x v="289"/>
    <x v="4"/>
    <x v="0"/>
    <x v="0"/>
    <x v="2"/>
    <n v="333.12400000000002"/>
    <x v="1679"/>
    <x v="1690"/>
    <x v="0"/>
    <x v="842"/>
    <x v="1"/>
    <n v="8"/>
    <x v="0"/>
    <x v="15"/>
    <x v="4"/>
    <x v="2"/>
    <n v="333.12400000000002"/>
  </r>
  <r>
    <x v="1693"/>
    <x v="566"/>
    <x v="3"/>
    <x v="2"/>
    <x v="2"/>
    <x v="4"/>
    <n v="337.67800000000005"/>
    <x v="1680"/>
    <x v="1691"/>
    <x v="0"/>
    <x v="980"/>
    <x v="1"/>
    <n v="3"/>
    <x v="1"/>
    <x v="7"/>
    <x v="15"/>
    <x v="0"/>
    <n v="337.67800000000005"/>
  </r>
  <r>
    <x v="1694"/>
    <x v="497"/>
    <x v="3"/>
    <x v="4"/>
    <x v="3"/>
    <x v="0"/>
    <n v="107.27200000000001"/>
    <x v="1681"/>
    <x v="1692"/>
    <x v="0"/>
    <x v="981"/>
    <x v="1"/>
    <n v="5"/>
    <x v="1"/>
    <x v="5"/>
    <x v="11"/>
    <x v="0"/>
    <n v="107.27200000000001"/>
  </r>
  <r>
    <x v="1695"/>
    <x v="100"/>
    <x v="3"/>
    <x v="3"/>
    <x v="4"/>
    <x v="9"/>
    <n v="366.76200000000006"/>
    <x v="1682"/>
    <x v="1693"/>
    <x v="0"/>
    <x v="591"/>
    <x v="0"/>
    <n v="2"/>
    <x v="4"/>
    <x v="11"/>
    <x v="9"/>
    <x v="0"/>
    <n v="366.76200000000006"/>
  </r>
  <r>
    <x v="1696"/>
    <x v="461"/>
    <x v="3"/>
    <x v="0"/>
    <x v="1"/>
    <x v="3"/>
    <n v="388.49800000000005"/>
    <x v="1683"/>
    <x v="1694"/>
    <x v="0"/>
    <x v="51"/>
    <x v="0"/>
    <n v="4"/>
    <x v="2"/>
    <x v="7"/>
    <x v="23"/>
    <x v="0"/>
    <n v="388.49800000000005"/>
  </r>
  <r>
    <x v="1697"/>
    <x v="359"/>
    <x v="2"/>
    <x v="1"/>
    <x v="2"/>
    <x v="0"/>
    <n v="531.16800000000001"/>
    <x v="1684"/>
    <x v="1695"/>
    <x v="1"/>
    <x v="431"/>
    <x v="1"/>
    <n v="6"/>
    <x v="2"/>
    <x v="20"/>
    <x v="16"/>
    <x v="3"/>
    <n v="531.16800000000001"/>
  </r>
  <r>
    <x v="1698"/>
    <x v="226"/>
    <x v="2"/>
    <x v="3"/>
    <x v="2"/>
    <x v="5"/>
    <n v="162.71199999999999"/>
    <x v="1685"/>
    <x v="1696"/>
    <x v="0"/>
    <x v="483"/>
    <x v="1"/>
    <n v="10"/>
    <x v="1"/>
    <x v="16"/>
    <x v="22"/>
    <x v="1"/>
    <n v="162.71199999999999"/>
  </r>
  <r>
    <x v="1699"/>
    <x v="161"/>
    <x v="0"/>
    <x v="0"/>
    <x v="0"/>
    <x v="3"/>
    <n v="205.52400000000003"/>
    <x v="1686"/>
    <x v="1697"/>
    <x v="1"/>
    <x v="111"/>
    <x v="2"/>
    <n v="11"/>
    <x v="5"/>
    <x v="19"/>
    <x v="12"/>
    <x v="2"/>
    <n v="205.52400000000003"/>
  </r>
  <r>
    <x v="1700"/>
    <x v="247"/>
    <x v="3"/>
    <x v="2"/>
    <x v="2"/>
    <x v="5"/>
    <n v="267.96000000000004"/>
    <x v="1687"/>
    <x v="1698"/>
    <x v="0"/>
    <x v="237"/>
    <x v="1"/>
    <n v="11"/>
    <x v="5"/>
    <x v="14"/>
    <x v="21"/>
    <x v="1"/>
    <n v="267.96000000000004"/>
  </r>
  <r>
    <x v="1701"/>
    <x v="520"/>
    <x v="0"/>
    <x v="0"/>
    <x v="2"/>
    <x v="1"/>
    <n v="445.19200000000006"/>
    <x v="1688"/>
    <x v="1699"/>
    <x v="0"/>
    <x v="480"/>
    <x v="1"/>
    <n v="1"/>
    <x v="2"/>
    <x v="20"/>
    <x v="7"/>
    <x v="3"/>
    <n v="445.19200000000006"/>
  </r>
  <r>
    <x v="1702"/>
    <x v="470"/>
    <x v="2"/>
    <x v="0"/>
    <x v="1"/>
    <x v="1"/>
    <n v="486.00200000000001"/>
    <x v="1689"/>
    <x v="1700"/>
    <x v="0"/>
    <x v="447"/>
    <x v="1"/>
    <n v="2"/>
    <x v="4"/>
    <x v="22"/>
    <x v="19"/>
    <x v="0"/>
    <n v="486.00200000000001"/>
  </r>
  <r>
    <x v="1703"/>
    <x v="487"/>
    <x v="2"/>
    <x v="2"/>
    <x v="2"/>
    <x v="6"/>
    <n v="356.07"/>
    <x v="1690"/>
    <x v="1701"/>
    <x v="0"/>
    <x v="236"/>
    <x v="0"/>
    <n v="2"/>
    <x v="3"/>
    <x v="0"/>
    <x v="9"/>
    <x v="0"/>
    <n v="356.07"/>
  </r>
  <r>
    <x v="1704"/>
    <x v="380"/>
    <x v="1"/>
    <x v="0"/>
    <x v="0"/>
    <x v="6"/>
    <n v="207.43800000000002"/>
    <x v="1691"/>
    <x v="1702"/>
    <x v="0"/>
    <x v="195"/>
    <x v="1"/>
    <n v="4"/>
    <x v="2"/>
    <x v="17"/>
    <x v="10"/>
    <x v="0"/>
    <n v="207.43800000000002"/>
  </r>
  <r>
    <x v="1705"/>
    <x v="328"/>
    <x v="1"/>
    <x v="3"/>
    <x v="3"/>
    <x v="5"/>
    <n v="432.38800000000003"/>
    <x v="1692"/>
    <x v="1703"/>
    <x v="1"/>
    <x v="537"/>
    <x v="1"/>
    <n v="11"/>
    <x v="2"/>
    <x v="4"/>
    <x v="21"/>
    <x v="2"/>
    <n v="432.38800000000003"/>
  </r>
  <r>
    <x v="1706"/>
    <x v="341"/>
    <x v="3"/>
    <x v="4"/>
    <x v="3"/>
    <x v="9"/>
    <n v="148.76400000000001"/>
    <x v="1693"/>
    <x v="1704"/>
    <x v="1"/>
    <x v="982"/>
    <x v="1"/>
    <n v="2"/>
    <x v="0"/>
    <x v="22"/>
    <x v="19"/>
    <x v="0"/>
    <n v="148.76399999999998"/>
  </r>
  <r>
    <x v="1707"/>
    <x v="377"/>
    <x v="2"/>
    <x v="4"/>
    <x v="4"/>
    <x v="5"/>
    <n v="647.63600000000008"/>
    <x v="1694"/>
    <x v="1705"/>
    <x v="0"/>
    <x v="139"/>
    <x v="1"/>
    <n v="7"/>
    <x v="2"/>
    <x v="4"/>
    <x v="18"/>
    <x v="2"/>
    <n v="647.63600000000008"/>
  </r>
  <r>
    <x v="1708"/>
    <x v="192"/>
    <x v="3"/>
    <x v="2"/>
    <x v="0"/>
    <x v="0"/>
    <n v="351.53800000000001"/>
    <x v="1695"/>
    <x v="1706"/>
    <x v="1"/>
    <x v="983"/>
    <x v="1"/>
    <n v="4"/>
    <x v="4"/>
    <x v="5"/>
    <x v="10"/>
    <x v="0"/>
    <n v="351.53800000000001"/>
  </r>
  <r>
    <x v="1709"/>
    <x v="166"/>
    <x v="2"/>
    <x v="0"/>
    <x v="4"/>
    <x v="4"/>
    <n v="481.25000000000006"/>
    <x v="1696"/>
    <x v="1707"/>
    <x v="0"/>
    <x v="984"/>
    <x v="2"/>
    <n v="12"/>
    <x v="0"/>
    <x v="12"/>
    <x v="3"/>
    <x v="0"/>
    <n v="481.25000000000011"/>
  </r>
  <r>
    <x v="1710"/>
    <x v="89"/>
    <x v="1"/>
    <x v="4"/>
    <x v="0"/>
    <x v="3"/>
    <n v="642.11400000000003"/>
    <x v="1697"/>
    <x v="1708"/>
    <x v="0"/>
    <x v="985"/>
    <x v="2"/>
    <n v="12"/>
    <x v="6"/>
    <x v="2"/>
    <x v="3"/>
    <x v="2"/>
    <n v="642.11400000000003"/>
  </r>
  <r>
    <x v="1711"/>
    <x v="620"/>
    <x v="0"/>
    <x v="2"/>
    <x v="1"/>
    <x v="9"/>
    <n v="408.69400000000007"/>
    <x v="1698"/>
    <x v="1709"/>
    <x v="0"/>
    <x v="148"/>
    <x v="1"/>
    <n v="3"/>
    <x v="2"/>
    <x v="20"/>
    <x v="15"/>
    <x v="3"/>
    <n v="408.69400000000007"/>
  </r>
  <r>
    <x v="1712"/>
    <x v="525"/>
    <x v="2"/>
    <x v="3"/>
    <x v="3"/>
    <x v="4"/>
    <n v="266.64000000000004"/>
    <x v="1699"/>
    <x v="1710"/>
    <x v="0"/>
    <x v="986"/>
    <x v="1"/>
    <n v="6"/>
    <x v="6"/>
    <x v="3"/>
    <x v="16"/>
    <x v="2"/>
    <n v="266.64000000000004"/>
  </r>
  <r>
    <x v="1713"/>
    <x v="668"/>
    <x v="0"/>
    <x v="4"/>
    <x v="3"/>
    <x v="9"/>
    <n v="438.41600000000005"/>
    <x v="1700"/>
    <x v="1711"/>
    <x v="0"/>
    <x v="697"/>
    <x v="1"/>
    <n v="1"/>
    <x v="0"/>
    <x v="15"/>
    <x v="7"/>
    <x v="2"/>
    <n v="438.41600000000005"/>
  </r>
  <r>
    <x v="1714"/>
    <x v="530"/>
    <x v="1"/>
    <x v="1"/>
    <x v="0"/>
    <x v="2"/>
    <n v="630.80600000000004"/>
    <x v="1701"/>
    <x v="1712"/>
    <x v="0"/>
    <x v="987"/>
    <x v="1"/>
    <n v="8"/>
    <x v="6"/>
    <x v="10"/>
    <x v="4"/>
    <x v="2"/>
    <n v="630.80600000000004"/>
  </r>
  <r>
    <x v="1715"/>
    <x v="317"/>
    <x v="4"/>
    <x v="4"/>
    <x v="2"/>
    <x v="8"/>
    <n v="383.37200000000001"/>
    <x v="1702"/>
    <x v="1713"/>
    <x v="0"/>
    <x v="624"/>
    <x v="1"/>
    <n v="6"/>
    <x v="2"/>
    <x v="2"/>
    <x v="16"/>
    <x v="2"/>
    <n v="383.37200000000001"/>
  </r>
  <r>
    <x v="1716"/>
    <x v="546"/>
    <x v="0"/>
    <x v="4"/>
    <x v="4"/>
    <x v="9"/>
    <n v="387.35400000000004"/>
    <x v="1703"/>
    <x v="1714"/>
    <x v="0"/>
    <x v="988"/>
    <x v="0"/>
    <n v="1"/>
    <x v="6"/>
    <x v="20"/>
    <x v="14"/>
    <x v="3"/>
    <n v="387.35399999999998"/>
  </r>
  <r>
    <x v="1717"/>
    <x v="50"/>
    <x v="3"/>
    <x v="2"/>
    <x v="2"/>
    <x v="0"/>
    <n v="196.48200000000003"/>
    <x v="1704"/>
    <x v="1715"/>
    <x v="0"/>
    <x v="480"/>
    <x v="1"/>
    <n v="11"/>
    <x v="4"/>
    <x v="20"/>
    <x v="21"/>
    <x v="3"/>
    <n v="196.48200000000003"/>
  </r>
  <r>
    <x v="1718"/>
    <x v="669"/>
    <x v="1"/>
    <x v="0"/>
    <x v="4"/>
    <x v="0"/>
    <n v="621.23599999999999"/>
    <x v="1705"/>
    <x v="1716"/>
    <x v="0"/>
    <x v="989"/>
    <x v="0"/>
    <n v="4"/>
    <x v="0"/>
    <x v="2"/>
    <x v="23"/>
    <x v="2"/>
    <n v="621.23599999999999"/>
  </r>
  <r>
    <x v="1719"/>
    <x v="331"/>
    <x v="3"/>
    <x v="2"/>
    <x v="0"/>
    <x v="0"/>
    <n v="272.976"/>
    <x v="1706"/>
    <x v="1717"/>
    <x v="0"/>
    <x v="990"/>
    <x v="1"/>
    <n v="4"/>
    <x v="1"/>
    <x v="15"/>
    <x v="10"/>
    <x v="2"/>
    <n v="272.976"/>
  </r>
  <r>
    <x v="1720"/>
    <x v="35"/>
    <x v="4"/>
    <x v="0"/>
    <x v="2"/>
    <x v="0"/>
    <n v="619.9380000000001"/>
    <x v="1707"/>
    <x v="1718"/>
    <x v="1"/>
    <x v="303"/>
    <x v="2"/>
    <n v="11"/>
    <x v="0"/>
    <x v="3"/>
    <x v="12"/>
    <x v="2"/>
    <n v="619.9380000000001"/>
  </r>
  <r>
    <x v="1721"/>
    <x v="440"/>
    <x v="2"/>
    <x v="4"/>
    <x v="3"/>
    <x v="1"/>
    <n v="281.09399999999999"/>
    <x v="1708"/>
    <x v="1719"/>
    <x v="1"/>
    <x v="121"/>
    <x v="1"/>
    <n v="2"/>
    <x v="6"/>
    <x v="8"/>
    <x v="19"/>
    <x v="1"/>
    <n v="281.09399999999999"/>
  </r>
  <r>
    <x v="1722"/>
    <x v="359"/>
    <x v="4"/>
    <x v="0"/>
    <x v="3"/>
    <x v="5"/>
    <n v="157.41"/>
    <x v="1709"/>
    <x v="1720"/>
    <x v="0"/>
    <x v="801"/>
    <x v="1"/>
    <n v="6"/>
    <x v="2"/>
    <x v="18"/>
    <x v="16"/>
    <x v="3"/>
    <n v="157.41"/>
  </r>
  <r>
    <x v="1723"/>
    <x v="655"/>
    <x v="3"/>
    <x v="2"/>
    <x v="0"/>
    <x v="4"/>
    <n v="587.40000000000009"/>
    <x v="1710"/>
    <x v="1721"/>
    <x v="0"/>
    <x v="991"/>
    <x v="1"/>
    <n v="10"/>
    <x v="1"/>
    <x v="9"/>
    <x v="22"/>
    <x v="0"/>
    <n v="587.40000000000009"/>
  </r>
  <r>
    <x v="1724"/>
    <x v="670"/>
    <x v="3"/>
    <x v="0"/>
    <x v="4"/>
    <x v="4"/>
    <n v="567.77600000000007"/>
    <x v="1711"/>
    <x v="1722"/>
    <x v="0"/>
    <x v="799"/>
    <x v="2"/>
    <n v="12"/>
    <x v="3"/>
    <x v="15"/>
    <x v="3"/>
    <x v="2"/>
    <n v="567.77600000000007"/>
  </r>
  <r>
    <x v="1725"/>
    <x v="627"/>
    <x v="4"/>
    <x v="1"/>
    <x v="4"/>
    <x v="5"/>
    <n v="239.86600000000001"/>
    <x v="1712"/>
    <x v="1723"/>
    <x v="1"/>
    <x v="675"/>
    <x v="1"/>
    <n v="7"/>
    <x v="4"/>
    <x v="11"/>
    <x v="18"/>
    <x v="0"/>
    <n v="239.86600000000001"/>
  </r>
  <r>
    <x v="1726"/>
    <x v="591"/>
    <x v="2"/>
    <x v="1"/>
    <x v="4"/>
    <x v="7"/>
    <n v="109.75800000000001"/>
    <x v="1713"/>
    <x v="1724"/>
    <x v="0"/>
    <x v="701"/>
    <x v="0"/>
    <n v="5"/>
    <x v="2"/>
    <x v="16"/>
    <x v="20"/>
    <x v="1"/>
    <n v="109.75800000000001"/>
  </r>
  <r>
    <x v="1727"/>
    <x v="401"/>
    <x v="2"/>
    <x v="4"/>
    <x v="2"/>
    <x v="6"/>
    <n v="349.05200000000002"/>
    <x v="1714"/>
    <x v="1725"/>
    <x v="0"/>
    <x v="587"/>
    <x v="0"/>
    <n v="4"/>
    <x v="0"/>
    <x v="17"/>
    <x v="23"/>
    <x v="0"/>
    <n v="349.05199999999996"/>
  </r>
  <r>
    <x v="1728"/>
    <x v="434"/>
    <x v="4"/>
    <x v="4"/>
    <x v="4"/>
    <x v="0"/>
    <n v="510.07000000000005"/>
    <x v="1715"/>
    <x v="1726"/>
    <x v="0"/>
    <x v="992"/>
    <x v="1"/>
    <n v="12"/>
    <x v="5"/>
    <x v="20"/>
    <x v="1"/>
    <x v="3"/>
    <n v="510.07000000000005"/>
  </r>
  <r>
    <x v="1729"/>
    <x v="585"/>
    <x v="4"/>
    <x v="2"/>
    <x v="0"/>
    <x v="2"/>
    <n v="462.154"/>
    <x v="1716"/>
    <x v="1727"/>
    <x v="0"/>
    <x v="993"/>
    <x v="1"/>
    <n v="9"/>
    <x v="4"/>
    <x v="5"/>
    <x v="2"/>
    <x v="0"/>
    <n v="462.154"/>
  </r>
  <r>
    <x v="1730"/>
    <x v="259"/>
    <x v="0"/>
    <x v="1"/>
    <x v="3"/>
    <x v="0"/>
    <n v="570.28400000000011"/>
    <x v="1717"/>
    <x v="1728"/>
    <x v="0"/>
    <x v="926"/>
    <x v="0"/>
    <n v="7"/>
    <x v="2"/>
    <x v="5"/>
    <x v="17"/>
    <x v="0"/>
    <n v="570.28400000000011"/>
  </r>
  <r>
    <x v="1731"/>
    <x v="269"/>
    <x v="0"/>
    <x v="4"/>
    <x v="0"/>
    <x v="8"/>
    <n v="591.80000000000007"/>
    <x v="1718"/>
    <x v="1729"/>
    <x v="0"/>
    <x v="776"/>
    <x v="1"/>
    <n v="7"/>
    <x v="6"/>
    <x v="1"/>
    <x v="18"/>
    <x v="1"/>
    <n v="591.80000000000007"/>
  </r>
  <r>
    <x v="1732"/>
    <x v="349"/>
    <x v="0"/>
    <x v="3"/>
    <x v="4"/>
    <x v="0"/>
    <n v="424.358"/>
    <x v="1719"/>
    <x v="1730"/>
    <x v="0"/>
    <x v="827"/>
    <x v="0"/>
    <n v="10"/>
    <x v="1"/>
    <x v="5"/>
    <x v="8"/>
    <x v="0"/>
    <n v="424.358"/>
  </r>
  <r>
    <x v="1733"/>
    <x v="154"/>
    <x v="2"/>
    <x v="2"/>
    <x v="1"/>
    <x v="8"/>
    <n v="213.59800000000001"/>
    <x v="1720"/>
    <x v="1731"/>
    <x v="0"/>
    <x v="994"/>
    <x v="0"/>
    <n v="8"/>
    <x v="5"/>
    <x v="4"/>
    <x v="13"/>
    <x v="2"/>
    <n v="213.59800000000001"/>
  </r>
  <r>
    <x v="1734"/>
    <x v="1"/>
    <x v="3"/>
    <x v="2"/>
    <x v="0"/>
    <x v="9"/>
    <n v="288.31000000000006"/>
    <x v="1721"/>
    <x v="1732"/>
    <x v="0"/>
    <x v="995"/>
    <x v="1"/>
    <n v="12"/>
    <x v="1"/>
    <x v="8"/>
    <x v="1"/>
    <x v="1"/>
    <n v="288.31000000000006"/>
  </r>
  <r>
    <x v="1735"/>
    <x v="226"/>
    <x v="3"/>
    <x v="1"/>
    <x v="4"/>
    <x v="2"/>
    <n v="607.11199999999997"/>
    <x v="1722"/>
    <x v="1733"/>
    <x v="1"/>
    <x v="189"/>
    <x v="1"/>
    <n v="10"/>
    <x v="1"/>
    <x v="5"/>
    <x v="22"/>
    <x v="0"/>
    <n v="607.11199999999997"/>
  </r>
  <r>
    <x v="1736"/>
    <x v="614"/>
    <x v="3"/>
    <x v="0"/>
    <x v="3"/>
    <x v="0"/>
    <n v="501.20400000000001"/>
    <x v="1723"/>
    <x v="1734"/>
    <x v="0"/>
    <x v="509"/>
    <x v="1"/>
    <n v="2"/>
    <x v="0"/>
    <x v="6"/>
    <x v="19"/>
    <x v="1"/>
    <n v="501.20400000000001"/>
  </r>
  <r>
    <x v="1737"/>
    <x v="426"/>
    <x v="2"/>
    <x v="0"/>
    <x v="3"/>
    <x v="0"/>
    <n v="632.32400000000007"/>
    <x v="1724"/>
    <x v="1735"/>
    <x v="0"/>
    <x v="996"/>
    <x v="2"/>
    <n v="12"/>
    <x v="1"/>
    <x v="5"/>
    <x v="3"/>
    <x v="0"/>
    <n v="632.32400000000007"/>
  </r>
  <r>
    <x v="1738"/>
    <x v="85"/>
    <x v="2"/>
    <x v="4"/>
    <x v="3"/>
    <x v="9"/>
    <n v="227.89800000000002"/>
    <x v="1725"/>
    <x v="1736"/>
    <x v="0"/>
    <x v="997"/>
    <x v="0"/>
    <n v="4"/>
    <x v="4"/>
    <x v="13"/>
    <x v="23"/>
    <x v="0"/>
    <n v="227.898"/>
  </r>
  <r>
    <x v="1739"/>
    <x v="628"/>
    <x v="4"/>
    <x v="2"/>
    <x v="1"/>
    <x v="7"/>
    <n v="443.63000000000005"/>
    <x v="1726"/>
    <x v="1737"/>
    <x v="0"/>
    <x v="84"/>
    <x v="0"/>
    <n v="3"/>
    <x v="2"/>
    <x v="22"/>
    <x v="5"/>
    <x v="0"/>
    <n v="443.63"/>
  </r>
  <r>
    <x v="1740"/>
    <x v="502"/>
    <x v="4"/>
    <x v="2"/>
    <x v="1"/>
    <x v="9"/>
    <n v="659.62599999999998"/>
    <x v="1727"/>
    <x v="1738"/>
    <x v="0"/>
    <x v="225"/>
    <x v="2"/>
    <n v="12"/>
    <x v="4"/>
    <x v="18"/>
    <x v="3"/>
    <x v="3"/>
    <n v="659.62599999999998"/>
  </r>
  <r>
    <x v="1741"/>
    <x v="256"/>
    <x v="3"/>
    <x v="0"/>
    <x v="2"/>
    <x v="7"/>
    <n v="598.11400000000003"/>
    <x v="1728"/>
    <x v="1739"/>
    <x v="0"/>
    <x v="804"/>
    <x v="0"/>
    <n v="8"/>
    <x v="6"/>
    <x v="8"/>
    <x v="13"/>
    <x v="1"/>
    <n v="598.11400000000003"/>
  </r>
  <r>
    <x v="1742"/>
    <x v="593"/>
    <x v="3"/>
    <x v="4"/>
    <x v="0"/>
    <x v="5"/>
    <n v="107.73400000000001"/>
    <x v="1729"/>
    <x v="1740"/>
    <x v="0"/>
    <x v="729"/>
    <x v="0"/>
    <n v="2"/>
    <x v="4"/>
    <x v="20"/>
    <x v="9"/>
    <x v="3"/>
    <n v="107.73400000000001"/>
  </r>
  <r>
    <x v="1743"/>
    <x v="370"/>
    <x v="3"/>
    <x v="4"/>
    <x v="3"/>
    <x v="0"/>
    <n v="251.04200000000003"/>
    <x v="1730"/>
    <x v="1741"/>
    <x v="0"/>
    <x v="160"/>
    <x v="0"/>
    <n v="4"/>
    <x v="6"/>
    <x v="23"/>
    <x v="23"/>
    <x v="1"/>
    <n v="251.04200000000003"/>
  </r>
  <r>
    <x v="1744"/>
    <x v="652"/>
    <x v="2"/>
    <x v="1"/>
    <x v="3"/>
    <x v="6"/>
    <n v="603.37200000000007"/>
    <x v="1731"/>
    <x v="1742"/>
    <x v="0"/>
    <x v="984"/>
    <x v="1"/>
    <n v="10"/>
    <x v="0"/>
    <x v="12"/>
    <x v="22"/>
    <x v="0"/>
    <n v="603.37200000000007"/>
  </r>
  <r>
    <x v="1745"/>
    <x v="547"/>
    <x v="1"/>
    <x v="2"/>
    <x v="4"/>
    <x v="7"/>
    <n v="648.60400000000004"/>
    <x v="1732"/>
    <x v="1743"/>
    <x v="0"/>
    <x v="878"/>
    <x v="0"/>
    <n v="6"/>
    <x v="2"/>
    <x v="11"/>
    <x v="6"/>
    <x v="0"/>
    <n v="648.60400000000004"/>
  </r>
  <r>
    <x v="1746"/>
    <x v="528"/>
    <x v="3"/>
    <x v="3"/>
    <x v="1"/>
    <x v="8"/>
    <n v="74.117999999999995"/>
    <x v="1733"/>
    <x v="1744"/>
    <x v="0"/>
    <x v="998"/>
    <x v="0"/>
    <n v="10"/>
    <x v="0"/>
    <x v="11"/>
    <x v="8"/>
    <x v="0"/>
    <n v="74.117999999999995"/>
  </r>
  <r>
    <x v="1747"/>
    <x v="540"/>
    <x v="3"/>
    <x v="4"/>
    <x v="4"/>
    <x v="4"/>
    <n v="45.672000000000004"/>
    <x v="1734"/>
    <x v="1745"/>
    <x v="0"/>
    <x v="244"/>
    <x v="1"/>
    <n v="6"/>
    <x v="0"/>
    <x v="22"/>
    <x v="16"/>
    <x v="0"/>
    <n v="45.672000000000004"/>
  </r>
  <r>
    <x v="1748"/>
    <x v="463"/>
    <x v="1"/>
    <x v="4"/>
    <x v="0"/>
    <x v="8"/>
    <n v="565.20200000000011"/>
    <x v="1735"/>
    <x v="1746"/>
    <x v="0"/>
    <x v="303"/>
    <x v="0"/>
    <n v="7"/>
    <x v="3"/>
    <x v="3"/>
    <x v="17"/>
    <x v="2"/>
    <n v="565.20200000000011"/>
  </r>
  <r>
    <x v="1749"/>
    <x v="305"/>
    <x v="1"/>
    <x v="3"/>
    <x v="4"/>
    <x v="8"/>
    <n v="420.46400000000006"/>
    <x v="1736"/>
    <x v="1747"/>
    <x v="1"/>
    <x v="910"/>
    <x v="0"/>
    <n v="9"/>
    <x v="5"/>
    <x v="3"/>
    <x v="0"/>
    <x v="2"/>
    <n v="420.46400000000006"/>
  </r>
  <r>
    <x v="1750"/>
    <x v="671"/>
    <x v="2"/>
    <x v="4"/>
    <x v="1"/>
    <x v="5"/>
    <n v="152.59200000000001"/>
    <x v="1737"/>
    <x v="1748"/>
    <x v="1"/>
    <x v="59"/>
    <x v="1"/>
    <n v="11"/>
    <x v="0"/>
    <x v="22"/>
    <x v="21"/>
    <x v="0"/>
    <n v="152.59200000000001"/>
  </r>
  <r>
    <x v="1751"/>
    <x v="102"/>
    <x v="0"/>
    <x v="2"/>
    <x v="4"/>
    <x v="7"/>
    <n v="262.57"/>
    <x v="1738"/>
    <x v="1749"/>
    <x v="0"/>
    <x v="999"/>
    <x v="1"/>
    <n v="9"/>
    <x v="1"/>
    <x v="15"/>
    <x v="2"/>
    <x v="2"/>
    <n v="262.57"/>
  </r>
  <r>
    <x v="1752"/>
    <x v="218"/>
    <x v="1"/>
    <x v="1"/>
    <x v="0"/>
    <x v="3"/>
    <n v="153.45000000000002"/>
    <x v="1739"/>
    <x v="1750"/>
    <x v="0"/>
    <x v="1000"/>
    <x v="2"/>
    <n v="12"/>
    <x v="6"/>
    <x v="5"/>
    <x v="3"/>
    <x v="0"/>
    <n v="153.45000000000002"/>
  </r>
  <r>
    <x v="1753"/>
    <x v="515"/>
    <x v="0"/>
    <x v="3"/>
    <x v="2"/>
    <x v="9"/>
    <n v="199.804"/>
    <x v="1740"/>
    <x v="1751"/>
    <x v="0"/>
    <x v="561"/>
    <x v="0"/>
    <n v="1"/>
    <x v="3"/>
    <x v="11"/>
    <x v="14"/>
    <x v="0"/>
    <n v="199.804"/>
  </r>
  <r>
    <x v="1754"/>
    <x v="89"/>
    <x v="4"/>
    <x v="2"/>
    <x v="2"/>
    <x v="1"/>
    <n v="500.32400000000001"/>
    <x v="1741"/>
    <x v="1752"/>
    <x v="0"/>
    <x v="546"/>
    <x v="2"/>
    <n v="12"/>
    <x v="6"/>
    <x v="6"/>
    <x v="3"/>
    <x v="1"/>
    <n v="500.32400000000001"/>
  </r>
  <r>
    <x v="1755"/>
    <x v="575"/>
    <x v="3"/>
    <x v="3"/>
    <x v="3"/>
    <x v="0"/>
    <n v="292.072"/>
    <x v="1742"/>
    <x v="1753"/>
    <x v="1"/>
    <x v="1001"/>
    <x v="0"/>
    <n v="4"/>
    <x v="5"/>
    <x v="14"/>
    <x v="23"/>
    <x v="1"/>
    <n v="292.072"/>
  </r>
  <r>
    <x v="1756"/>
    <x v="606"/>
    <x v="1"/>
    <x v="4"/>
    <x v="4"/>
    <x v="2"/>
    <n v="99.154000000000011"/>
    <x v="1743"/>
    <x v="1754"/>
    <x v="1"/>
    <x v="1002"/>
    <x v="0"/>
    <n v="2"/>
    <x v="5"/>
    <x v="8"/>
    <x v="9"/>
    <x v="1"/>
    <n v="99.154000000000011"/>
  </r>
  <r>
    <x v="1757"/>
    <x v="496"/>
    <x v="2"/>
    <x v="1"/>
    <x v="3"/>
    <x v="0"/>
    <n v="284.28400000000005"/>
    <x v="1744"/>
    <x v="1755"/>
    <x v="0"/>
    <x v="1003"/>
    <x v="1"/>
    <n v="9"/>
    <x v="3"/>
    <x v="8"/>
    <x v="2"/>
    <x v="1"/>
    <n v="284.28400000000005"/>
  </r>
  <r>
    <x v="1758"/>
    <x v="290"/>
    <x v="2"/>
    <x v="4"/>
    <x v="4"/>
    <x v="6"/>
    <n v="84.238"/>
    <x v="1745"/>
    <x v="1756"/>
    <x v="0"/>
    <x v="1004"/>
    <x v="1"/>
    <n v="11"/>
    <x v="1"/>
    <x v="14"/>
    <x v="21"/>
    <x v="1"/>
    <n v="84.238"/>
  </r>
  <r>
    <x v="1759"/>
    <x v="509"/>
    <x v="4"/>
    <x v="1"/>
    <x v="3"/>
    <x v="7"/>
    <n v="356.334"/>
    <x v="1746"/>
    <x v="1757"/>
    <x v="1"/>
    <x v="966"/>
    <x v="0"/>
    <n v="9"/>
    <x v="3"/>
    <x v="11"/>
    <x v="0"/>
    <x v="0"/>
    <n v="356.334"/>
  </r>
  <r>
    <x v="1760"/>
    <x v="374"/>
    <x v="0"/>
    <x v="4"/>
    <x v="4"/>
    <x v="8"/>
    <n v="230.80200000000002"/>
    <x v="1747"/>
    <x v="1758"/>
    <x v="0"/>
    <x v="988"/>
    <x v="1"/>
    <n v="7"/>
    <x v="2"/>
    <x v="20"/>
    <x v="18"/>
    <x v="3"/>
    <n v="230.80200000000002"/>
  </r>
  <r>
    <x v="1761"/>
    <x v="191"/>
    <x v="1"/>
    <x v="1"/>
    <x v="3"/>
    <x v="1"/>
    <n v="538.69200000000012"/>
    <x v="1748"/>
    <x v="1759"/>
    <x v="0"/>
    <x v="1005"/>
    <x v="1"/>
    <n v="8"/>
    <x v="4"/>
    <x v="19"/>
    <x v="4"/>
    <x v="2"/>
    <n v="538.69200000000012"/>
  </r>
  <r>
    <x v="1762"/>
    <x v="329"/>
    <x v="2"/>
    <x v="4"/>
    <x v="1"/>
    <x v="8"/>
    <n v="73.766000000000005"/>
    <x v="1749"/>
    <x v="1760"/>
    <x v="0"/>
    <x v="1006"/>
    <x v="0"/>
    <n v="6"/>
    <x v="2"/>
    <x v="23"/>
    <x v="6"/>
    <x v="1"/>
    <n v="73.766000000000005"/>
  </r>
  <r>
    <x v="1763"/>
    <x v="209"/>
    <x v="0"/>
    <x v="1"/>
    <x v="0"/>
    <x v="8"/>
    <n v="550.11"/>
    <x v="1750"/>
    <x v="1761"/>
    <x v="1"/>
    <x v="1007"/>
    <x v="1"/>
    <n v="10"/>
    <x v="5"/>
    <x v="22"/>
    <x v="22"/>
    <x v="0"/>
    <n v="550.11"/>
  </r>
  <r>
    <x v="1764"/>
    <x v="541"/>
    <x v="1"/>
    <x v="1"/>
    <x v="2"/>
    <x v="5"/>
    <n v="492.99800000000005"/>
    <x v="1751"/>
    <x v="1762"/>
    <x v="0"/>
    <x v="172"/>
    <x v="2"/>
    <n v="11"/>
    <x v="4"/>
    <x v="10"/>
    <x v="12"/>
    <x v="2"/>
    <n v="492.99800000000005"/>
  </r>
  <r>
    <x v="1765"/>
    <x v="376"/>
    <x v="3"/>
    <x v="4"/>
    <x v="2"/>
    <x v="8"/>
    <n v="240.328"/>
    <x v="1752"/>
    <x v="1763"/>
    <x v="0"/>
    <x v="503"/>
    <x v="2"/>
    <n v="12"/>
    <x v="3"/>
    <x v="1"/>
    <x v="3"/>
    <x v="1"/>
    <n v="240.328"/>
  </r>
  <r>
    <x v="1766"/>
    <x v="622"/>
    <x v="3"/>
    <x v="3"/>
    <x v="4"/>
    <x v="0"/>
    <n v="427.76800000000003"/>
    <x v="1753"/>
    <x v="1764"/>
    <x v="0"/>
    <x v="1008"/>
    <x v="0"/>
    <n v="3"/>
    <x v="5"/>
    <x v="15"/>
    <x v="5"/>
    <x v="2"/>
    <n v="427.76800000000003"/>
  </r>
  <r>
    <x v="1767"/>
    <x v="672"/>
    <x v="1"/>
    <x v="2"/>
    <x v="1"/>
    <x v="4"/>
    <n v="359.76600000000002"/>
    <x v="1754"/>
    <x v="1765"/>
    <x v="0"/>
    <x v="948"/>
    <x v="0"/>
    <n v="7"/>
    <x v="5"/>
    <x v="8"/>
    <x v="17"/>
    <x v="1"/>
    <n v="359.76600000000002"/>
  </r>
  <r>
    <x v="1768"/>
    <x v="228"/>
    <x v="1"/>
    <x v="3"/>
    <x v="4"/>
    <x v="5"/>
    <n v="393.47"/>
    <x v="1755"/>
    <x v="1766"/>
    <x v="0"/>
    <x v="845"/>
    <x v="1"/>
    <n v="8"/>
    <x v="1"/>
    <x v="14"/>
    <x v="4"/>
    <x v="1"/>
    <n v="393.47"/>
  </r>
  <r>
    <x v="1769"/>
    <x v="567"/>
    <x v="0"/>
    <x v="3"/>
    <x v="1"/>
    <x v="0"/>
    <n v="264.13200000000001"/>
    <x v="1756"/>
    <x v="1767"/>
    <x v="0"/>
    <x v="1009"/>
    <x v="1"/>
    <n v="7"/>
    <x v="0"/>
    <x v="11"/>
    <x v="18"/>
    <x v="0"/>
    <n v="264.13200000000001"/>
  </r>
  <r>
    <x v="1770"/>
    <x v="1"/>
    <x v="2"/>
    <x v="2"/>
    <x v="1"/>
    <x v="3"/>
    <n v="393.404"/>
    <x v="1757"/>
    <x v="1768"/>
    <x v="0"/>
    <x v="32"/>
    <x v="1"/>
    <n v="12"/>
    <x v="1"/>
    <x v="9"/>
    <x v="1"/>
    <x v="0"/>
    <n v="393.404"/>
  </r>
  <r>
    <x v="1771"/>
    <x v="96"/>
    <x v="2"/>
    <x v="0"/>
    <x v="4"/>
    <x v="5"/>
    <n v="323.42200000000003"/>
    <x v="1758"/>
    <x v="1769"/>
    <x v="0"/>
    <x v="640"/>
    <x v="0"/>
    <n v="2"/>
    <x v="3"/>
    <x v="4"/>
    <x v="9"/>
    <x v="2"/>
    <n v="323.42200000000003"/>
  </r>
  <r>
    <x v="1772"/>
    <x v="343"/>
    <x v="2"/>
    <x v="1"/>
    <x v="2"/>
    <x v="0"/>
    <n v="566.87400000000014"/>
    <x v="1759"/>
    <x v="1770"/>
    <x v="0"/>
    <x v="301"/>
    <x v="0"/>
    <n v="8"/>
    <x v="1"/>
    <x v="5"/>
    <x v="13"/>
    <x v="0"/>
    <n v="566.87400000000014"/>
  </r>
  <r>
    <x v="1773"/>
    <x v="199"/>
    <x v="4"/>
    <x v="0"/>
    <x v="4"/>
    <x v="3"/>
    <n v="304.01800000000003"/>
    <x v="1760"/>
    <x v="1771"/>
    <x v="0"/>
    <x v="1010"/>
    <x v="1"/>
    <n v="11"/>
    <x v="1"/>
    <x v="5"/>
    <x v="21"/>
    <x v="0"/>
    <n v="304.01800000000003"/>
  </r>
  <r>
    <x v="1774"/>
    <x v="477"/>
    <x v="2"/>
    <x v="2"/>
    <x v="2"/>
    <x v="1"/>
    <n v="344.036"/>
    <x v="1761"/>
    <x v="1772"/>
    <x v="0"/>
    <x v="1011"/>
    <x v="2"/>
    <n v="11"/>
    <x v="0"/>
    <x v="16"/>
    <x v="12"/>
    <x v="1"/>
    <n v="344.036"/>
  </r>
  <r>
    <x v="1775"/>
    <x v="646"/>
    <x v="1"/>
    <x v="1"/>
    <x v="4"/>
    <x v="2"/>
    <n v="100.188"/>
    <x v="1762"/>
    <x v="1773"/>
    <x v="0"/>
    <x v="537"/>
    <x v="1"/>
    <n v="12"/>
    <x v="2"/>
    <x v="4"/>
    <x v="1"/>
    <x v="2"/>
    <n v="100.188"/>
  </r>
  <r>
    <x v="1776"/>
    <x v="653"/>
    <x v="2"/>
    <x v="4"/>
    <x v="3"/>
    <x v="7"/>
    <n v="360.62400000000002"/>
    <x v="1763"/>
    <x v="1774"/>
    <x v="0"/>
    <x v="427"/>
    <x v="0"/>
    <n v="7"/>
    <x v="5"/>
    <x v="23"/>
    <x v="17"/>
    <x v="1"/>
    <n v="360.62400000000002"/>
  </r>
  <r>
    <x v="1777"/>
    <x v="673"/>
    <x v="2"/>
    <x v="1"/>
    <x v="0"/>
    <x v="1"/>
    <n v="197.20800000000003"/>
    <x v="1764"/>
    <x v="1775"/>
    <x v="0"/>
    <x v="561"/>
    <x v="0"/>
    <n v="4"/>
    <x v="5"/>
    <x v="11"/>
    <x v="23"/>
    <x v="0"/>
    <n v="197.20800000000003"/>
  </r>
  <r>
    <x v="1778"/>
    <x v="57"/>
    <x v="1"/>
    <x v="2"/>
    <x v="0"/>
    <x v="8"/>
    <n v="260.10600000000005"/>
    <x v="1765"/>
    <x v="1776"/>
    <x v="0"/>
    <x v="1012"/>
    <x v="0"/>
    <n v="3"/>
    <x v="0"/>
    <x v="19"/>
    <x v="5"/>
    <x v="2"/>
    <n v="260.10600000000005"/>
  </r>
  <r>
    <x v="1779"/>
    <x v="597"/>
    <x v="2"/>
    <x v="1"/>
    <x v="1"/>
    <x v="6"/>
    <n v="159.32400000000001"/>
    <x v="1766"/>
    <x v="1777"/>
    <x v="0"/>
    <x v="498"/>
    <x v="1"/>
    <n v="5"/>
    <x v="5"/>
    <x v="5"/>
    <x v="11"/>
    <x v="0"/>
    <n v="159.32400000000001"/>
  </r>
  <r>
    <x v="1780"/>
    <x v="674"/>
    <x v="3"/>
    <x v="4"/>
    <x v="0"/>
    <x v="7"/>
    <n v="522.47800000000007"/>
    <x v="1767"/>
    <x v="1778"/>
    <x v="0"/>
    <x v="78"/>
    <x v="0"/>
    <n v="5"/>
    <x v="4"/>
    <x v="10"/>
    <x v="20"/>
    <x v="2"/>
    <n v="522.47800000000007"/>
  </r>
  <r>
    <x v="1781"/>
    <x v="61"/>
    <x v="0"/>
    <x v="1"/>
    <x v="1"/>
    <x v="4"/>
    <n v="60.478000000000002"/>
    <x v="1768"/>
    <x v="1779"/>
    <x v="1"/>
    <x v="1013"/>
    <x v="2"/>
    <n v="11"/>
    <x v="1"/>
    <x v="20"/>
    <x v="12"/>
    <x v="3"/>
    <n v="60.478000000000002"/>
  </r>
  <r>
    <x v="1782"/>
    <x v="675"/>
    <x v="0"/>
    <x v="4"/>
    <x v="2"/>
    <x v="2"/>
    <n v="274.93400000000003"/>
    <x v="1769"/>
    <x v="1780"/>
    <x v="0"/>
    <x v="1014"/>
    <x v="0"/>
    <n v="2"/>
    <x v="0"/>
    <x v="21"/>
    <x v="9"/>
    <x v="3"/>
    <n v="274.93400000000003"/>
  </r>
  <r>
    <x v="1783"/>
    <x v="361"/>
    <x v="1"/>
    <x v="0"/>
    <x v="2"/>
    <x v="3"/>
    <n v="374.50600000000003"/>
    <x v="1770"/>
    <x v="1781"/>
    <x v="0"/>
    <x v="401"/>
    <x v="0"/>
    <n v="5"/>
    <x v="1"/>
    <x v="23"/>
    <x v="20"/>
    <x v="1"/>
    <n v="374.50600000000003"/>
  </r>
  <r>
    <x v="1784"/>
    <x v="570"/>
    <x v="4"/>
    <x v="4"/>
    <x v="4"/>
    <x v="0"/>
    <n v="304.084"/>
    <x v="1771"/>
    <x v="1782"/>
    <x v="0"/>
    <x v="674"/>
    <x v="0"/>
    <n v="7"/>
    <x v="5"/>
    <x v="13"/>
    <x v="17"/>
    <x v="0"/>
    <n v="304.084"/>
  </r>
  <r>
    <x v="1785"/>
    <x v="676"/>
    <x v="0"/>
    <x v="4"/>
    <x v="2"/>
    <x v="0"/>
    <n v="91.696000000000012"/>
    <x v="1772"/>
    <x v="1783"/>
    <x v="0"/>
    <x v="1015"/>
    <x v="0"/>
    <n v="5"/>
    <x v="0"/>
    <x v="22"/>
    <x v="20"/>
    <x v="0"/>
    <n v="91.696000000000012"/>
  </r>
  <r>
    <x v="1786"/>
    <x v="324"/>
    <x v="2"/>
    <x v="4"/>
    <x v="1"/>
    <x v="6"/>
    <n v="124.322"/>
    <x v="1773"/>
    <x v="1784"/>
    <x v="0"/>
    <x v="1016"/>
    <x v="0"/>
    <n v="4"/>
    <x v="2"/>
    <x v="19"/>
    <x v="23"/>
    <x v="2"/>
    <n v="124.322"/>
  </r>
  <r>
    <x v="1787"/>
    <x v="425"/>
    <x v="2"/>
    <x v="3"/>
    <x v="2"/>
    <x v="0"/>
    <n v="320.49600000000004"/>
    <x v="1774"/>
    <x v="1785"/>
    <x v="0"/>
    <x v="99"/>
    <x v="1"/>
    <n v="1"/>
    <x v="6"/>
    <x v="2"/>
    <x v="7"/>
    <x v="2"/>
    <n v="320.49600000000004"/>
  </r>
  <r>
    <x v="1788"/>
    <x v="317"/>
    <x v="0"/>
    <x v="3"/>
    <x v="3"/>
    <x v="0"/>
    <n v="321.08999999999997"/>
    <x v="1775"/>
    <x v="1786"/>
    <x v="0"/>
    <x v="196"/>
    <x v="1"/>
    <n v="6"/>
    <x v="2"/>
    <x v="3"/>
    <x v="16"/>
    <x v="2"/>
    <n v="321.08999999999997"/>
  </r>
  <r>
    <x v="1789"/>
    <x v="556"/>
    <x v="0"/>
    <x v="3"/>
    <x v="0"/>
    <x v="1"/>
    <n v="543.07000000000005"/>
    <x v="1776"/>
    <x v="1787"/>
    <x v="0"/>
    <x v="1017"/>
    <x v="1"/>
    <n v="12"/>
    <x v="5"/>
    <x v="0"/>
    <x v="1"/>
    <x v="0"/>
    <n v="543.07000000000005"/>
  </r>
  <r>
    <x v="1790"/>
    <x v="580"/>
    <x v="4"/>
    <x v="1"/>
    <x v="1"/>
    <x v="2"/>
    <n v="605.02200000000005"/>
    <x v="1777"/>
    <x v="1788"/>
    <x v="0"/>
    <x v="312"/>
    <x v="0"/>
    <n v="7"/>
    <x v="2"/>
    <x v="18"/>
    <x v="17"/>
    <x v="3"/>
    <n v="605.02200000000005"/>
  </r>
  <r>
    <x v="1791"/>
    <x v="138"/>
    <x v="2"/>
    <x v="2"/>
    <x v="3"/>
    <x v="7"/>
    <n v="490.73200000000003"/>
    <x v="1778"/>
    <x v="1789"/>
    <x v="0"/>
    <x v="722"/>
    <x v="1"/>
    <n v="11"/>
    <x v="6"/>
    <x v="13"/>
    <x v="21"/>
    <x v="0"/>
    <n v="490.73200000000008"/>
  </r>
  <r>
    <x v="1792"/>
    <x v="677"/>
    <x v="3"/>
    <x v="1"/>
    <x v="3"/>
    <x v="4"/>
    <n v="560.73599999999999"/>
    <x v="1779"/>
    <x v="1790"/>
    <x v="0"/>
    <x v="1018"/>
    <x v="1"/>
    <n v="2"/>
    <x v="3"/>
    <x v="15"/>
    <x v="19"/>
    <x v="2"/>
    <n v="560.73599999999999"/>
  </r>
  <r>
    <x v="1793"/>
    <x v="314"/>
    <x v="1"/>
    <x v="2"/>
    <x v="0"/>
    <x v="4"/>
    <n v="500.63200000000006"/>
    <x v="1780"/>
    <x v="1791"/>
    <x v="1"/>
    <x v="228"/>
    <x v="1"/>
    <n v="9"/>
    <x v="6"/>
    <x v="1"/>
    <x v="2"/>
    <x v="1"/>
    <n v="500.63200000000001"/>
  </r>
  <r>
    <x v="1794"/>
    <x v="600"/>
    <x v="0"/>
    <x v="0"/>
    <x v="2"/>
    <x v="9"/>
    <n v="57.464000000000006"/>
    <x v="1781"/>
    <x v="1792"/>
    <x v="1"/>
    <x v="188"/>
    <x v="0"/>
    <n v="6"/>
    <x v="5"/>
    <x v="21"/>
    <x v="6"/>
    <x v="3"/>
    <n v="57.464000000000006"/>
  </r>
  <r>
    <x v="1795"/>
    <x v="234"/>
    <x v="4"/>
    <x v="0"/>
    <x v="3"/>
    <x v="6"/>
    <n v="363.90200000000004"/>
    <x v="1782"/>
    <x v="1793"/>
    <x v="0"/>
    <x v="330"/>
    <x v="1"/>
    <n v="6"/>
    <x v="1"/>
    <x v="22"/>
    <x v="16"/>
    <x v="0"/>
    <n v="363.90200000000004"/>
  </r>
  <r>
    <x v="1796"/>
    <x v="41"/>
    <x v="1"/>
    <x v="4"/>
    <x v="3"/>
    <x v="4"/>
    <n v="204.38000000000002"/>
    <x v="1783"/>
    <x v="1794"/>
    <x v="0"/>
    <x v="642"/>
    <x v="1"/>
    <n v="1"/>
    <x v="1"/>
    <x v="21"/>
    <x v="7"/>
    <x v="3"/>
    <n v="204.38000000000002"/>
  </r>
  <r>
    <x v="1797"/>
    <x v="513"/>
    <x v="3"/>
    <x v="0"/>
    <x v="2"/>
    <x v="5"/>
    <n v="355.23400000000004"/>
    <x v="1784"/>
    <x v="1795"/>
    <x v="0"/>
    <x v="1019"/>
    <x v="0"/>
    <n v="1"/>
    <x v="4"/>
    <x v="0"/>
    <x v="14"/>
    <x v="0"/>
    <n v="355.23400000000004"/>
  </r>
  <r>
    <x v="1798"/>
    <x v="172"/>
    <x v="4"/>
    <x v="2"/>
    <x v="4"/>
    <x v="2"/>
    <n v="470.31600000000003"/>
    <x v="891"/>
    <x v="1796"/>
    <x v="0"/>
    <x v="1020"/>
    <x v="2"/>
    <n v="10"/>
    <x v="1"/>
    <x v="7"/>
    <x v="24"/>
    <x v="0"/>
    <n v="470.31600000000003"/>
  </r>
  <r>
    <x v="1799"/>
    <x v="244"/>
    <x v="0"/>
    <x v="4"/>
    <x v="2"/>
    <x v="1"/>
    <n v="144.05600000000001"/>
    <x v="1785"/>
    <x v="1797"/>
    <x v="0"/>
    <x v="860"/>
    <x v="1"/>
    <n v="11"/>
    <x v="3"/>
    <x v="9"/>
    <x v="21"/>
    <x v="0"/>
    <n v="144.05600000000001"/>
  </r>
  <r>
    <x v="1800"/>
    <x v="290"/>
    <x v="2"/>
    <x v="0"/>
    <x v="3"/>
    <x v="8"/>
    <n v="380.49"/>
    <x v="1786"/>
    <x v="1798"/>
    <x v="0"/>
    <x v="1021"/>
    <x v="1"/>
    <n v="11"/>
    <x v="1"/>
    <x v="20"/>
    <x v="21"/>
    <x v="3"/>
    <n v="380.49"/>
  </r>
  <r>
    <x v="1801"/>
    <x v="343"/>
    <x v="1"/>
    <x v="3"/>
    <x v="4"/>
    <x v="7"/>
    <n v="282.084"/>
    <x v="1787"/>
    <x v="1799"/>
    <x v="0"/>
    <x v="802"/>
    <x v="0"/>
    <n v="8"/>
    <x v="1"/>
    <x v="11"/>
    <x v="13"/>
    <x v="0"/>
    <n v="282.084"/>
  </r>
  <r>
    <x v="1802"/>
    <x v="85"/>
    <x v="0"/>
    <x v="3"/>
    <x v="3"/>
    <x v="6"/>
    <n v="447.19400000000007"/>
    <x v="1788"/>
    <x v="1800"/>
    <x v="0"/>
    <x v="1022"/>
    <x v="0"/>
    <n v="4"/>
    <x v="4"/>
    <x v="1"/>
    <x v="23"/>
    <x v="1"/>
    <n v="447.19400000000013"/>
  </r>
  <r>
    <x v="1803"/>
    <x v="616"/>
    <x v="3"/>
    <x v="1"/>
    <x v="2"/>
    <x v="9"/>
    <n v="509.54200000000009"/>
    <x v="1789"/>
    <x v="1801"/>
    <x v="1"/>
    <x v="556"/>
    <x v="1"/>
    <n v="7"/>
    <x v="1"/>
    <x v="23"/>
    <x v="18"/>
    <x v="1"/>
    <n v="509.54200000000009"/>
  </r>
  <r>
    <x v="1804"/>
    <x v="678"/>
    <x v="0"/>
    <x v="0"/>
    <x v="1"/>
    <x v="4"/>
    <n v="191.18000000000004"/>
    <x v="1790"/>
    <x v="1802"/>
    <x v="0"/>
    <x v="645"/>
    <x v="1"/>
    <n v="9"/>
    <x v="5"/>
    <x v="0"/>
    <x v="2"/>
    <x v="0"/>
    <n v="191.18000000000004"/>
  </r>
  <r>
    <x v="1805"/>
    <x v="97"/>
    <x v="4"/>
    <x v="1"/>
    <x v="4"/>
    <x v="6"/>
    <n v="359.74400000000003"/>
    <x v="1791"/>
    <x v="1803"/>
    <x v="0"/>
    <x v="246"/>
    <x v="1"/>
    <n v="1"/>
    <x v="1"/>
    <x v="10"/>
    <x v="7"/>
    <x v="2"/>
    <n v="359.74399999999997"/>
  </r>
  <r>
    <x v="1806"/>
    <x v="352"/>
    <x v="4"/>
    <x v="3"/>
    <x v="3"/>
    <x v="9"/>
    <n v="533.01600000000008"/>
    <x v="1792"/>
    <x v="1804"/>
    <x v="1"/>
    <x v="1023"/>
    <x v="1"/>
    <n v="11"/>
    <x v="0"/>
    <x v="9"/>
    <x v="21"/>
    <x v="0"/>
    <n v="533.01600000000008"/>
  </r>
  <r>
    <x v="1807"/>
    <x v="140"/>
    <x v="1"/>
    <x v="3"/>
    <x v="4"/>
    <x v="5"/>
    <n v="563.37599999999998"/>
    <x v="1793"/>
    <x v="1805"/>
    <x v="0"/>
    <x v="1024"/>
    <x v="0"/>
    <n v="1"/>
    <x v="1"/>
    <x v="0"/>
    <x v="14"/>
    <x v="0"/>
    <n v="563.37599999999998"/>
  </r>
  <r>
    <x v="1808"/>
    <x v="273"/>
    <x v="1"/>
    <x v="4"/>
    <x v="2"/>
    <x v="2"/>
    <n v="554.202"/>
    <x v="1794"/>
    <x v="1806"/>
    <x v="0"/>
    <x v="389"/>
    <x v="0"/>
    <n v="8"/>
    <x v="2"/>
    <x v="5"/>
    <x v="13"/>
    <x v="0"/>
    <n v="554.202"/>
  </r>
  <r>
    <x v="1809"/>
    <x v="259"/>
    <x v="0"/>
    <x v="1"/>
    <x v="2"/>
    <x v="2"/>
    <n v="120.626"/>
    <x v="1795"/>
    <x v="1807"/>
    <x v="0"/>
    <x v="316"/>
    <x v="0"/>
    <n v="7"/>
    <x v="2"/>
    <x v="11"/>
    <x v="17"/>
    <x v="0"/>
    <n v="120.62600000000002"/>
  </r>
  <r>
    <x v="1810"/>
    <x v="22"/>
    <x v="4"/>
    <x v="1"/>
    <x v="3"/>
    <x v="8"/>
    <n v="286.17600000000004"/>
    <x v="1796"/>
    <x v="1808"/>
    <x v="1"/>
    <x v="121"/>
    <x v="0"/>
    <n v="6"/>
    <x v="5"/>
    <x v="8"/>
    <x v="6"/>
    <x v="1"/>
    <n v="286.17600000000004"/>
  </r>
  <r>
    <x v="1811"/>
    <x v="454"/>
    <x v="1"/>
    <x v="2"/>
    <x v="4"/>
    <x v="4"/>
    <n v="80.212000000000003"/>
    <x v="1797"/>
    <x v="1809"/>
    <x v="0"/>
    <x v="1025"/>
    <x v="1"/>
    <n v="4"/>
    <x v="5"/>
    <x v="4"/>
    <x v="10"/>
    <x v="2"/>
    <n v="80.212000000000003"/>
  </r>
  <r>
    <x v="1812"/>
    <x v="679"/>
    <x v="2"/>
    <x v="4"/>
    <x v="2"/>
    <x v="5"/>
    <n v="631.84"/>
    <x v="1798"/>
    <x v="1810"/>
    <x v="0"/>
    <x v="86"/>
    <x v="1"/>
    <n v="10"/>
    <x v="1"/>
    <x v="7"/>
    <x v="22"/>
    <x v="0"/>
    <n v="631.84"/>
  </r>
  <r>
    <x v="1813"/>
    <x v="381"/>
    <x v="1"/>
    <x v="2"/>
    <x v="0"/>
    <x v="2"/>
    <n v="617.05600000000004"/>
    <x v="1799"/>
    <x v="1811"/>
    <x v="0"/>
    <x v="1026"/>
    <x v="1"/>
    <n v="11"/>
    <x v="5"/>
    <x v="2"/>
    <x v="21"/>
    <x v="2"/>
    <n v="617.05600000000004"/>
  </r>
  <r>
    <x v="1814"/>
    <x v="545"/>
    <x v="1"/>
    <x v="0"/>
    <x v="1"/>
    <x v="3"/>
    <n v="479.29200000000009"/>
    <x v="1800"/>
    <x v="1812"/>
    <x v="0"/>
    <x v="182"/>
    <x v="1"/>
    <n v="9"/>
    <x v="4"/>
    <x v="9"/>
    <x v="2"/>
    <x v="0"/>
    <n v="479.29200000000009"/>
  </r>
  <r>
    <x v="1815"/>
    <x v="250"/>
    <x v="4"/>
    <x v="2"/>
    <x v="4"/>
    <x v="9"/>
    <n v="321.08999999999997"/>
    <x v="1801"/>
    <x v="1813"/>
    <x v="0"/>
    <x v="691"/>
    <x v="0"/>
    <n v="4"/>
    <x v="4"/>
    <x v="16"/>
    <x v="23"/>
    <x v="1"/>
    <n v="321.08999999999997"/>
  </r>
  <r>
    <x v="1816"/>
    <x v="253"/>
    <x v="2"/>
    <x v="3"/>
    <x v="4"/>
    <x v="9"/>
    <n v="499.24600000000004"/>
    <x v="1802"/>
    <x v="1814"/>
    <x v="0"/>
    <x v="1027"/>
    <x v="1"/>
    <n v="9"/>
    <x v="3"/>
    <x v="17"/>
    <x v="2"/>
    <x v="0"/>
    <n v="499.24600000000004"/>
  </r>
  <r>
    <x v="1817"/>
    <x v="261"/>
    <x v="2"/>
    <x v="3"/>
    <x v="3"/>
    <x v="7"/>
    <n v="156.35399999999998"/>
    <x v="1803"/>
    <x v="1815"/>
    <x v="1"/>
    <x v="1028"/>
    <x v="0"/>
    <n v="7"/>
    <x v="0"/>
    <x v="0"/>
    <x v="17"/>
    <x v="0"/>
    <n v="156.35399999999998"/>
  </r>
  <r>
    <x v="1818"/>
    <x v="52"/>
    <x v="2"/>
    <x v="0"/>
    <x v="2"/>
    <x v="6"/>
    <n v="177.29800000000003"/>
    <x v="1804"/>
    <x v="1816"/>
    <x v="1"/>
    <x v="136"/>
    <x v="1"/>
    <n v="6"/>
    <x v="0"/>
    <x v="17"/>
    <x v="16"/>
    <x v="0"/>
    <n v="177.29800000000003"/>
  </r>
  <r>
    <x v="1819"/>
    <x v="227"/>
    <x v="1"/>
    <x v="1"/>
    <x v="2"/>
    <x v="2"/>
    <n v="537.79"/>
    <x v="1805"/>
    <x v="1817"/>
    <x v="1"/>
    <x v="590"/>
    <x v="1"/>
    <n v="9"/>
    <x v="4"/>
    <x v="23"/>
    <x v="2"/>
    <x v="1"/>
    <n v="537.79"/>
  </r>
  <r>
    <x v="1820"/>
    <x v="251"/>
    <x v="2"/>
    <x v="2"/>
    <x v="2"/>
    <x v="5"/>
    <n v="590.87599999999998"/>
    <x v="1806"/>
    <x v="1818"/>
    <x v="0"/>
    <x v="503"/>
    <x v="1"/>
    <n v="8"/>
    <x v="5"/>
    <x v="1"/>
    <x v="4"/>
    <x v="1"/>
    <n v="590.87599999999998"/>
  </r>
  <r>
    <x v="1821"/>
    <x v="661"/>
    <x v="2"/>
    <x v="4"/>
    <x v="1"/>
    <x v="7"/>
    <n v="624.00800000000004"/>
    <x v="1807"/>
    <x v="1819"/>
    <x v="0"/>
    <x v="652"/>
    <x v="0"/>
    <n v="10"/>
    <x v="3"/>
    <x v="16"/>
    <x v="8"/>
    <x v="1"/>
    <n v="624.00800000000004"/>
  </r>
  <r>
    <x v="1822"/>
    <x v="9"/>
    <x v="0"/>
    <x v="4"/>
    <x v="3"/>
    <x v="4"/>
    <n v="614.67999999999995"/>
    <x v="1808"/>
    <x v="1820"/>
    <x v="0"/>
    <x v="1029"/>
    <x v="0"/>
    <n v="10"/>
    <x v="6"/>
    <x v="5"/>
    <x v="8"/>
    <x v="0"/>
    <n v="614.67999999999995"/>
  </r>
  <r>
    <x v="1823"/>
    <x v="567"/>
    <x v="0"/>
    <x v="4"/>
    <x v="4"/>
    <x v="5"/>
    <n v="487.52000000000004"/>
    <x v="1809"/>
    <x v="1821"/>
    <x v="0"/>
    <x v="1030"/>
    <x v="1"/>
    <n v="7"/>
    <x v="0"/>
    <x v="3"/>
    <x v="18"/>
    <x v="2"/>
    <n v="487.52000000000004"/>
  </r>
  <r>
    <x v="1824"/>
    <x v="521"/>
    <x v="3"/>
    <x v="0"/>
    <x v="2"/>
    <x v="2"/>
    <n v="178.75000000000003"/>
    <x v="1810"/>
    <x v="1822"/>
    <x v="0"/>
    <x v="941"/>
    <x v="0"/>
    <n v="10"/>
    <x v="2"/>
    <x v="23"/>
    <x v="8"/>
    <x v="1"/>
    <n v="178.75000000000003"/>
  </r>
  <r>
    <x v="1825"/>
    <x v="638"/>
    <x v="2"/>
    <x v="3"/>
    <x v="2"/>
    <x v="7"/>
    <n v="370.83200000000005"/>
    <x v="1811"/>
    <x v="1823"/>
    <x v="0"/>
    <x v="1031"/>
    <x v="1"/>
    <n v="5"/>
    <x v="2"/>
    <x v="2"/>
    <x v="11"/>
    <x v="2"/>
    <n v="370.83200000000005"/>
  </r>
  <r>
    <x v="1826"/>
    <x v="327"/>
    <x v="0"/>
    <x v="1"/>
    <x v="1"/>
    <x v="7"/>
    <n v="605.94600000000003"/>
    <x v="1812"/>
    <x v="1824"/>
    <x v="0"/>
    <x v="118"/>
    <x v="2"/>
    <n v="10"/>
    <x v="0"/>
    <x v="11"/>
    <x v="24"/>
    <x v="0"/>
    <n v="605.94600000000003"/>
  </r>
  <r>
    <x v="1827"/>
    <x v="273"/>
    <x v="1"/>
    <x v="1"/>
    <x v="0"/>
    <x v="3"/>
    <n v="614.63600000000008"/>
    <x v="1813"/>
    <x v="1825"/>
    <x v="0"/>
    <x v="812"/>
    <x v="0"/>
    <n v="8"/>
    <x v="2"/>
    <x v="1"/>
    <x v="13"/>
    <x v="1"/>
    <n v="614.63600000000008"/>
  </r>
  <r>
    <x v="1828"/>
    <x v="414"/>
    <x v="0"/>
    <x v="3"/>
    <x v="0"/>
    <x v="0"/>
    <n v="340.49400000000003"/>
    <x v="1814"/>
    <x v="1826"/>
    <x v="0"/>
    <x v="1032"/>
    <x v="1"/>
    <n v="4"/>
    <x v="5"/>
    <x v="21"/>
    <x v="10"/>
    <x v="3"/>
    <n v="340.49400000000003"/>
  </r>
  <r>
    <x v="1829"/>
    <x v="499"/>
    <x v="4"/>
    <x v="2"/>
    <x v="3"/>
    <x v="1"/>
    <n v="403.65600000000001"/>
    <x v="1815"/>
    <x v="1827"/>
    <x v="1"/>
    <x v="1033"/>
    <x v="2"/>
    <n v="11"/>
    <x v="6"/>
    <x v="9"/>
    <x v="12"/>
    <x v="0"/>
    <n v="403.65600000000001"/>
  </r>
  <r>
    <x v="1830"/>
    <x v="434"/>
    <x v="2"/>
    <x v="4"/>
    <x v="1"/>
    <x v="1"/>
    <n v="159.852"/>
    <x v="1816"/>
    <x v="1828"/>
    <x v="0"/>
    <x v="1034"/>
    <x v="1"/>
    <n v="12"/>
    <x v="5"/>
    <x v="23"/>
    <x v="1"/>
    <x v="1"/>
    <n v="159.852"/>
  </r>
  <r>
    <x v="1831"/>
    <x v="14"/>
    <x v="1"/>
    <x v="2"/>
    <x v="0"/>
    <x v="8"/>
    <n v="477.31200000000007"/>
    <x v="1817"/>
    <x v="1829"/>
    <x v="0"/>
    <x v="26"/>
    <x v="0"/>
    <n v="8"/>
    <x v="4"/>
    <x v="9"/>
    <x v="13"/>
    <x v="0"/>
    <n v="477.31200000000007"/>
  </r>
  <r>
    <x v="1832"/>
    <x v="397"/>
    <x v="2"/>
    <x v="4"/>
    <x v="2"/>
    <x v="0"/>
    <n v="562.84800000000007"/>
    <x v="1818"/>
    <x v="1830"/>
    <x v="0"/>
    <x v="1035"/>
    <x v="0"/>
    <n v="1"/>
    <x v="1"/>
    <x v="14"/>
    <x v="14"/>
    <x v="1"/>
    <n v="562.84800000000007"/>
  </r>
  <r>
    <x v="1833"/>
    <x v="680"/>
    <x v="2"/>
    <x v="2"/>
    <x v="1"/>
    <x v="2"/>
    <n v="478.50000000000006"/>
    <x v="1819"/>
    <x v="1831"/>
    <x v="0"/>
    <x v="453"/>
    <x v="1"/>
    <n v="2"/>
    <x v="5"/>
    <x v="14"/>
    <x v="19"/>
    <x v="1"/>
    <n v="478.50000000000006"/>
  </r>
  <r>
    <x v="1834"/>
    <x v="681"/>
    <x v="1"/>
    <x v="4"/>
    <x v="4"/>
    <x v="3"/>
    <n v="656.54600000000005"/>
    <x v="1820"/>
    <x v="1832"/>
    <x v="0"/>
    <x v="769"/>
    <x v="1"/>
    <n v="12"/>
    <x v="0"/>
    <x v="17"/>
    <x v="1"/>
    <x v="0"/>
    <n v="656.54600000000005"/>
  </r>
  <r>
    <x v="1835"/>
    <x v="23"/>
    <x v="3"/>
    <x v="0"/>
    <x v="1"/>
    <x v="6"/>
    <n v="259.27"/>
    <x v="1821"/>
    <x v="1833"/>
    <x v="0"/>
    <x v="382"/>
    <x v="0"/>
    <n v="7"/>
    <x v="0"/>
    <x v="2"/>
    <x v="17"/>
    <x v="2"/>
    <n v="259.27"/>
  </r>
  <r>
    <x v="1836"/>
    <x v="386"/>
    <x v="3"/>
    <x v="4"/>
    <x v="4"/>
    <x v="9"/>
    <n v="495.81400000000008"/>
    <x v="1822"/>
    <x v="1834"/>
    <x v="1"/>
    <x v="492"/>
    <x v="0"/>
    <n v="9"/>
    <x v="3"/>
    <x v="19"/>
    <x v="0"/>
    <x v="2"/>
    <n v="495.81400000000002"/>
  </r>
  <r>
    <x v="1837"/>
    <x v="257"/>
    <x v="4"/>
    <x v="4"/>
    <x v="0"/>
    <x v="6"/>
    <n v="50.204000000000008"/>
    <x v="1823"/>
    <x v="1835"/>
    <x v="0"/>
    <x v="362"/>
    <x v="1"/>
    <n v="5"/>
    <x v="4"/>
    <x v="10"/>
    <x v="11"/>
    <x v="2"/>
    <n v="50.204000000000008"/>
  </r>
  <r>
    <x v="1838"/>
    <x v="180"/>
    <x v="1"/>
    <x v="0"/>
    <x v="4"/>
    <x v="7"/>
    <n v="588.89600000000007"/>
    <x v="1824"/>
    <x v="1836"/>
    <x v="1"/>
    <x v="397"/>
    <x v="0"/>
    <n v="7"/>
    <x v="3"/>
    <x v="21"/>
    <x v="17"/>
    <x v="3"/>
    <n v="588.89600000000007"/>
  </r>
  <r>
    <x v="1839"/>
    <x v="549"/>
    <x v="0"/>
    <x v="2"/>
    <x v="1"/>
    <x v="6"/>
    <n v="549.31799999999998"/>
    <x v="1825"/>
    <x v="1837"/>
    <x v="0"/>
    <x v="1036"/>
    <x v="0"/>
    <n v="2"/>
    <x v="5"/>
    <x v="22"/>
    <x v="9"/>
    <x v="0"/>
    <n v="549.31799999999998"/>
  </r>
  <r>
    <x v="1840"/>
    <x v="524"/>
    <x v="3"/>
    <x v="1"/>
    <x v="1"/>
    <x v="2"/>
    <n v="274.12"/>
    <x v="1826"/>
    <x v="1838"/>
    <x v="0"/>
    <x v="870"/>
    <x v="1"/>
    <n v="9"/>
    <x v="3"/>
    <x v="13"/>
    <x v="2"/>
    <x v="0"/>
    <n v="274.12"/>
  </r>
  <r>
    <x v="1841"/>
    <x v="682"/>
    <x v="1"/>
    <x v="1"/>
    <x v="1"/>
    <x v="6"/>
    <n v="160.09399999999999"/>
    <x v="1827"/>
    <x v="1839"/>
    <x v="0"/>
    <x v="1037"/>
    <x v="0"/>
    <n v="10"/>
    <x v="0"/>
    <x v="20"/>
    <x v="8"/>
    <x v="3"/>
    <n v="160.09399999999999"/>
  </r>
  <r>
    <x v="1842"/>
    <x v="100"/>
    <x v="3"/>
    <x v="1"/>
    <x v="3"/>
    <x v="0"/>
    <n v="449.83400000000006"/>
    <x v="1828"/>
    <x v="1840"/>
    <x v="0"/>
    <x v="1038"/>
    <x v="0"/>
    <n v="2"/>
    <x v="4"/>
    <x v="23"/>
    <x v="9"/>
    <x v="1"/>
    <n v="449.83400000000006"/>
  </r>
  <r>
    <x v="1843"/>
    <x v="82"/>
    <x v="1"/>
    <x v="4"/>
    <x v="2"/>
    <x v="5"/>
    <n v="622.24800000000005"/>
    <x v="1829"/>
    <x v="1841"/>
    <x v="0"/>
    <x v="655"/>
    <x v="0"/>
    <n v="5"/>
    <x v="4"/>
    <x v="7"/>
    <x v="20"/>
    <x v="0"/>
    <n v="622.24800000000005"/>
  </r>
  <r>
    <x v="1844"/>
    <x v="398"/>
    <x v="3"/>
    <x v="0"/>
    <x v="3"/>
    <x v="7"/>
    <n v="526.04200000000003"/>
    <x v="1830"/>
    <x v="1842"/>
    <x v="0"/>
    <x v="955"/>
    <x v="0"/>
    <n v="2"/>
    <x v="5"/>
    <x v="16"/>
    <x v="9"/>
    <x v="1"/>
    <n v="526.04200000000003"/>
  </r>
  <r>
    <x v="1845"/>
    <x v="218"/>
    <x v="1"/>
    <x v="2"/>
    <x v="4"/>
    <x v="4"/>
    <n v="533.28000000000009"/>
    <x v="1831"/>
    <x v="1843"/>
    <x v="0"/>
    <x v="1039"/>
    <x v="2"/>
    <n v="12"/>
    <x v="6"/>
    <x v="23"/>
    <x v="3"/>
    <x v="1"/>
    <n v="533.28000000000009"/>
  </r>
  <r>
    <x v="1846"/>
    <x v="200"/>
    <x v="4"/>
    <x v="1"/>
    <x v="0"/>
    <x v="0"/>
    <n v="348.94200000000006"/>
    <x v="1832"/>
    <x v="1844"/>
    <x v="0"/>
    <x v="227"/>
    <x v="1"/>
    <n v="12"/>
    <x v="6"/>
    <x v="2"/>
    <x v="1"/>
    <x v="2"/>
    <n v="348.94200000000006"/>
  </r>
  <r>
    <x v="1847"/>
    <x v="616"/>
    <x v="3"/>
    <x v="4"/>
    <x v="1"/>
    <x v="9"/>
    <n v="299.66200000000003"/>
    <x v="805"/>
    <x v="1845"/>
    <x v="0"/>
    <x v="724"/>
    <x v="1"/>
    <n v="7"/>
    <x v="1"/>
    <x v="13"/>
    <x v="18"/>
    <x v="0"/>
    <n v="299.66199999999998"/>
  </r>
  <r>
    <x v="1848"/>
    <x v="12"/>
    <x v="1"/>
    <x v="3"/>
    <x v="4"/>
    <x v="7"/>
    <n v="111.364"/>
    <x v="1833"/>
    <x v="1846"/>
    <x v="0"/>
    <x v="1040"/>
    <x v="1"/>
    <n v="5"/>
    <x v="1"/>
    <x v="5"/>
    <x v="11"/>
    <x v="0"/>
    <n v="111.364"/>
  </r>
  <r>
    <x v="1849"/>
    <x v="683"/>
    <x v="0"/>
    <x v="0"/>
    <x v="2"/>
    <x v="9"/>
    <n v="586.322"/>
    <x v="1834"/>
    <x v="1847"/>
    <x v="0"/>
    <x v="916"/>
    <x v="0"/>
    <n v="10"/>
    <x v="2"/>
    <x v="2"/>
    <x v="8"/>
    <x v="2"/>
    <n v="586.322"/>
  </r>
  <r>
    <x v="1850"/>
    <x v="248"/>
    <x v="1"/>
    <x v="0"/>
    <x v="3"/>
    <x v="9"/>
    <n v="636.37200000000007"/>
    <x v="1835"/>
    <x v="1848"/>
    <x v="0"/>
    <x v="1041"/>
    <x v="0"/>
    <n v="9"/>
    <x v="3"/>
    <x v="0"/>
    <x v="0"/>
    <x v="0"/>
    <n v="636.37200000000007"/>
  </r>
  <r>
    <x v="1851"/>
    <x v="433"/>
    <x v="2"/>
    <x v="3"/>
    <x v="0"/>
    <x v="3"/>
    <n v="254.23200000000003"/>
    <x v="1670"/>
    <x v="1681"/>
    <x v="0"/>
    <x v="290"/>
    <x v="0"/>
    <n v="9"/>
    <x v="5"/>
    <x v="17"/>
    <x v="0"/>
    <x v="0"/>
    <n v="254.23200000000003"/>
  </r>
  <r>
    <x v="1852"/>
    <x v="170"/>
    <x v="0"/>
    <x v="3"/>
    <x v="0"/>
    <x v="3"/>
    <n v="401.47800000000007"/>
    <x v="1836"/>
    <x v="1849"/>
    <x v="0"/>
    <x v="856"/>
    <x v="1"/>
    <n v="12"/>
    <x v="3"/>
    <x v="7"/>
    <x v="1"/>
    <x v="0"/>
    <n v="401.47800000000007"/>
  </r>
  <r>
    <x v="1853"/>
    <x v="555"/>
    <x v="1"/>
    <x v="0"/>
    <x v="4"/>
    <x v="2"/>
    <n v="285.33999999999997"/>
    <x v="1837"/>
    <x v="1850"/>
    <x v="0"/>
    <x v="372"/>
    <x v="2"/>
    <n v="12"/>
    <x v="6"/>
    <x v="14"/>
    <x v="3"/>
    <x v="1"/>
    <n v="285.33999999999997"/>
  </r>
  <r>
    <x v="1854"/>
    <x v="396"/>
    <x v="0"/>
    <x v="0"/>
    <x v="3"/>
    <x v="3"/>
    <n v="350.43799999999999"/>
    <x v="1838"/>
    <x v="1851"/>
    <x v="0"/>
    <x v="759"/>
    <x v="0"/>
    <n v="6"/>
    <x v="4"/>
    <x v="19"/>
    <x v="6"/>
    <x v="2"/>
    <n v="350.43799999999999"/>
  </r>
  <r>
    <x v="1855"/>
    <x v="436"/>
    <x v="2"/>
    <x v="2"/>
    <x v="2"/>
    <x v="6"/>
    <n v="571.05400000000009"/>
    <x v="1839"/>
    <x v="1852"/>
    <x v="0"/>
    <x v="1042"/>
    <x v="0"/>
    <n v="7"/>
    <x v="4"/>
    <x v="15"/>
    <x v="17"/>
    <x v="2"/>
    <n v="571.05400000000009"/>
  </r>
  <r>
    <x v="1856"/>
    <x v="199"/>
    <x v="0"/>
    <x v="0"/>
    <x v="0"/>
    <x v="3"/>
    <n v="439.45000000000005"/>
    <x v="1840"/>
    <x v="1853"/>
    <x v="0"/>
    <x v="425"/>
    <x v="1"/>
    <n v="11"/>
    <x v="1"/>
    <x v="18"/>
    <x v="21"/>
    <x v="3"/>
    <n v="439.45"/>
  </r>
  <r>
    <x v="1857"/>
    <x v="33"/>
    <x v="3"/>
    <x v="1"/>
    <x v="3"/>
    <x v="8"/>
    <n v="642.70799999999997"/>
    <x v="1841"/>
    <x v="1854"/>
    <x v="0"/>
    <x v="846"/>
    <x v="1"/>
    <n v="7"/>
    <x v="1"/>
    <x v="14"/>
    <x v="18"/>
    <x v="1"/>
    <n v="642.70799999999997"/>
  </r>
  <r>
    <x v="1858"/>
    <x v="441"/>
    <x v="4"/>
    <x v="2"/>
    <x v="4"/>
    <x v="0"/>
    <n v="449.35"/>
    <x v="1842"/>
    <x v="1855"/>
    <x v="0"/>
    <x v="1043"/>
    <x v="1"/>
    <n v="1"/>
    <x v="4"/>
    <x v="5"/>
    <x v="7"/>
    <x v="0"/>
    <n v="449.35"/>
  </r>
  <r>
    <x v="1859"/>
    <x v="312"/>
    <x v="0"/>
    <x v="0"/>
    <x v="3"/>
    <x v="5"/>
    <n v="265.49600000000004"/>
    <x v="1843"/>
    <x v="1856"/>
    <x v="0"/>
    <x v="65"/>
    <x v="0"/>
    <n v="9"/>
    <x v="2"/>
    <x v="12"/>
    <x v="0"/>
    <x v="0"/>
    <n v="265.49600000000004"/>
  </r>
  <r>
    <x v="1860"/>
    <x v="254"/>
    <x v="3"/>
    <x v="3"/>
    <x v="2"/>
    <x v="3"/>
    <n v="475.64"/>
    <x v="1844"/>
    <x v="1857"/>
    <x v="0"/>
    <x v="554"/>
    <x v="0"/>
    <n v="2"/>
    <x v="6"/>
    <x v="7"/>
    <x v="9"/>
    <x v="0"/>
    <n v="475.64"/>
  </r>
  <r>
    <x v="1861"/>
    <x v="617"/>
    <x v="1"/>
    <x v="2"/>
    <x v="4"/>
    <x v="0"/>
    <n v="47.542000000000002"/>
    <x v="1845"/>
    <x v="1858"/>
    <x v="0"/>
    <x v="475"/>
    <x v="0"/>
    <n v="6"/>
    <x v="1"/>
    <x v="10"/>
    <x v="6"/>
    <x v="2"/>
    <n v="47.542000000000002"/>
  </r>
  <r>
    <x v="1862"/>
    <x v="525"/>
    <x v="2"/>
    <x v="0"/>
    <x v="0"/>
    <x v="2"/>
    <n v="474.51800000000003"/>
    <x v="1846"/>
    <x v="1859"/>
    <x v="1"/>
    <x v="365"/>
    <x v="1"/>
    <n v="6"/>
    <x v="6"/>
    <x v="6"/>
    <x v="16"/>
    <x v="1"/>
    <n v="474.51800000000003"/>
  </r>
  <r>
    <x v="1863"/>
    <x v="351"/>
    <x v="0"/>
    <x v="3"/>
    <x v="1"/>
    <x v="3"/>
    <n v="504.65800000000002"/>
    <x v="1847"/>
    <x v="1860"/>
    <x v="0"/>
    <x v="545"/>
    <x v="0"/>
    <n v="6"/>
    <x v="5"/>
    <x v="23"/>
    <x v="6"/>
    <x v="1"/>
    <n v="504.65800000000002"/>
  </r>
  <r>
    <x v="1864"/>
    <x v="434"/>
    <x v="0"/>
    <x v="4"/>
    <x v="0"/>
    <x v="1"/>
    <n v="197.75800000000001"/>
    <x v="1848"/>
    <x v="1861"/>
    <x v="0"/>
    <x v="550"/>
    <x v="1"/>
    <n v="12"/>
    <x v="5"/>
    <x v="17"/>
    <x v="1"/>
    <x v="0"/>
    <n v="197.75800000000001"/>
  </r>
  <r>
    <x v="1865"/>
    <x v="335"/>
    <x v="1"/>
    <x v="4"/>
    <x v="2"/>
    <x v="2"/>
    <n v="608.76200000000006"/>
    <x v="1849"/>
    <x v="1862"/>
    <x v="0"/>
    <x v="495"/>
    <x v="1"/>
    <n v="10"/>
    <x v="6"/>
    <x v="0"/>
    <x v="22"/>
    <x v="0"/>
    <n v="608.76200000000006"/>
  </r>
  <r>
    <x v="1866"/>
    <x v="121"/>
    <x v="1"/>
    <x v="4"/>
    <x v="3"/>
    <x v="6"/>
    <n v="582.80200000000013"/>
    <x v="1850"/>
    <x v="1863"/>
    <x v="0"/>
    <x v="31"/>
    <x v="0"/>
    <n v="6"/>
    <x v="2"/>
    <x v="14"/>
    <x v="6"/>
    <x v="1"/>
    <n v="582.80200000000013"/>
  </r>
  <r>
    <x v="1867"/>
    <x v="248"/>
    <x v="3"/>
    <x v="4"/>
    <x v="2"/>
    <x v="0"/>
    <n v="307.64800000000002"/>
    <x v="1851"/>
    <x v="1864"/>
    <x v="0"/>
    <x v="510"/>
    <x v="0"/>
    <n v="9"/>
    <x v="3"/>
    <x v="1"/>
    <x v="0"/>
    <x v="1"/>
    <n v="307.64800000000002"/>
  </r>
  <r>
    <x v="1868"/>
    <x v="158"/>
    <x v="3"/>
    <x v="3"/>
    <x v="2"/>
    <x v="6"/>
    <n v="115.214"/>
    <x v="1852"/>
    <x v="1865"/>
    <x v="1"/>
    <x v="556"/>
    <x v="1"/>
    <n v="11"/>
    <x v="3"/>
    <x v="23"/>
    <x v="21"/>
    <x v="1"/>
    <n v="115.214"/>
  </r>
  <r>
    <x v="1869"/>
    <x v="394"/>
    <x v="4"/>
    <x v="3"/>
    <x v="4"/>
    <x v="6"/>
    <n v="90.332000000000008"/>
    <x v="1853"/>
    <x v="1866"/>
    <x v="0"/>
    <x v="603"/>
    <x v="0"/>
    <n v="3"/>
    <x v="2"/>
    <x v="3"/>
    <x v="5"/>
    <x v="2"/>
    <n v="90.332000000000008"/>
  </r>
  <r>
    <x v="1870"/>
    <x v="684"/>
    <x v="2"/>
    <x v="0"/>
    <x v="4"/>
    <x v="1"/>
    <n v="645.98599999999999"/>
    <x v="1854"/>
    <x v="1867"/>
    <x v="0"/>
    <x v="144"/>
    <x v="0"/>
    <n v="10"/>
    <x v="1"/>
    <x v="0"/>
    <x v="8"/>
    <x v="0"/>
    <n v="645.98599999999999"/>
  </r>
  <r>
    <x v="1871"/>
    <x v="584"/>
    <x v="2"/>
    <x v="4"/>
    <x v="0"/>
    <x v="2"/>
    <n v="224.79600000000002"/>
    <x v="1855"/>
    <x v="1868"/>
    <x v="0"/>
    <x v="97"/>
    <x v="0"/>
    <n v="4"/>
    <x v="1"/>
    <x v="22"/>
    <x v="23"/>
    <x v="0"/>
    <n v="224.79600000000002"/>
  </r>
  <r>
    <x v="1872"/>
    <x v="441"/>
    <x v="0"/>
    <x v="2"/>
    <x v="3"/>
    <x v="4"/>
    <n v="251.43800000000005"/>
    <x v="1856"/>
    <x v="1869"/>
    <x v="0"/>
    <x v="50"/>
    <x v="1"/>
    <n v="1"/>
    <x v="4"/>
    <x v="17"/>
    <x v="7"/>
    <x v="0"/>
    <n v="251.43800000000005"/>
  </r>
  <r>
    <x v="1873"/>
    <x v="145"/>
    <x v="1"/>
    <x v="1"/>
    <x v="3"/>
    <x v="3"/>
    <n v="565.24600000000009"/>
    <x v="1857"/>
    <x v="1870"/>
    <x v="0"/>
    <x v="664"/>
    <x v="2"/>
    <n v="11"/>
    <x v="2"/>
    <x v="14"/>
    <x v="12"/>
    <x v="1"/>
    <n v="565.24600000000009"/>
  </r>
  <r>
    <x v="1874"/>
    <x v="546"/>
    <x v="2"/>
    <x v="4"/>
    <x v="3"/>
    <x v="7"/>
    <n v="495.04400000000004"/>
    <x v="1858"/>
    <x v="1871"/>
    <x v="1"/>
    <x v="506"/>
    <x v="0"/>
    <n v="1"/>
    <x v="6"/>
    <x v="1"/>
    <x v="14"/>
    <x v="1"/>
    <n v="495.04400000000004"/>
  </r>
  <r>
    <x v="1875"/>
    <x v="475"/>
    <x v="0"/>
    <x v="3"/>
    <x v="4"/>
    <x v="5"/>
    <n v="466.37800000000004"/>
    <x v="1859"/>
    <x v="1872"/>
    <x v="0"/>
    <x v="92"/>
    <x v="1"/>
    <n v="9"/>
    <x v="1"/>
    <x v="14"/>
    <x v="2"/>
    <x v="1"/>
    <n v="466.37800000000004"/>
  </r>
  <r>
    <x v="1876"/>
    <x v="464"/>
    <x v="4"/>
    <x v="4"/>
    <x v="4"/>
    <x v="0"/>
    <n v="602.14"/>
    <x v="1860"/>
    <x v="1873"/>
    <x v="1"/>
    <x v="874"/>
    <x v="0"/>
    <n v="10"/>
    <x v="3"/>
    <x v="10"/>
    <x v="8"/>
    <x v="2"/>
    <n v="602.14"/>
  </r>
  <r>
    <x v="1877"/>
    <x v="425"/>
    <x v="3"/>
    <x v="4"/>
    <x v="3"/>
    <x v="1"/>
    <n v="551.07800000000009"/>
    <x v="1861"/>
    <x v="1874"/>
    <x v="0"/>
    <x v="1044"/>
    <x v="1"/>
    <n v="1"/>
    <x v="6"/>
    <x v="13"/>
    <x v="7"/>
    <x v="0"/>
    <n v="551.07800000000009"/>
  </r>
  <r>
    <x v="1878"/>
    <x v="384"/>
    <x v="1"/>
    <x v="0"/>
    <x v="0"/>
    <x v="3"/>
    <n v="571.34"/>
    <x v="1862"/>
    <x v="1875"/>
    <x v="1"/>
    <x v="1045"/>
    <x v="0"/>
    <n v="1"/>
    <x v="1"/>
    <x v="5"/>
    <x v="14"/>
    <x v="0"/>
    <n v="571.34"/>
  </r>
  <r>
    <x v="1879"/>
    <x v="41"/>
    <x v="3"/>
    <x v="0"/>
    <x v="3"/>
    <x v="9"/>
    <n v="299.79400000000004"/>
    <x v="1863"/>
    <x v="1876"/>
    <x v="0"/>
    <x v="352"/>
    <x v="1"/>
    <n v="1"/>
    <x v="1"/>
    <x v="14"/>
    <x v="7"/>
    <x v="1"/>
    <n v="299.79400000000004"/>
  </r>
  <r>
    <x v="1880"/>
    <x v="607"/>
    <x v="0"/>
    <x v="1"/>
    <x v="4"/>
    <x v="4"/>
    <n v="357.94"/>
    <x v="1864"/>
    <x v="1877"/>
    <x v="0"/>
    <x v="412"/>
    <x v="1"/>
    <n v="12"/>
    <x v="6"/>
    <x v="7"/>
    <x v="1"/>
    <x v="0"/>
    <n v="357.94"/>
  </r>
  <r>
    <x v="1881"/>
    <x v="360"/>
    <x v="1"/>
    <x v="1"/>
    <x v="4"/>
    <x v="4"/>
    <n v="185.15200000000002"/>
    <x v="1865"/>
    <x v="1878"/>
    <x v="1"/>
    <x v="1046"/>
    <x v="1"/>
    <n v="12"/>
    <x v="0"/>
    <x v="3"/>
    <x v="1"/>
    <x v="2"/>
    <n v="185.15200000000002"/>
  </r>
  <r>
    <x v="1882"/>
    <x v="495"/>
    <x v="2"/>
    <x v="2"/>
    <x v="1"/>
    <x v="8"/>
    <n v="628.42999999999995"/>
    <x v="1866"/>
    <x v="1879"/>
    <x v="0"/>
    <x v="1047"/>
    <x v="1"/>
    <n v="8"/>
    <x v="2"/>
    <x v="19"/>
    <x v="4"/>
    <x v="2"/>
    <n v="628.42999999999995"/>
  </r>
  <r>
    <x v="1883"/>
    <x v="446"/>
    <x v="3"/>
    <x v="1"/>
    <x v="0"/>
    <x v="5"/>
    <n v="259.55600000000004"/>
    <x v="1867"/>
    <x v="1880"/>
    <x v="0"/>
    <x v="443"/>
    <x v="1"/>
    <n v="1"/>
    <x v="6"/>
    <x v="10"/>
    <x v="7"/>
    <x v="2"/>
    <n v="259.55600000000004"/>
  </r>
  <r>
    <x v="1884"/>
    <x v="172"/>
    <x v="4"/>
    <x v="3"/>
    <x v="0"/>
    <x v="3"/>
    <n v="552.50800000000004"/>
    <x v="1868"/>
    <x v="1881"/>
    <x v="1"/>
    <x v="721"/>
    <x v="2"/>
    <n v="10"/>
    <x v="1"/>
    <x v="20"/>
    <x v="24"/>
    <x v="3"/>
    <n v="552.50800000000004"/>
  </r>
  <r>
    <x v="1885"/>
    <x v="685"/>
    <x v="3"/>
    <x v="0"/>
    <x v="3"/>
    <x v="4"/>
    <n v="574.39800000000002"/>
    <x v="1869"/>
    <x v="1882"/>
    <x v="0"/>
    <x v="35"/>
    <x v="1"/>
    <n v="8"/>
    <x v="5"/>
    <x v="14"/>
    <x v="4"/>
    <x v="1"/>
    <n v="574.39800000000002"/>
  </r>
  <r>
    <x v="1886"/>
    <x v="178"/>
    <x v="4"/>
    <x v="1"/>
    <x v="3"/>
    <x v="6"/>
    <n v="414.084"/>
    <x v="1870"/>
    <x v="1883"/>
    <x v="0"/>
    <x v="1048"/>
    <x v="1"/>
    <n v="3"/>
    <x v="2"/>
    <x v="13"/>
    <x v="15"/>
    <x v="0"/>
    <n v="414.084"/>
  </r>
  <r>
    <x v="1887"/>
    <x v="60"/>
    <x v="0"/>
    <x v="3"/>
    <x v="0"/>
    <x v="8"/>
    <n v="318.31800000000004"/>
    <x v="1871"/>
    <x v="1884"/>
    <x v="0"/>
    <x v="1049"/>
    <x v="1"/>
    <n v="7"/>
    <x v="5"/>
    <x v="13"/>
    <x v="18"/>
    <x v="0"/>
    <n v="318.31800000000004"/>
  </r>
  <r>
    <x v="1888"/>
    <x v="100"/>
    <x v="1"/>
    <x v="1"/>
    <x v="0"/>
    <x v="4"/>
    <n v="296.91200000000003"/>
    <x v="1872"/>
    <x v="1885"/>
    <x v="0"/>
    <x v="788"/>
    <x v="0"/>
    <n v="2"/>
    <x v="4"/>
    <x v="22"/>
    <x v="9"/>
    <x v="0"/>
    <n v="296.91200000000003"/>
  </r>
  <r>
    <x v="1889"/>
    <x v="201"/>
    <x v="0"/>
    <x v="4"/>
    <x v="0"/>
    <x v="9"/>
    <n v="498.54200000000009"/>
    <x v="1873"/>
    <x v="1886"/>
    <x v="1"/>
    <x v="1050"/>
    <x v="1"/>
    <n v="4"/>
    <x v="4"/>
    <x v="17"/>
    <x v="10"/>
    <x v="0"/>
    <n v="498.54200000000009"/>
  </r>
  <r>
    <x v="1890"/>
    <x v="621"/>
    <x v="4"/>
    <x v="3"/>
    <x v="1"/>
    <x v="1"/>
    <n v="237.75399999999999"/>
    <x v="1874"/>
    <x v="1887"/>
    <x v="0"/>
    <x v="1051"/>
    <x v="0"/>
    <n v="7"/>
    <x v="4"/>
    <x v="16"/>
    <x v="17"/>
    <x v="1"/>
    <n v="237.75399999999999"/>
  </r>
  <r>
    <x v="1891"/>
    <x v="454"/>
    <x v="0"/>
    <x v="2"/>
    <x v="0"/>
    <x v="1"/>
    <n v="57.552000000000007"/>
    <x v="1875"/>
    <x v="1888"/>
    <x v="0"/>
    <x v="318"/>
    <x v="1"/>
    <n v="4"/>
    <x v="5"/>
    <x v="16"/>
    <x v="10"/>
    <x v="1"/>
    <n v="57.552000000000007"/>
  </r>
  <r>
    <x v="1892"/>
    <x v="686"/>
    <x v="0"/>
    <x v="2"/>
    <x v="3"/>
    <x v="7"/>
    <n v="518.82600000000002"/>
    <x v="1876"/>
    <x v="1889"/>
    <x v="1"/>
    <x v="1052"/>
    <x v="1"/>
    <n v="8"/>
    <x v="3"/>
    <x v="17"/>
    <x v="4"/>
    <x v="0"/>
    <n v="518.82600000000002"/>
  </r>
  <r>
    <x v="1893"/>
    <x v="119"/>
    <x v="4"/>
    <x v="0"/>
    <x v="1"/>
    <x v="1"/>
    <n v="130.35000000000002"/>
    <x v="1877"/>
    <x v="1890"/>
    <x v="0"/>
    <x v="1053"/>
    <x v="0"/>
    <n v="3"/>
    <x v="2"/>
    <x v="9"/>
    <x v="5"/>
    <x v="0"/>
    <n v="130.35000000000002"/>
  </r>
  <r>
    <x v="1894"/>
    <x v="537"/>
    <x v="3"/>
    <x v="1"/>
    <x v="2"/>
    <x v="2"/>
    <n v="644.16000000000008"/>
    <x v="1878"/>
    <x v="1891"/>
    <x v="0"/>
    <x v="519"/>
    <x v="0"/>
    <n v="1"/>
    <x v="4"/>
    <x v="19"/>
    <x v="14"/>
    <x v="2"/>
    <n v="644.16000000000008"/>
  </r>
  <r>
    <x v="1895"/>
    <x v="416"/>
    <x v="0"/>
    <x v="2"/>
    <x v="0"/>
    <x v="1"/>
    <n v="498.65200000000004"/>
    <x v="1879"/>
    <x v="1892"/>
    <x v="0"/>
    <x v="792"/>
    <x v="1"/>
    <n v="8"/>
    <x v="1"/>
    <x v="8"/>
    <x v="4"/>
    <x v="1"/>
    <n v="498.65200000000004"/>
  </r>
  <r>
    <x v="1896"/>
    <x v="94"/>
    <x v="0"/>
    <x v="0"/>
    <x v="1"/>
    <x v="9"/>
    <n v="246.09200000000001"/>
    <x v="1880"/>
    <x v="1893"/>
    <x v="0"/>
    <x v="489"/>
    <x v="1"/>
    <n v="1"/>
    <x v="3"/>
    <x v="14"/>
    <x v="7"/>
    <x v="1"/>
    <n v="246.09200000000001"/>
  </r>
  <r>
    <x v="1897"/>
    <x v="678"/>
    <x v="2"/>
    <x v="3"/>
    <x v="4"/>
    <x v="5"/>
    <n v="427.63600000000002"/>
    <x v="1881"/>
    <x v="1894"/>
    <x v="0"/>
    <x v="351"/>
    <x v="1"/>
    <n v="9"/>
    <x v="5"/>
    <x v="21"/>
    <x v="2"/>
    <x v="3"/>
    <n v="427.63600000000002"/>
  </r>
  <r>
    <x v="1898"/>
    <x v="569"/>
    <x v="1"/>
    <x v="2"/>
    <x v="1"/>
    <x v="4"/>
    <n v="330.11000000000007"/>
    <x v="1882"/>
    <x v="1895"/>
    <x v="0"/>
    <x v="1054"/>
    <x v="0"/>
    <n v="9"/>
    <x v="6"/>
    <x v="1"/>
    <x v="0"/>
    <x v="1"/>
    <n v="330.11000000000007"/>
  </r>
  <r>
    <x v="1899"/>
    <x v="452"/>
    <x v="1"/>
    <x v="2"/>
    <x v="2"/>
    <x v="6"/>
    <n v="558.38200000000006"/>
    <x v="1883"/>
    <x v="1896"/>
    <x v="0"/>
    <x v="1055"/>
    <x v="1"/>
    <n v="1"/>
    <x v="3"/>
    <x v="9"/>
    <x v="7"/>
    <x v="0"/>
    <n v="558.38200000000006"/>
  </r>
  <r>
    <x v="1900"/>
    <x v="273"/>
    <x v="2"/>
    <x v="1"/>
    <x v="0"/>
    <x v="2"/>
    <n v="588.94000000000005"/>
    <x v="1884"/>
    <x v="1897"/>
    <x v="0"/>
    <x v="1056"/>
    <x v="0"/>
    <n v="8"/>
    <x v="2"/>
    <x v="22"/>
    <x v="13"/>
    <x v="0"/>
    <n v="588.94000000000005"/>
  </r>
  <r>
    <x v="1901"/>
    <x v="673"/>
    <x v="2"/>
    <x v="3"/>
    <x v="4"/>
    <x v="9"/>
    <n v="127.22600000000001"/>
    <x v="1885"/>
    <x v="1898"/>
    <x v="0"/>
    <x v="1057"/>
    <x v="0"/>
    <n v="4"/>
    <x v="5"/>
    <x v="14"/>
    <x v="23"/>
    <x v="1"/>
    <n v="127.22600000000001"/>
  </r>
  <r>
    <x v="1902"/>
    <x v="687"/>
    <x v="1"/>
    <x v="3"/>
    <x v="1"/>
    <x v="9"/>
    <n v="605.48400000000015"/>
    <x v="1886"/>
    <x v="1899"/>
    <x v="0"/>
    <x v="1039"/>
    <x v="0"/>
    <n v="7"/>
    <x v="6"/>
    <x v="23"/>
    <x v="17"/>
    <x v="1"/>
    <n v="605.48400000000015"/>
  </r>
  <r>
    <x v="1903"/>
    <x v="26"/>
    <x v="1"/>
    <x v="1"/>
    <x v="3"/>
    <x v="3"/>
    <n v="170.52200000000002"/>
    <x v="1887"/>
    <x v="1900"/>
    <x v="0"/>
    <x v="827"/>
    <x v="2"/>
    <n v="12"/>
    <x v="0"/>
    <x v="5"/>
    <x v="3"/>
    <x v="0"/>
    <n v="170.52200000000002"/>
  </r>
  <r>
    <x v="1904"/>
    <x v="94"/>
    <x v="2"/>
    <x v="2"/>
    <x v="4"/>
    <x v="3"/>
    <n v="625.90000000000009"/>
    <x v="1888"/>
    <x v="1901"/>
    <x v="0"/>
    <x v="1058"/>
    <x v="1"/>
    <n v="1"/>
    <x v="3"/>
    <x v="2"/>
    <x v="7"/>
    <x v="2"/>
    <n v="625.90000000000009"/>
  </r>
  <r>
    <x v="1905"/>
    <x v="688"/>
    <x v="1"/>
    <x v="3"/>
    <x v="0"/>
    <x v="3"/>
    <n v="368.54400000000004"/>
    <x v="1889"/>
    <x v="842"/>
    <x v="0"/>
    <x v="376"/>
    <x v="1"/>
    <n v="3"/>
    <x v="0"/>
    <x v="1"/>
    <x v="15"/>
    <x v="1"/>
    <n v="368.54400000000004"/>
  </r>
  <r>
    <x v="1906"/>
    <x v="231"/>
    <x v="4"/>
    <x v="1"/>
    <x v="3"/>
    <x v="1"/>
    <n v="601.08400000000006"/>
    <x v="1890"/>
    <x v="1902"/>
    <x v="1"/>
    <x v="903"/>
    <x v="1"/>
    <n v="2"/>
    <x v="5"/>
    <x v="9"/>
    <x v="19"/>
    <x v="0"/>
    <n v="601.08400000000006"/>
  </r>
  <r>
    <x v="1907"/>
    <x v="457"/>
    <x v="1"/>
    <x v="1"/>
    <x v="2"/>
    <x v="2"/>
    <n v="290.79600000000005"/>
    <x v="1891"/>
    <x v="1903"/>
    <x v="1"/>
    <x v="1059"/>
    <x v="2"/>
    <n v="12"/>
    <x v="1"/>
    <x v="13"/>
    <x v="3"/>
    <x v="0"/>
    <n v="290.79600000000005"/>
  </r>
  <r>
    <x v="1908"/>
    <x v="445"/>
    <x v="0"/>
    <x v="4"/>
    <x v="2"/>
    <x v="2"/>
    <n v="114.04800000000002"/>
    <x v="1892"/>
    <x v="1904"/>
    <x v="0"/>
    <x v="271"/>
    <x v="0"/>
    <n v="7"/>
    <x v="1"/>
    <x v="22"/>
    <x v="17"/>
    <x v="0"/>
    <n v="114.04800000000002"/>
  </r>
  <r>
    <x v="1909"/>
    <x v="568"/>
    <x v="1"/>
    <x v="3"/>
    <x v="4"/>
    <x v="2"/>
    <n v="338.36000000000007"/>
    <x v="1893"/>
    <x v="1905"/>
    <x v="1"/>
    <x v="546"/>
    <x v="1"/>
    <n v="7"/>
    <x v="1"/>
    <x v="6"/>
    <x v="18"/>
    <x v="1"/>
    <n v="338.36000000000007"/>
  </r>
  <r>
    <x v="1910"/>
    <x v="422"/>
    <x v="4"/>
    <x v="4"/>
    <x v="4"/>
    <x v="9"/>
    <n v="94.666000000000011"/>
    <x v="1894"/>
    <x v="1906"/>
    <x v="0"/>
    <x v="638"/>
    <x v="1"/>
    <n v="3"/>
    <x v="0"/>
    <x v="11"/>
    <x v="15"/>
    <x v="0"/>
    <n v="94.666000000000011"/>
  </r>
  <r>
    <x v="1911"/>
    <x v="646"/>
    <x v="2"/>
    <x v="4"/>
    <x v="4"/>
    <x v="2"/>
    <n v="281.79800000000006"/>
    <x v="1895"/>
    <x v="1907"/>
    <x v="0"/>
    <x v="465"/>
    <x v="1"/>
    <n v="12"/>
    <x v="2"/>
    <x v="8"/>
    <x v="1"/>
    <x v="1"/>
    <n v="281.79800000000006"/>
  </r>
  <r>
    <x v="1912"/>
    <x v="493"/>
    <x v="4"/>
    <x v="1"/>
    <x v="2"/>
    <x v="7"/>
    <n v="539.48400000000004"/>
    <x v="1896"/>
    <x v="1908"/>
    <x v="0"/>
    <x v="850"/>
    <x v="0"/>
    <n v="10"/>
    <x v="6"/>
    <x v="15"/>
    <x v="8"/>
    <x v="2"/>
    <n v="539.48400000000004"/>
  </r>
  <r>
    <x v="1913"/>
    <x v="132"/>
    <x v="0"/>
    <x v="2"/>
    <x v="3"/>
    <x v="0"/>
    <n v="339.988"/>
    <x v="1897"/>
    <x v="1909"/>
    <x v="0"/>
    <x v="1060"/>
    <x v="0"/>
    <n v="7"/>
    <x v="5"/>
    <x v="14"/>
    <x v="17"/>
    <x v="1"/>
    <n v="339.988"/>
  </r>
  <r>
    <x v="1914"/>
    <x v="166"/>
    <x v="3"/>
    <x v="2"/>
    <x v="1"/>
    <x v="5"/>
    <n v="196.87800000000001"/>
    <x v="1898"/>
    <x v="1910"/>
    <x v="0"/>
    <x v="387"/>
    <x v="2"/>
    <n v="12"/>
    <x v="0"/>
    <x v="23"/>
    <x v="3"/>
    <x v="1"/>
    <n v="196.87800000000001"/>
  </r>
  <r>
    <x v="1915"/>
    <x v="497"/>
    <x v="1"/>
    <x v="1"/>
    <x v="0"/>
    <x v="3"/>
    <n v="246.81800000000001"/>
    <x v="1899"/>
    <x v="1911"/>
    <x v="1"/>
    <x v="293"/>
    <x v="1"/>
    <n v="5"/>
    <x v="1"/>
    <x v="22"/>
    <x v="11"/>
    <x v="0"/>
    <n v="246.81800000000004"/>
  </r>
  <r>
    <x v="1916"/>
    <x v="344"/>
    <x v="2"/>
    <x v="4"/>
    <x v="0"/>
    <x v="3"/>
    <n v="387.17800000000005"/>
    <x v="1900"/>
    <x v="1912"/>
    <x v="1"/>
    <x v="448"/>
    <x v="1"/>
    <n v="3"/>
    <x v="2"/>
    <x v="11"/>
    <x v="15"/>
    <x v="0"/>
    <n v="387.17800000000005"/>
  </r>
  <r>
    <x v="1917"/>
    <x v="34"/>
    <x v="2"/>
    <x v="3"/>
    <x v="4"/>
    <x v="2"/>
    <n v="467.45600000000002"/>
    <x v="1901"/>
    <x v="1913"/>
    <x v="0"/>
    <x v="1061"/>
    <x v="0"/>
    <n v="9"/>
    <x v="4"/>
    <x v="23"/>
    <x v="0"/>
    <x v="1"/>
    <n v="467.45599999999996"/>
  </r>
  <r>
    <x v="1918"/>
    <x v="9"/>
    <x v="0"/>
    <x v="4"/>
    <x v="1"/>
    <x v="0"/>
    <n v="414.63400000000001"/>
    <x v="1902"/>
    <x v="1914"/>
    <x v="1"/>
    <x v="877"/>
    <x v="0"/>
    <n v="10"/>
    <x v="6"/>
    <x v="21"/>
    <x v="8"/>
    <x v="3"/>
    <n v="414.63400000000001"/>
  </r>
  <r>
    <x v="1919"/>
    <x v="646"/>
    <x v="0"/>
    <x v="0"/>
    <x v="0"/>
    <x v="3"/>
    <n v="215.79800000000003"/>
    <x v="1903"/>
    <x v="1915"/>
    <x v="0"/>
    <x v="1062"/>
    <x v="1"/>
    <n v="12"/>
    <x v="2"/>
    <x v="1"/>
    <x v="1"/>
    <x v="1"/>
    <n v="215.79800000000006"/>
  </r>
  <r>
    <x v="1920"/>
    <x v="438"/>
    <x v="4"/>
    <x v="0"/>
    <x v="1"/>
    <x v="6"/>
    <n v="64.195999999999998"/>
    <x v="1904"/>
    <x v="1916"/>
    <x v="1"/>
    <x v="1063"/>
    <x v="1"/>
    <n v="1"/>
    <x v="3"/>
    <x v="16"/>
    <x v="7"/>
    <x v="1"/>
    <n v="64.195999999999998"/>
  </r>
  <r>
    <x v="1921"/>
    <x v="472"/>
    <x v="3"/>
    <x v="3"/>
    <x v="0"/>
    <x v="4"/>
    <n v="205.45800000000003"/>
    <x v="1905"/>
    <x v="1917"/>
    <x v="0"/>
    <x v="388"/>
    <x v="1"/>
    <n v="9"/>
    <x v="1"/>
    <x v="16"/>
    <x v="2"/>
    <x v="1"/>
    <n v="205.45800000000003"/>
  </r>
  <r>
    <x v="1922"/>
    <x v="533"/>
    <x v="3"/>
    <x v="2"/>
    <x v="1"/>
    <x v="3"/>
    <n v="257.55400000000003"/>
    <x v="1906"/>
    <x v="1918"/>
    <x v="0"/>
    <x v="948"/>
    <x v="1"/>
    <n v="6"/>
    <x v="4"/>
    <x v="8"/>
    <x v="16"/>
    <x v="1"/>
    <n v="257.55400000000003"/>
  </r>
  <r>
    <x v="1923"/>
    <x v="439"/>
    <x v="1"/>
    <x v="3"/>
    <x v="2"/>
    <x v="5"/>
    <n v="115.58800000000001"/>
    <x v="1907"/>
    <x v="1919"/>
    <x v="0"/>
    <x v="1064"/>
    <x v="1"/>
    <n v="12"/>
    <x v="2"/>
    <x v="2"/>
    <x v="1"/>
    <x v="2"/>
    <n v="115.58800000000001"/>
  </r>
  <r>
    <x v="1924"/>
    <x v="256"/>
    <x v="0"/>
    <x v="4"/>
    <x v="4"/>
    <x v="0"/>
    <n v="449.02000000000004"/>
    <x v="1908"/>
    <x v="1920"/>
    <x v="0"/>
    <x v="275"/>
    <x v="0"/>
    <n v="8"/>
    <x v="6"/>
    <x v="3"/>
    <x v="13"/>
    <x v="2"/>
    <n v="449.02000000000004"/>
  </r>
  <r>
    <x v="1925"/>
    <x v="623"/>
    <x v="1"/>
    <x v="1"/>
    <x v="4"/>
    <x v="6"/>
    <n v="517.94600000000003"/>
    <x v="1909"/>
    <x v="1921"/>
    <x v="1"/>
    <x v="1012"/>
    <x v="0"/>
    <n v="8"/>
    <x v="0"/>
    <x v="19"/>
    <x v="13"/>
    <x v="2"/>
    <n v="517.94600000000003"/>
  </r>
  <r>
    <x v="1926"/>
    <x v="650"/>
    <x v="4"/>
    <x v="4"/>
    <x v="3"/>
    <x v="5"/>
    <n v="327.09600000000006"/>
    <x v="1910"/>
    <x v="1922"/>
    <x v="0"/>
    <x v="515"/>
    <x v="0"/>
    <n v="6"/>
    <x v="0"/>
    <x v="7"/>
    <x v="6"/>
    <x v="0"/>
    <n v="327.09600000000006"/>
  </r>
  <r>
    <x v="1927"/>
    <x v="88"/>
    <x v="4"/>
    <x v="3"/>
    <x v="1"/>
    <x v="9"/>
    <n v="629.94799999999998"/>
    <x v="1911"/>
    <x v="1923"/>
    <x v="0"/>
    <x v="1065"/>
    <x v="2"/>
    <n v="12"/>
    <x v="0"/>
    <x v="7"/>
    <x v="3"/>
    <x v="0"/>
    <n v="629.94799999999998"/>
  </r>
  <r>
    <x v="1928"/>
    <x v="312"/>
    <x v="0"/>
    <x v="2"/>
    <x v="3"/>
    <x v="8"/>
    <n v="61.512000000000008"/>
    <x v="1912"/>
    <x v="1924"/>
    <x v="0"/>
    <x v="672"/>
    <x v="0"/>
    <n v="9"/>
    <x v="2"/>
    <x v="13"/>
    <x v="0"/>
    <x v="0"/>
    <n v="61.512000000000008"/>
  </r>
  <r>
    <x v="1929"/>
    <x v="568"/>
    <x v="1"/>
    <x v="1"/>
    <x v="2"/>
    <x v="7"/>
    <n v="421.91600000000005"/>
    <x v="1913"/>
    <x v="1925"/>
    <x v="0"/>
    <x v="464"/>
    <x v="1"/>
    <n v="7"/>
    <x v="1"/>
    <x v="1"/>
    <x v="18"/>
    <x v="1"/>
    <n v="421.91600000000005"/>
  </r>
  <r>
    <x v="1930"/>
    <x v="81"/>
    <x v="0"/>
    <x v="3"/>
    <x v="3"/>
    <x v="2"/>
    <n v="648.95600000000013"/>
    <x v="1914"/>
    <x v="1926"/>
    <x v="0"/>
    <x v="178"/>
    <x v="0"/>
    <n v="5"/>
    <x v="0"/>
    <x v="0"/>
    <x v="20"/>
    <x v="0"/>
    <n v="648.95600000000013"/>
  </r>
  <r>
    <x v="1931"/>
    <x v="666"/>
    <x v="4"/>
    <x v="1"/>
    <x v="2"/>
    <x v="3"/>
    <n v="178.44200000000001"/>
    <x v="1915"/>
    <x v="1927"/>
    <x v="1"/>
    <x v="1066"/>
    <x v="1"/>
    <n v="3"/>
    <x v="0"/>
    <x v="9"/>
    <x v="15"/>
    <x v="0"/>
    <n v="178.44200000000001"/>
  </r>
  <r>
    <x v="1932"/>
    <x v="596"/>
    <x v="2"/>
    <x v="3"/>
    <x v="3"/>
    <x v="5"/>
    <n v="336.97399999999999"/>
    <x v="1916"/>
    <x v="1928"/>
    <x v="0"/>
    <x v="1067"/>
    <x v="0"/>
    <n v="10"/>
    <x v="4"/>
    <x v="10"/>
    <x v="8"/>
    <x v="2"/>
    <n v="336.97399999999999"/>
  </r>
  <r>
    <x v="1933"/>
    <x v="446"/>
    <x v="3"/>
    <x v="0"/>
    <x v="0"/>
    <x v="5"/>
    <n v="509.36600000000004"/>
    <x v="1917"/>
    <x v="1929"/>
    <x v="0"/>
    <x v="1068"/>
    <x v="1"/>
    <n v="1"/>
    <x v="6"/>
    <x v="13"/>
    <x v="7"/>
    <x v="0"/>
    <n v="509.36600000000004"/>
  </r>
  <r>
    <x v="1934"/>
    <x v="519"/>
    <x v="0"/>
    <x v="2"/>
    <x v="1"/>
    <x v="7"/>
    <n v="616.19799999999998"/>
    <x v="1918"/>
    <x v="1930"/>
    <x v="1"/>
    <x v="1069"/>
    <x v="1"/>
    <n v="7"/>
    <x v="6"/>
    <x v="16"/>
    <x v="18"/>
    <x v="1"/>
    <n v="616.19799999999998"/>
  </r>
  <r>
    <x v="1935"/>
    <x v="39"/>
    <x v="4"/>
    <x v="2"/>
    <x v="4"/>
    <x v="5"/>
    <n v="140.69000000000003"/>
    <x v="1919"/>
    <x v="1931"/>
    <x v="0"/>
    <x v="1070"/>
    <x v="0"/>
    <n v="5"/>
    <x v="1"/>
    <x v="22"/>
    <x v="20"/>
    <x v="0"/>
    <n v="140.69000000000003"/>
  </r>
  <r>
    <x v="1936"/>
    <x v="132"/>
    <x v="1"/>
    <x v="0"/>
    <x v="1"/>
    <x v="1"/>
    <n v="258.72000000000003"/>
    <x v="1920"/>
    <x v="1932"/>
    <x v="0"/>
    <x v="1071"/>
    <x v="0"/>
    <n v="7"/>
    <x v="5"/>
    <x v="18"/>
    <x v="17"/>
    <x v="3"/>
    <n v="258.72000000000003"/>
  </r>
  <r>
    <x v="1937"/>
    <x v="224"/>
    <x v="1"/>
    <x v="0"/>
    <x v="0"/>
    <x v="9"/>
    <n v="92.334000000000003"/>
    <x v="1921"/>
    <x v="1933"/>
    <x v="0"/>
    <x v="679"/>
    <x v="2"/>
    <n v="11"/>
    <x v="1"/>
    <x v="7"/>
    <x v="12"/>
    <x v="0"/>
    <n v="92.333999999999989"/>
  </r>
  <r>
    <x v="1938"/>
    <x v="689"/>
    <x v="3"/>
    <x v="3"/>
    <x v="1"/>
    <x v="6"/>
    <n v="480.10599999999999"/>
    <x v="1922"/>
    <x v="1934"/>
    <x v="0"/>
    <x v="779"/>
    <x v="1"/>
    <n v="6"/>
    <x v="2"/>
    <x v="7"/>
    <x v="16"/>
    <x v="0"/>
    <n v="480.10599999999999"/>
  </r>
  <r>
    <x v="1939"/>
    <x v="633"/>
    <x v="3"/>
    <x v="4"/>
    <x v="0"/>
    <x v="5"/>
    <n v="84.854000000000013"/>
    <x v="1923"/>
    <x v="1935"/>
    <x v="0"/>
    <x v="740"/>
    <x v="1"/>
    <n v="6"/>
    <x v="6"/>
    <x v="22"/>
    <x v="16"/>
    <x v="0"/>
    <n v="84.854000000000013"/>
  </r>
  <r>
    <x v="1940"/>
    <x v="382"/>
    <x v="2"/>
    <x v="2"/>
    <x v="1"/>
    <x v="2"/>
    <n v="530.11200000000008"/>
    <x v="1924"/>
    <x v="1936"/>
    <x v="0"/>
    <x v="99"/>
    <x v="1"/>
    <n v="2"/>
    <x v="3"/>
    <x v="2"/>
    <x v="19"/>
    <x v="2"/>
    <n v="530.11200000000008"/>
  </r>
  <r>
    <x v="1941"/>
    <x v="191"/>
    <x v="0"/>
    <x v="4"/>
    <x v="4"/>
    <x v="5"/>
    <n v="393.55799999999999"/>
    <x v="1925"/>
    <x v="1937"/>
    <x v="1"/>
    <x v="575"/>
    <x v="1"/>
    <n v="8"/>
    <x v="4"/>
    <x v="17"/>
    <x v="4"/>
    <x v="0"/>
    <n v="393.55799999999999"/>
  </r>
  <r>
    <x v="1942"/>
    <x v="605"/>
    <x v="4"/>
    <x v="4"/>
    <x v="1"/>
    <x v="4"/>
    <n v="199.67200000000003"/>
    <x v="1926"/>
    <x v="1938"/>
    <x v="1"/>
    <x v="510"/>
    <x v="1"/>
    <n v="1"/>
    <x v="4"/>
    <x v="1"/>
    <x v="7"/>
    <x v="1"/>
    <n v="199.67200000000003"/>
  </r>
  <r>
    <x v="1943"/>
    <x v="166"/>
    <x v="2"/>
    <x v="4"/>
    <x v="4"/>
    <x v="4"/>
    <n v="61.776000000000003"/>
    <x v="1927"/>
    <x v="1939"/>
    <x v="0"/>
    <x v="1042"/>
    <x v="2"/>
    <n v="12"/>
    <x v="0"/>
    <x v="15"/>
    <x v="3"/>
    <x v="2"/>
    <n v="61.776000000000003"/>
  </r>
  <r>
    <x v="1944"/>
    <x v="295"/>
    <x v="4"/>
    <x v="3"/>
    <x v="4"/>
    <x v="6"/>
    <n v="206.47"/>
    <x v="1928"/>
    <x v="1940"/>
    <x v="0"/>
    <x v="947"/>
    <x v="0"/>
    <n v="8"/>
    <x v="6"/>
    <x v="18"/>
    <x v="13"/>
    <x v="3"/>
    <n v="206.47"/>
  </r>
  <r>
    <x v="1945"/>
    <x v="488"/>
    <x v="4"/>
    <x v="2"/>
    <x v="1"/>
    <x v="0"/>
    <n v="168.67400000000001"/>
    <x v="1929"/>
    <x v="1941"/>
    <x v="0"/>
    <x v="952"/>
    <x v="1"/>
    <n v="7"/>
    <x v="3"/>
    <x v="7"/>
    <x v="18"/>
    <x v="0"/>
    <n v="168.67400000000001"/>
  </r>
  <r>
    <x v="1946"/>
    <x v="559"/>
    <x v="2"/>
    <x v="2"/>
    <x v="3"/>
    <x v="5"/>
    <n v="442.55200000000002"/>
    <x v="1930"/>
    <x v="1942"/>
    <x v="0"/>
    <x v="1026"/>
    <x v="2"/>
    <n v="11"/>
    <x v="4"/>
    <x v="2"/>
    <x v="12"/>
    <x v="2"/>
    <n v="442.55200000000002"/>
  </r>
  <r>
    <x v="1947"/>
    <x v="431"/>
    <x v="0"/>
    <x v="1"/>
    <x v="1"/>
    <x v="4"/>
    <n v="609.37800000000004"/>
    <x v="1931"/>
    <x v="1943"/>
    <x v="0"/>
    <x v="1072"/>
    <x v="2"/>
    <n v="12"/>
    <x v="2"/>
    <x v="21"/>
    <x v="3"/>
    <x v="3"/>
    <n v="609.37800000000004"/>
  </r>
  <r>
    <x v="1948"/>
    <x v="389"/>
    <x v="0"/>
    <x v="1"/>
    <x v="3"/>
    <x v="4"/>
    <n v="606.1"/>
    <x v="1932"/>
    <x v="1944"/>
    <x v="0"/>
    <x v="20"/>
    <x v="1"/>
    <n v="12"/>
    <x v="5"/>
    <x v="7"/>
    <x v="1"/>
    <x v="0"/>
    <n v="606.1"/>
  </r>
  <r>
    <x v="1949"/>
    <x v="628"/>
    <x v="2"/>
    <x v="0"/>
    <x v="4"/>
    <x v="3"/>
    <n v="271.56800000000004"/>
    <x v="1933"/>
    <x v="1945"/>
    <x v="0"/>
    <x v="468"/>
    <x v="0"/>
    <n v="3"/>
    <x v="2"/>
    <x v="10"/>
    <x v="5"/>
    <x v="2"/>
    <n v="271.56800000000004"/>
  </r>
  <r>
    <x v="1950"/>
    <x v="151"/>
    <x v="2"/>
    <x v="0"/>
    <x v="1"/>
    <x v="9"/>
    <n v="318.53800000000001"/>
    <x v="1934"/>
    <x v="1946"/>
    <x v="0"/>
    <x v="1044"/>
    <x v="1"/>
    <n v="4"/>
    <x v="2"/>
    <x v="13"/>
    <x v="10"/>
    <x v="0"/>
    <n v="318.53800000000001"/>
  </r>
  <r>
    <x v="1951"/>
    <x v="142"/>
    <x v="3"/>
    <x v="0"/>
    <x v="3"/>
    <x v="1"/>
    <n v="417.40600000000001"/>
    <x v="1935"/>
    <x v="1947"/>
    <x v="1"/>
    <x v="1073"/>
    <x v="1"/>
    <n v="9"/>
    <x v="3"/>
    <x v="7"/>
    <x v="2"/>
    <x v="0"/>
    <n v="417.40600000000001"/>
  </r>
  <r>
    <x v="1952"/>
    <x v="133"/>
    <x v="0"/>
    <x v="2"/>
    <x v="3"/>
    <x v="1"/>
    <n v="80.828000000000017"/>
    <x v="1936"/>
    <x v="1948"/>
    <x v="0"/>
    <x v="349"/>
    <x v="1"/>
    <n v="6"/>
    <x v="5"/>
    <x v="19"/>
    <x v="16"/>
    <x v="2"/>
    <n v="80.828000000000017"/>
  </r>
  <r>
    <x v="1953"/>
    <x v="569"/>
    <x v="1"/>
    <x v="3"/>
    <x v="4"/>
    <x v="2"/>
    <n v="183.92000000000002"/>
    <x v="1937"/>
    <x v="1949"/>
    <x v="0"/>
    <x v="1007"/>
    <x v="0"/>
    <n v="9"/>
    <x v="6"/>
    <x v="22"/>
    <x v="0"/>
    <x v="0"/>
    <n v="183.92"/>
  </r>
  <r>
    <x v="1954"/>
    <x v="445"/>
    <x v="1"/>
    <x v="0"/>
    <x v="3"/>
    <x v="7"/>
    <n v="224.59800000000001"/>
    <x v="1938"/>
    <x v="1950"/>
    <x v="0"/>
    <x v="924"/>
    <x v="0"/>
    <n v="7"/>
    <x v="1"/>
    <x v="17"/>
    <x v="17"/>
    <x v="0"/>
    <n v="224.59800000000001"/>
  </r>
  <r>
    <x v="1955"/>
    <x v="37"/>
    <x v="4"/>
    <x v="0"/>
    <x v="1"/>
    <x v="6"/>
    <n v="539.572"/>
    <x v="1939"/>
    <x v="1951"/>
    <x v="0"/>
    <x v="14"/>
    <x v="1"/>
    <n v="1"/>
    <x v="3"/>
    <x v="3"/>
    <x v="7"/>
    <x v="2"/>
    <n v="539.572"/>
  </r>
  <r>
    <x v="1956"/>
    <x v="1"/>
    <x v="4"/>
    <x v="4"/>
    <x v="0"/>
    <x v="0"/>
    <n v="185.81200000000001"/>
    <x v="1940"/>
    <x v="1952"/>
    <x v="1"/>
    <x v="730"/>
    <x v="1"/>
    <n v="12"/>
    <x v="1"/>
    <x v="3"/>
    <x v="1"/>
    <x v="2"/>
    <n v="185.81200000000001"/>
  </r>
  <r>
    <x v="1957"/>
    <x v="690"/>
    <x v="3"/>
    <x v="1"/>
    <x v="0"/>
    <x v="9"/>
    <n v="576.02600000000007"/>
    <x v="1941"/>
    <x v="1953"/>
    <x v="0"/>
    <x v="592"/>
    <x v="0"/>
    <n v="10"/>
    <x v="5"/>
    <x v="5"/>
    <x v="8"/>
    <x v="0"/>
    <n v="576.02600000000007"/>
  </r>
  <r>
    <x v="1958"/>
    <x v="480"/>
    <x v="0"/>
    <x v="4"/>
    <x v="3"/>
    <x v="6"/>
    <n v="471.41600000000005"/>
    <x v="1942"/>
    <x v="1954"/>
    <x v="0"/>
    <x v="1074"/>
    <x v="0"/>
    <n v="2"/>
    <x v="3"/>
    <x v="19"/>
    <x v="9"/>
    <x v="2"/>
    <n v="471.416"/>
  </r>
  <r>
    <x v="1959"/>
    <x v="33"/>
    <x v="0"/>
    <x v="4"/>
    <x v="0"/>
    <x v="4"/>
    <n v="486.33200000000005"/>
    <x v="1943"/>
    <x v="1955"/>
    <x v="0"/>
    <x v="469"/>
    <x v="1"/>
    <n v="7"/>
    <x v="1"/>
    <x v="11"/>
    <x v="18"/>
    <x v="0"/>
    <n v="486.33200000000005"/>
  </r>
  <r>
    <x v="1960"/>
    <x v="370"/>
    <x v="2"/>
    <x v="0"/>
    <x v="2"/>
    <x v="3"/>
    <n v="551.07800000000009"/>
    <x v="1944"/>
    <x v="1956"/>
    <x v="1"/>
    <x v="245"/>
    <x v="0"/>
    <n v="4"/>
    <x v="6"/>
    <x v="4"/>
    <x v="23"/>
    <x v="2"/>
    <n v="551.07800000000009"/>
  </r>
  <r>
    <x v="1961"/>
    <x v="337"/>
    <x v="4"/>
    <x v="0"/>
    <x v="3"/>
    <x v="7"/>
    <n v="98.626000000000005"/>
    <x v="1945"/>
    <x v="1957"/>
    <x v="0"/>
    <x v="969"/>
    <x v="1"/>
    <n v="8"/>
    <x v="4"/>
    <x v="2"/>
    <x v="4"/>
    <x v="2"/>
    <n v="98.626000000000005"/>
  </r>
  <r>
    <x v="1962"/>
    <x v="273"/>
    <x v="2"/>
    <x v="2"/>
    <x v="1"/>
    <x v="9"/>
    <n v="552.31000000000006"/>
    <x v="1946"/>
    <x v="1958"/>
    <x v="0"/>
    <x v="643"/>
    <x v="0"/>
    <n v="8"/>
    <x v="2"/>
    <x v="21"/>
    <x v="13"/>
    <x v="3"/>
    <n v="552.31000000000006"/>
  </r>
  <r>
    <x v="1963"/>
    <x v="407"/>
    <x v="4"/>
    <x v="1"/>
    <x v="3"/>
    <x v="6"/>
    <n v="94.336000000000013"/>
    <x v="1947"/>
    <x v="1959"/>
    <x v="0"/>
    <x v="1075"/>
    <x v="0"/>
    <n v="1"/>
    <x v="5"/>
    <x v="23"/>
    <x v="14"/>
    <x v="1"/>
    <n v="94.336000000000013"/>
  </r>
  <r>
    <x v="1964"/>
    <x v="391"/>
    <x v="1"/>
    <x v="2"/>
    <x v="1"/>
    <x v="6"/>
    <n v="135.102"/>
    <x v="1948"/>
    <x v="1960"/>
    <x v="0"/>
    <x v="364"/>
    <x v="0"/>
    <n v="8"/>
    <x v="1"/>
    <x v="6"/>
    <x v="13"/>
    <x v="1"/>
    <n v="135.102"/>
  </r>
  <r>
    <x v="1965"/>
    <x v="402"/>
    <x v="1"/>
    <x v="0"/>
    <x v="2"/>
    <x v="8"/>
    <n v="436.26000000000005"/>
    <x v="1949"/>
    <x v="1961"/>
    <x v="0"/>
    <x v="141"/>
    <x v="1"/>
    <n v="3"/>
    <x v="5"/>
    <x v="2"/>
    <x v="15"/>
    <x v="2"/>
    <n v="436.26000000000005"/>
  </r>
  <r>
    <x v="1966"/>
    <x v="671"/>
    <x v="2"/>
    <x v="4"/>
    <x v="3"/>
    <x v="6"/>
    <n v="343.06800000000004"/>
    <x v="1950"/>
    <x v="1962"/>
    <x v="0"/>
    <x v="244"/>
    <x v="1"/>
    <n v="11"/>
    <x v="0"/>
    <x v="22"/>
    <x v="21"/>
    <x v="0"/>
    <n v="343.06800000000004"/>
  </r>
  <r>
    <x v="1967"/>
    <x v="78"/>
    <x v="3"/>
    <x v="2"/>
    <x v="4"/>
    <x v="6"/>
    <n v="583.44000000000005"/>
    <x v="1951"/>
    <x v="1963"/>
    <x v="0"/>
    <x v="796"/>
    <x v="0"/>
    <n v="10"/>
    <x v="0"/>
    <x v="7"/>
    <x v="8"/>
    <x v="0"/>
    <n v="583.44000000000005"/>
  </r>
  <r>
    <x v="1968"/>
    <x v="553"/>
    <x v="4"/>
    <x v="2"/>
    <x v="1"/>
    <x v="0"/>
    <n v="435.02800000000008"/>
    <x v="1952"/>
    <x v="1964"/>
    <x v="0"/>
    <x v="811"/>
    <x v="1"/>
    <n v="12"/>
    <x v="3"/>
    <x v="1"/>
    <x v="1"/>
    <x v="1"/>
    <n v="435.02800000000008"/>
  </r>
  <r>
    <x v="1969"/>
    <x v="125"/>
    <x v="2"/>
    <x v="2"/>
    <x v="3"/>
    <x v="9"/>
    <n v="233.22200000000004"/>
    <x v="1953"/>
    <x v="1965"/>
    <x v="0"/>
    <x v="1076"/>
    <x v="1"/>
    <n v="5"/>
    <x v="6"/>
    <x v="15"/>
    <x v="11"/>
    <x v="2"/>
    <n v="233.22200000000004"/>
  </r>
  <r>
    <x v="1970"/>
    <x v="612"/>
    <x v="2"/>
    <x v="0"/>
    <x v="1"/>
    <x v="8"/>
    <n v="312.95000000000005"/>
    <x v="1954"/>
    <x v="1966"/>
    <x v="0"/>
    <x v="1077"/>
    <x v="1"/>
    <n v="12"/>
    <x v="4"/>
    <x v="9"/>
    <x v="1"/>
    <x v="0"/>
    <n v="312.95000000000005"/>
  </r>
  <r>
    <x v="1971"/>
    <x v="5"/>
    <x v="3"/>
    <x v="2"/>
    <x v="2"/>
    <x v="4"/>
    <n v="530.70600000000002"/>
    <x v="1955"/>
    <x v="1967"/>
    <x v="0"/>
    <x v="537"/>
    <x v="1"/>
    <n v="12"/>
    <x v="3"/>
    <x v="4"/>
    <x v="1"/>
    <x v="2"/>
    <n v="530.70600000000002"/>
  </r>
  <r>
    <x v="1972"/>
    <x v="459"/>
    <x v="4"/>
    <x v="0"/>
    <x v="2"/>
    <x v="2"/>
    <n v="44.308000000000007"/>
    <x v="1956"/>
    <x v="1968"/>
    <x v="1"/>
    <x v="1078"/>
    <x v="0"/>
    <n v="6"/>
    <x v="6"/>
    <x v="12"/>
    <x v="6"/>
    <x v="0"/>
    <n v="44.308000000000014"/>
  </r>
  <r>
    <x v="1973"/>
    <x v="650"/>
    <x v="3"/>
    <x v="1"/>
    <x v="4"/>
    <x v="2"/>
    <n v="274.23"/>
    <x v="1957"/>
    <x v="1969"/>
    <x v="0"/>
    <x v="456"/>
    <x v="0"/>
    <n v="6"/>
    <x v="0"/>
    <x v="22"/>
    <x v="6"/>
    <x v="0"/>
    <n v="274.23"/>
  </r>
  <r>
    <x v="1974"/>
    <x v="278"/>
    <x v="1"/>
    <x v="0"/>
    <x v="2"/>
    <x v="7"/>
    <n v="411.81800000000004"/>
    <x v="1958"/>
    <x v="1970"/>
    <x v="1"/>
    <x v="465"/>
    <x v="2"/>
    <n v="11"/>
    <x v="3"/>
    <x v="8"/>
    <x v="12"/>
    <x v="1"/>
    <n v="411.81800000000004"/>
  </r>
  <r>
    <x v="1975"/>
    <x v="9"/>
    <x v="0"/>
    <x v="3"/>
    <x v="2"/>
    <x v="4"/>
    <n v="332.39800000000002"/>
    <x v="1959"/>
    <x v="1971"/>
    <x v="0"/>
    <x v="736"/>
    <x v="0"/>
    <n v="10"/>
    <x v="6"/>
    <x v="18"/>
    <x v="8"/>
    <x v="3"/>
    <n v="332.39800000000002"/>
  </r>
  <r>
    <x v="1976"/>
    <x v="518"/>
    <x v="4"/>
    <x v="0"/>
    <x v="2"/>
    <x v="8"/>
    <n v="644.62200000000007"/>
    <x v="1960"/>
    <x v="1972"/>
    <x v="1"/>
    <x v="1079"/>
    <x v="2"/>
    <n v="12"/>
    <x v="4"/>
    <x v="11"/>
    <x v="3"/>
    <x v="0"/>
    <n v="644.62200000000007"/>
  </r>
  <r>
    <x v="1977"/>
    <x v="416"/>
    <x v="3"/>
    <x v="1"/>
    <x v="0"/>
    <x v="0"/>
    <n v="140.05199999999999"/>
    <x v="1961"/>
    <x v="1973"/>
    <x v="0"/>
    <x v="285"/>
    <x v="1"/>
    <n v="8"/>
    <x v="1"/>
    <x v="10"/>
    <x v="4"/>
    <x v="2"/>
    <n v="140.05199999999999"/>
  </r>
  <r>
    <x v="1978"/>
    <x v="468"/>
    <x v="3"/>
    <x v="2"/>
    <x v="3"/>
    <x v="9"/>
    <n v="613.44799999999998"/>
    <x v="1962"/>
    <x v="1974"/>
    <x v="1"/>
    <x v="1080"/>
    <x v="1"/>
    <n v="8"/>
    <x v="6"/>
    <x v="16"/>
    <x v="4"/>
    <x v="1"/>
    <n v="613.44799999999998"/>
  </r>
  <r>
    <x v="1979"/>
    <x v="638"/>
    <x v="4"/>
    <x v="2"/>
    <x v="4"/>
    <x v="9"/>
    <n v="121.15400000000001"/>
    <x v="1963"/>
    <x v="1975"/>
    <x v="1"/>
    <x v="528"/>
    <x v="1"/>
    <n v="5"/>
    <x v="2"/>
    <x v="7"/>
    <x v="11"/>
    <x v="0"/>
    <n v="121.15400000000001"/>
  </r>
  <r>
    <x v="1980"/>
    <x v="325"/>
    <x v="4"/>
    <x v="0"/>
    <x v="1"/>
    <x v="4"/>
    <n v="634.10600000000011"/>
    <x v="1964"/>
    <x v="1976"/>
    <x v="1"/>
    <x v="755"/>
    <x v="2"/>
    <n v="12"/>
    <x v="5"/>
    <x v="3"/>
    <x v="3"/>
    <x v="2"/>
    <n v="634.10600000000011"/>
  </r>
  <r>
    <x v="1981"/>
    <x v="554"/>
    <x v="1"/>
    <x v="3"/>
    <x v="3"/>
    <x v="7"/>
    <n v="576.20200000000011"/>
    <x v="1965"/>
    <x v="1977"/>
    <x v="0"/>
    <x v="960"/>
    <x v="1"/>
    <n v="5"/>
    <x v="2"/>
    <x v="14"/>
    <x v="11"/>
    <x v="1"/>
    <n v="576.20200000000011"/>
  </r>
  <r>
    <x v="1982"/>
    <x v="594"/>
    <x v="2"/>
    <x v="1"/>
    <x v="3"/>
    <x v="0"/>
    <n v="48.312000000000005"/>
    <x v="1966"/>
    <x v="1978"/>
    <x v="0"/>
    <x v="557"/>
    <x v="0"/>
    <n v="8"/>
    <x v="0"/>
    <x v="18"/>
    <x v="13"/>
    <x v="3"/>
    <n v="48.312000000000005"/>
  </r>
  <r>
    <x v="1983"/>
    <x v="406"/>
    <x v="1"/>
    <x v="4"/>
    <x v="0"/>
    <x v="2"/>
    <n v="472.82400000000001"/>
    <x v="1967"/>
    <x v="1979"/>
    <x v="0"/>
    <x v="685"/>
    <x v="0"/>
    <n v="7"/>
    <x v="6"/>
    <x v="16"/>
    <x v="17"/>
    <x v="1"/>
    <n v="472.82400000000001"/>
  </r>
  <r>
    <x v="1984"/>
    <x v="691"/>
    <x v="2"/>
    <x v="2"/>
    <x v="1"/>
    <x v="1"/>
    <n v="62.150000000000006"/>
    <x v="1968"/>
    <x v="1980"/>
    <x v="1"/>
    <x v="497"/>
    <x v="1"/>
    <n v="11"/>
    <x v="1"/>
    <x v="10"/>
    <x v="21"/>
    <x v="2"/>
    <n v="62.150000000000006"/>
  </r>
  <r>
    <x v="1985"/>
    <x v="262"/>
    <x v="0"/>
    <x v="2"/>
    <x v="2"/>
    <x v="6"/>
    <n v="606.98"/>
    <x v="1969"/>
    <x v="1981"/>
    <x v="0"/>
    <x v="179"/>
    <x v="0"/>
    <n v="1"/>
    <x v="2"/>
    <x v="15"/>
    <x v="14"/>
    <x v="2"/>
    <n v="606.98"/>
  </r>
  <r>
    <x v="1986"/>
    <x v="595"/>
    <x v="4"/>
    <x v="0"/>
    <x v="4"/>
    <x v="6"/>
    <n v="413.64400000000006"/>
    <x v="1970"/>
    <x v="1982"/>
    <x v="0"/>
    <x v="654"/>
    <x v="1"/>
    <n v="11"/>
    <x v="0"/>
    <x v="17"/>
    <x v="21"/>
    <x v="0"/>
    <n v="413.64400000000006"/>
  </r>
  <r>
    <x v="1987"/>
    <x v="210"/>
    <x v="2"/>
    <x v="3"/>
    <x v="4"/>
    <x v="3"/>
    <n v="411.488"/>
    <x v="1971"/>
    <x v="1983"/>
    <x v="0"/>
    <x v="788"/>
    <x v="2"/>
    <n v="12"/>
    <x v="2"/>
    <x v="22"/>
    <x v="3"/>
    <x v="0"/>
    <n v="411.488"/>
  </r>
  <r>
    <x v="1988"/>
    <x v="476"/>
    <x v="1"/>
    <x v="4"/>
    <x v="4"/>
    <x v="6"/>
    <n v="433.86200000000008"/>
    <x v="1972"/>
    <x v="1984"/>
    <x v="1"/>
    <x v="25"/>
    <x v="1"/>
    <n v="6"/>
    <x v="4"/>
    <x v="6"/>
    <x v="16"/>
    <x v="1"/>
    <n v="433.86200000000008"/>
  </r>
  <r>
    <x v="1989"/>
    <x v="238"/>
    <x v="0"/>
    <x v="3"/>
    <x v="0"/>
    <x v="6"/>
    <n v="585.92600000000004"/>
    <x v="1973"/>
    <x v="1985"/>
    <x v="0"/>
    <x v="1081"/>
    <x v="0"/>
    <n v="2"/>
    <x v="1"/>
    <x v="10"/>
    <x v="9"/>
    <x v="2"/>
    <n v="585.92600000000004"/>
  </r>
  <r>
    <x v="1990"/>
    <x v="545"/>
    <x v="4"/>
    <x v="4"/>
    <x v="1"/>
    <x v="3"/>
    <n v="122.056"/>
    <x v="1974"/>
    <x v="1986"/>
    <x v="0"/>
    <x v="111"/>
    <x v="1"/>
    <n v="9"/>
    <x v="4"/>
    <x v="19"/>
    <x v="2"/>
    <x v="2"/>
    <n v="122.056"/>
  </r>
  <r>
    <x v="1991"/>
    <x v="629"/>
    <x v="0"/>
    <x v="1"/>
    <x v="1"/>
    <x v="8"/>
    <n v="224.09200000000001"/>
    <x v="1975"/>
    <x v="1987"/>
    <x v="0"/>
    <x v="997"/>
    <x v="1"/>
    <n v="10"/>
    <x v="3"/>
    <x v="13"/>
    <x v="22"/>
    <x v="0"/>
    <n v="224.09200000000001"/>
  </r>
  <r>
    <x v="1992"/>
    <x v="692"/>
    <x v="3"/>
    <x v="0"/>
    <x v="4"/>
    <x v="1"/>
    <n v="245.25600000000003"/>
    <x v="1976"/>
    <x v="1988"/>
    <x v="0"/>
    <x v="285"/>
    <x v="1"/>
    <n v="7"/>
    <x v="2"/>
    <x v="10"/>
    <x v="18"/>
    <x v="2"/>
    <n v="245.25600000000003"/>
  </r>
  <r>
    <x v="1993"/>
    <x v="486"/>
    <x v="3"/>
    <x v="0"/>
    <x v="1"/>
    <x v="1"/>
    <n v="456.56600000000003"/>
    <x v="1977"/>
    <x v="1989"/>
    <x v="0"/>
    <x v="667"/>
    <x v="1"/>
    <n v="6"/>
    <x v="5"/>
    <x v="3"/>
    <x v="16"/>
    <x v="2"/>
    <n v="456.56600000000003"/>
  </r>
  <r>
    <x v="1994"/>
    <x v="339"/>
    <x v="2"/>
    <x v="4"/>
    <x v="1"/>
    <x v="3"/>
    <n v="235.4"/>
    <x v="1978"/>
    <x v="1990"/>
    <x v="0"/>
    <x v="1082"/>
    <x v="0"/>
    <n v="4"/>
    <x v="1"/>
    <x v="14"/>
    <x v="23"/>
    <x v="1"/>
    <n v="235.4"/>
  </r>
  <r>
    <x v="1995"/>
    <x v="133"/>
    <x v="3"/>
    <x v="1"/>
    <x v="0"/>
    <x v="7"/>
    <n v="486.33200000000005"/>
    <x v="1979"/>
    <x v="1991"/>
    <x v="0"/>
    <x v="350"/>
    <x v="1"/>
    <n v="6"/>
    <x v="5"/>
    <x v="20"/>
    <x v="16"/>
    <x v="3"/>
    <n v="486.33200000000005"/>
  </r>
  <r>
    <x v="1996"/>
    <x v="693"/>
    <x v="1"/>
    <x v="1"/>
    <x v="0"/>
    <x v="1"/>
    <n v="658.74600000000009"/>
    <x v="1980"/>
    <x v="1992"/>
    <x v="0"/>
    <x v="174"/>
    <x v="1"/>
    <n v="2"/>
    <x v="1"/>
    <x v="17"/>
    <x v="19"/>
    <x v="0"/>
    <n v="658.74600000000009"/>
  </r>
  <r>
    <x v="1997"/>
    <x v="324"/>
    <x v="1"/>
    <x v="3"/>
    <x v="1"/>
    <x v="4"/>
    <n v="391.68799999999999"/>
    <x v="1981"/>
    <x v="1993"/>
    <x v="1"/>
    <x v="330"/>
    <x v="0"/>
    <n v="4"/>
    <x v="2"/>
    <x v="22"/>
    <x v="23"/>
    <x v="0"/>
    <n v="391.68799999999999"/>
  </r>
  <r>
    <x v="1998"/>
    <x v="694"/>
    <x v="0"/>
    <x v="0"/>
    <x v="4"/>
    <x v="6"/>
    <n v="343.31000000000006"/>
    <x v="1982"/>
    <x v="1994"/>
    <x v="1"/>
    <x v="738"/>
    <x v="0"/>
    <n v="8"/>
    <x v="6"/>
    <x v="6"/>
    <x v="13"/>
    <x v="1"/>
    <n v="343.31000000000012"/>
  </r>
  <r>
    <x v="1999"/>
    <x v="262"/>
    <x v="3"/>
    <x v="4"/>
    <x v="1"/>
    <x v="1"/>
    <n v="472.36200000000008"/>
    <x v="1983"/>
    <x v="1995"/>
    <x v="0"/>
    <x v="89"/>
    <x v="0"/>
    <n v="1"/>
    <x v="2"/>
    <x v="21"/>
    <x v="14"/>
    <x v="3"/>
    <n v="472.362000000000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1">
  <r>
    <n v="1001"/>
    <d v="2024-09-05T00:00:00"/>
    <n v="202"/>
    <n v="305"/>
    <n v="101"/>
    <n v="2"/>
    <n v="523.33600000000001"/>
    <n v="1046.672"/>
    <n v="198.86768000000001"/>
    <b v="0"/>
    <s v="23:47"/>
    <n v="2024"/>
    <n v="9"/>
    <s v="Thursday"/>
    <n v="23"/>
    <x v="0"/>
    <s v="Night"/>
    <n v="523.33600000000001"/>
    <n v="19"/>
  </r>
  <r>
    <n v="1002"/>
    <d v="2023-12-13T00:00:00"/>
    <n v="204"/>
    <n v="301"/>
    <n v="105"/>
    <n v="1"/>
    <n v="49.412000000000006"/>
    <n v="49.412000000000006"/>
    <n v="10.376520000000001"/>
    <b v="0"/>
    <s v="16:50"/>
    <n v="2023"/>
    <n v="12"/>
    <s v="Wednesday"/>
    <n v="16"/>
    <x v="1"/>
    <s v="AfterNoon"/>
    <n v="49.412000000000006"/>
    <n v="21"/>
  </r>
  <r>
    <n v="1003"/>
    <d v="2023-09-17T00:00:00"/>
    <n v="201"/>
    <n v="303"/>
    <n v="101"/>
    <n v="3"/>
    <n v="253.66000000000003"/>
    <n v="760.98"/>
    <n v="190.245"/>
    <b v="0"/>
    <s v="09:00"/>
    <n v="2023"/>
    <n v="9"/>
    <s v="Sunday"/>
    <n v="9"/>
    <x v="2"/>
    <s v="Morning"/>
    <n v="253.66"/>
    <n v="25"/>
  </r>
  <r>
    <n v="1004"/>
    <d v="2022-12-24T00:00:00"/>
    <n v="204"/>
    <n v="301"/>
    <n v="105"/>
    <n v="2"/>
    <n v="380.62200000000001"/>
    <n v="761.24400000000003"/>
    <n v="228.3732"/>
    <b v="0"/>
    <s v="06:50"/>
    <n v="2022"/>
    <n v="12"/>
    <s v="Saturday"/>
    <n v="6"/>
    <x v="3"/>
    <s v="Morning"/>
    <n v="380.62200000000001"/>
    <n v="30"/>
  </r>
  <r>
    <n v="1005"/>
    <d v="2023-08-05T00:00:00"/>
    <n v="202"/>
    <n v="303"/>
    <n v="102"/>
    <n v="2"/>
    <n v="190.49800000000002"/>
    <n v="380.99600000000004"/>
    <n v="57.149400000000007"/>
    <b v="0"/>
    <s v="10:42"/>
    <n v="2023"/>
    <n v="8"/>
    <s v="Saturday"/>
    <n v="10"/>
    <x v="4"/>
    <s v="Morning"/>
    <n v="190.49800000000002"/>
    <n v="15"/>
  </r>
  <r>
    <n v="1006"/>
    <d v="2023-12-30T00:00:00"/>
    <n v="205"/>
    <n v="303"/>
    <n v="103"/>
    <n v="5"/>
    <n v="377.96000000000004"/>
    <n v="1889.8000000000002"/>
    <n v="321.26600000000008"/>
    <b v="0"/>
    <s v="16:13"/>
    <n v="2023"/>
    <n v="12"/>
    <s v="Saturday"/>
    <n v="16"/>
    <x v="1"/>
    <s v="AfterNoon"/>
    <n v="377.96000000000004"/>
    <n v="17"/>
  </r>
  <r>
    <n v="1007"/>
    <d v="2024-03-22T00:00:00"/>
    <n v="202"/>
    <n v="305"/>
    <n v="101"/>
    <n v="9"/>
    <n v="553.52"/>
    <n v="4981.68"/>
    <n v="946.51920000000007"/>
    <b v="0"/>
    <s v="01:32"/>
    <n v="2024"/>
    <n v="3"/>
    <s v="Friday"/>
    <n v="1"/>
    <x v="5"/>
    <s v="Night"/>
    <n v="553.52"/>
    <n v="19"/>
  </r>
  <r>
    <n v="1008"/>
    <d v="2024-06-17T00:00:00"/>
    <n v="203"/>
    <n v="301"/>
    <n v="104"/>
    <n v="9"/>
    <n v="165.13200000000001"/>
    <n v="1486.1880000000001"/>
    <n v="312.09948000000003"/>
    <b v="1"/>
    <s v="14:48"/>
    <n v="2024"/>
    <n v="6"/>
    <s v="Monday"/>
    <n v="14"/>
    <x v="6"/>
    <s v="AfterNoon"/>
    <n v="165.13200000000001"/>
    <n v="21"/>
  </r>
  <r>
    <n v="1009"/>
    <d v="2023-01-16T00:00:00"/>
    <n v="205"/>
    <n v="301"/>
    <n v="104"/>
    <n v="4"/>
    <n v="608.67400000000009"/>
    <n v="2434.6960000000004"/>
    <n v="608.67400000000009"/>
    <b v="0"/>
    <s v="05:40"/>
    <n v="2023"/>
    <n v="1"/>
    <s v="Monday"/>
    <n v="5"/>
    <x v="7"/>
    <s v="Night"/>
    <n v="608.67400000000009"/>
    <n v="25"/>
  </r>
  <r>
    <n v="1010"/>
    <d v="2024-10-08T00:00:00"/>
    <n v="201"/>
    <n v="304"/>
    <n v="103"/>
    <n v="6"/>
    <n v="216.084"/>
    <n v="1296.5039999999999"/>
    <n v="388.95119999999997"/>
    <b v="0"/>
    <s v="13:45"/>
    <n v="2024"/>
    <n v="10"/>
    <s v="Tuesday"/>
    <n v="13"/>
    <x v="8"/>
    <s v="AfterNoon"/>
    <n v="216.08399999999997"/>
    <n v="30"/>
  </r>
  <r>
    <n v="1011"/>
    <d v="2024-02-20T00:00:00"/>
    <n v="203"/>
    <n v="301"/>
    <n v="104"/>
    <n v="10"/>
    <n v="446.13800000000003"/>
    <n v="4461.38"/>
    <n v="669.20699999999999"/>
    <b v="0"/>
    <s v="21:27"/>
    <n v="2024"/>
    <n v="2"/>
    <s v="Tuesday"/>
    <n v="21"/>
    <x v="9"/>
    <s v="Night"/>
    <n v="446.13800000000003"/>
    <n v="15"/>
  </r>
  <r>
    <n v="1012"/>
    <d v="2023-04-01T00:00:00"/>
    <n v="201"/>
    <n v="303"/>
    <n v="102"/>
    <n v="10"/>
    <n v="483.67"/>
    <n v="4836.7"/>
    <n v="822.23900000000003"/>
    <b v="0"/>
    <s v="07:19"/>
    <n v="2023"/>
    <n v="4"/>
    <s v="Saturday"/>
    <n v="7"/>
    <x v="10"/>
    <s v="Morning"/>
    <n v="483.66999999999996"/>
    <n v="17"/>
  </r>
  <r>
    <n v="1013"/>
    <d v="2023-05-03T00:00:00"/>
    <n v="202"/>
    <n v="301"/>
    <n v="101"/>
    <n v="4"/>
    <n v="283.47000000000003"/>
    <n v="1133.8800000000001"/>
    <n v="215.43720000000002"/>
    <b v="0"/>
    <s v="22:36"/>
    <n v="2023"/>
    <n v="5"/>
    <s v="Wednesday"/>
    <n v="22"/>
    <x v="11"/>
    <s v="Night"/>
    <n v="283.47000000000003"/>
    <n v="19"/>
  </r>
  <r>
    <n v="1014"/>
    <d v="2022-11-29T00:00:00"/>
    <n v="204"/>
    <n v="303"/>
    <n v="103"/>
    <n v="8"/>
    <n v="171.292"/>
    <n v="1370.336"/>
    <n v="287.77055999999999"/>
    <b v="1"/>
    <s v="02:24"/>
    <n v="2022"/>
    <n v="11"/>
    <s v="Tuesday"/>
    <n v="2"/>
    <x v="12"/>
    <s v="Night"/>
    <n v="171.292"/>
    <n v="21"/>
  </r>
  <r>
    <n v="1015"/>
    <d v="2024-08-09T00:00:00"/>
    <n v="204"/>
    <n v="301"/>
    <n v="103"/>
    <n v="9"/>
    <n v="426.07400000000001"/>
    <n v="3834.6660000000002"/>
    <n v="958.66650000000004"/>
    <b v="0"/>
    <s v="06:41"/>
    <n v="2024"/>
    <n v="8"/>
    <s v="Friday"/>
    <n v="6"/>
    <x v="13"/>
    <s v="Morning"/>
    <n v="426.07400000000001"/>
    <n v="25"/>
  </r>
  <r>
    <n v="1016"/>
    <d v="2023-09-24T00:00:00"/>
    <n v="202"/>
    <n v="302"/>
    <n v="103"/>
    <n v="8"/>
    <n v="555.52200000000005"/>
    <n v="4444.1760000000004"/>
    <n v="1333.2528"/>
    <b v="0"/>
    <s v="00:54"/>
    <n v="2023"/>
    <n v="9"/>
    <s v="Sunday"/>
    <n v="0"/>
    <x v="2"/>
    <s v="Night"/>
    <n v="555.52200000000005"/>
    <n v="30"/>
  </r>
  <r>
    <n v="1017"/>
    <d v="2024-01-25T00:00:00"/>
    <n v="202"/>
    <n v="301"/>
    <n v="105"/>
    <n v="7"/>
    <n v="114.92800000000001"/>
    <n v="804.49600000000009"/>
    <n v="120.67440000000001"/>
    <b v="0"/>
    <s v="13:12"/>
    <n v="2024"/>
    <n v="1"/>
    <s v="Thursday"/>
    <n v="13"/>
    <x v="14"/>
    <s v="AfterNoon"/>
    <n v="114.92800000000001"/>
    <n v="15"/>
  </r>
  <r>
    <n v="1018"/>
    <d v="2023-03-06T00:00:00"/>
    <n v="202"/>
    <n v="301"/>
    <n v="104"/>
    <n v="7"/>
    <n v="613.25"/>
    <n v="4292.75"/>
    <n v="729.76750000000004"/>
    <b v="1"/>
    <s v="12:19"/>
    <n v="2023"/>
    <n v="3"/>
    <s v="Monday"/>
    <n v="12"/>
    <x v="15"/>
    <s v="AfterNoon"/>
    <n v="613.25"/>
    <n v="17"/>
  </r>
  <r>
    <n v="1019"/>
    <d v="2023-06-04T00:00:00"/>
    <n v="201"/>
    <n v="303"/>
    <n v="104"/>
    <n v="10"/>
    <n v="457.51200000000006"/>
    <n v="4575.1200000000008"/>
    <n v="869.27280000000019"/>
    <b v="0"/>
    <s v="00:40"/>
    <n v="2023"/>
    <n v="6"/>
    <s v="Sunday"/>
    <n v="0"/>
    <x v="16"/>
    <s v="Night"/>
    <n v="457.51200000000006"/>
    <n v="19"/>
  </r>
  <r>
    <n v="1020"/>
    <d v="2023-03-25T00:00:00"/>
    <n v="202"/>
    <n v="303"/>
    <n v="102"/>
    <n v="10"/>
    <n v="496.36400000000003"/>
    <n v="4963.6400000000003"/>
    <n v="1042.3643999999999"/>
    <b v="1"/>
    <s v="23:01"/>
    <n v="2023"/>
    <n v="3"/>
    <s v="Saturday"/>
    <n v="23"/>
    <x v="15"/>
    <s v="Night"/>
    <n v="496.36400000000003"/>
    <n v="20.999999999999996"/>
  </r>
  <r>
    <n v="1021"/>
    <d v="2024-08-31T00:00:00"/>
    <n v="201"/>
    <n v="303"/>
    <n v="104"/>
    <n v="7"/>
    <n v="596.55200000000013"/>
    <n v="4175.8640000000014"/>
    <n v="1043.9660000000003"/>
    <b v="1"/>
    <s v="05:57"/>
    <n v="2024"/>
    <n v="8"/>
    <s v="Saturday"/>
    <n v="5"/>
    <x v="13"/>
    <s v="Night"/>
    <n v="596.55200000000025"/>
    <n v="25"/>
  </r>
  <r>
    <n v="1022"/>
    <d v="2023-08-23T00:00:00"/>
    <n v="201"/>
    <n v="301"/>
    <n v="104"/>
    <n v="2"/>
    <n v="568.4140000000001"/>
    <n v="1136.8280000000002"/>
    <n v="341.04840000000007"/>
    <b v="1"/>
    <s v="05:55"/>
    <n v="2023"/>
    <n v="8"/>
    <s v="Wednesday"/>
    <n v="5"/>
    <x v="4"/>
    <s v="Night"/>
    <n v="568.4140000000001"/>
    <n v="30"/>
  </r>
  <r>
    <n v="1023"/>
    <d v="2024-06-24T00:00:00"/>
    <n v="203"/>
    <n v="305"/>
    <n v="104"/>
    <n v="4"/>
    <n v="512.00599999999997"/>
    <n v="2048.0239999999999"/>
    <n v="307.20359999999999"/>
    <b v="0"/>
    <s v="10:59"/>
    <n v="2024"/>
    <n v="6"/>
    <s v="Monday"/>
    <n v="10"/>
    <x v="6"/>
    <s v="Morning"/>
    <n v="512.00599999999997"/>
    <n v="15"/>
  </r>
  <r>
    <n v="1024"/>
    <d v="2024-07-25T00:00:00"/>
    <n v="201"/>
    <n v="303"/>
    <n v="105"/>
    <n v="9"/>
    <n v="547.93200000000002"/>
    <n v="4931.3879999999999"/>
    <n v="838.33596"/>
    <b v="0"/>
    <s v="13:23"/>
    <n v="2024"/>
    <n v="7"/>
    <s v="Thursday"/>
    <n v="13"/>
    <x v="17"/>
    <s v="AfterNoon"/>
    <n v="547.93200000000002"/>
    <n v="17"/>
  </r>
  <r>
    <n v="1025"/>
    <d v="2024-03-16T00:00:00"/>
    <n v="205"/>
    <n v="305"/>
    <n v="105"/>
    <n v="10"/>
    <n v="157.542"/>
    <n v="1575.42"/>
    <n v="299.32980000000003"/>
    <b v="1"/>
    <s v="08:45"/>
    <n v="2024"/>
    <n v="3"/>
    <s v="Saturday"/>
    <n v="8"/>
    <x v="5"/>
    <s v="Morning"/>
    <n v="157.542"/>
    <n v="19"/>
  </r>
  <r>
    <n v="1026"/>
    <d v="2023-09-09T00:00:00"/>
    <n v="203"/>
    <n v="304"/>
    <n v="103"/>
    <n v="9"/>
    <n v="484.46200000000005"/>
    <n v="4360.1580000000004"/>
    <n v="915.63318000000004"/>
    <b v="0"/>
    <s v="14:05"/>
    <n v="2023"/>
    <n v="9"/>
    <s v="Saturday"/>
    <n v="14"/>
    <x v="2"/>
    <s v="AfterNoon"/>
    <n v="484.46200000000005"/>
    <n v="21"/>
  </r>
  <r>
    <n v="1027"/>
    <d v="2022-12-01T00:00:00"/>
    <n v="204"/>
    <n v="303"/>
    <n v="103"/>
    <n v="5"/>
    <n v="165.61600000000001"/>
    <n v="828.08"/>
    <n v="207.02"/>
    <b v="1"/>
    <s v="21:34"/>
    <n v="2022"/>
    <n v="12"/>
    <s v="Thursday"/>
    <n v="21"/>
    <x v="3"/>
    <s v="Night"/>
    <n v="165.61600000000001"/>
    <n v="25"/>
  </r>
  <r>
    <n v="1028"/>
    <d v="2024-09-26T00:00:00"/>
    <n v="202"/>
    <n v="305"/>
    <n v="103"/>
    <n v="8"/>
    <n v="133.91400000000002"/>
    <n v="1071.3120000000001"/>
    <n v="321.39360000000005"/>
    <b v="0"/>
    <s v="06:31"/>
    <n v="2024"/>
    <n v="9"/>
    <s v="Thursday"/>
    <n v="6"/>
    <x v="0"/>
    <s v="Morning"/>
    <n v="133.91400000000002"/>
    <n v="30"/>
  </r>
  <r>
    <n v="1029"/>
    <d v="2023-09-18T00:00:00"/>
    <n v="202"/>
    <n v="302"/>
    <n v="101"/>
    <n v="2"/>
    <n v="306.108"/>
    <n v="612.21600000000001"/>
    <n v="91.832399999999993"/>
    <b v="0"/>
    <s v="10:40"/>
    <n v="2023"/>
    <n v="9"/>
    <s v="Monday"/>
    <n v="10"/>
    <x v="2"/>
    <s v="Morning"/>
    <n v="306.108"/>
    <n v="15"/>
  </r>
  <r>
    <n v="1030"/>
    <d v="2022-11-28T00:00:00"/>
    <n v="201"/>
    <n v="302"/>
    <n v="101"/>
    <n v="7"/>
    <n v="509.49800000000005"/>
    <n v="3566.4860000000003"/>
    <n v="606.30262000000005"/>
    <b v="0"/>
    <s v="16:56"/>
    <n v="2022"/>
    <n v="11"/>
    <s v="Monday"/>
    <n v="16"/>
    <x v="12"/>
    <s v="AfterNoon"/>
    <n v="509.49800000000005"/>
    <n v="17"/>
  </r>
  <r>
    <n v="1031"/>
    <d v="2023-04-05T00:00:00"/>
    <n v="203"/>
    <n v="303"/>
    <n v="105"/>
    <n v="5"/>
    <n v="408.452"/>
    <n v="2042.26"/>
    <n v="388.02940000000001"/>
    <b v="0"/>
    <s v="22:10"/>
    <n v="2023"/>
    <n v="4"/>
    <s v="Wednesday"/>
    <n v="22"/>
    <x v="10"/>
    <s v="Night"/>
    <n v="408.452"/>
    <n v="19"/>
  </r>
  <r>
    <n v="1032"/>
    <d v="2024-01-26T00:00:00"/>
    <n v="203"/>
    <n v="303"/>
    <n v="101"/>
    <n v="1"/>
    <n v="480.30400000000003"/>
    <n v="480.30400000000003"/>
    <n v="100.86384"/>
    <b v="0"/>
    <s v="12:50"/>
    <n v="2024"/>
    <n v="1"/>
    <s v="Friday"/>
    <n v="12"/>
    <x v="14"/>
    <s v="AfterNoon"/>
    <n v="480.30400000000003"/>
    <n v="21"/>
  </r>
  <r>
    <n v="1033"/>
    <d v="2023-07-05T00:00:00"/>
    <n v="203"/>
    <n v="305"/>
    <n v="105"/>
    <n v="10"/>
    <n v="565.35600000000011"/>
    <n v="5653.5600000000013"/>
    <n v="1413.3900000000003"/>
    <b v="0"/>
    <s v="21:12"/>
    <n v="2023"/>
    <n v="7"/>
    <s v="Wednesday"/>
    <n v="21"/>
    <x v="18"/>
    <s v="Night"/>
    <n v="565.35600000000011"/>
    <n v="25"/>
  </r>
  <r>
    <n v="1034"/>
    <d v="2023-07-12T00:00:00"/>
    <n v="205"/>
    <n v="303"/>
    <n v="101"/>
    <n v="10"/>
    <n v="102.16800000000001"/>
    <n v="1021.6800000000001"/>
    <n v="306.50400000000002"/>
    <b v="0"/>
    <s v="16:28"/>
    <n v="2023"/>
    <n v="7"/>
    <s v="Wednesday"/>
    <n v="16"/>
    <x v="18"/>
    <s v="AfterNoon"/>
    <n v="102.16800000000001"/>
    <n v="30"/>
  </r>
  <r>
    <n v="1035"/>
    <d v="2024-09-13T00:00:00"/>
    <n v="201"/>
    <n v="305"/>
    <n v="105"/>
    <n v="5"/>
    <n v="62.876000000000005"/>
    <n v="314.38"/>
    <n v="47.156999999999996"/>
    <b v="0"/>
    <s v="21:45"/>
    <n v="2024"/>
    <n v="9"/>
    <s v="Friday"/>
    <n v="21"/>
    <x v="0"/>
    <s v="Night"/>
    <n v="62.875999999999998"/>
    <n v="15"/>
  </r>
  <r>
    <n v="1036"/>
    <d v="2022-11-17T00:00:00"/>
    <n v="201"/>
    <n v="304"/>
    <n v="103"/>
    <n v="5"/>
    <n v="209.286"/>
    <n v="1046.43"/>
    <n v="177.89310000000003"/>
    <b v="1"/>
    <s v="09:00"/>
    <n v="2022"/>
    <n v="11"/>
    <s v="Thursday"/>
    <n v="9"/>
    <x v="12"/>
    <s v="Morning"/>
    <n v="209.286"/>
    <n v="17"/>
  </r>
  <r>
    <n v="1037"/>
    <d v="2023-02-01T00:00:00"/>
    <n v="205"/>
    <n v="304"/>
    <n v="102"/>
    <n v="4"/>
    <n v="577.98400000000015"/>
    <n v="2311.9360000000006"/>
    <n v="439.26784000000009"/>
    <b v="0"/>
    <s v="12:06"/>
    <n v="2023"/>
    <n v="2"/>
    <s v="Wednesday"/>
    <n v="12"/>
    <x v="19"/>
    <s v="AfterNoon"/>
    <n v="577.98400000000015"/>
    <n v="19"/>
  </r>
  <r>
    <n v="1038"/>
    <d v="2023-01-14T00:00:00"/>
    <n v="202"/>
    <n v="302"/>
    <n v="103"/>
    <n v="7"/>
    <n v="367.64200000000005"/>
    <n v="2573.4940000000006"/>
    <n v="540.43374000000006"/>
    <b v="0"/>
    <s v="13:24"/>
    <n v="2023"/>
    <n v="1"/>
    <s v="Saturday"/>
    <n v="13"/>
    <x v="7"/>
    <s v="AfterNoon"/>
    <n v="367.64200000000011"/>
    <n v="20.999999999999996"/>
  </r>
  <r>
    <n v="1039"/>
    <d v="2023-12-26T00:00:00"/>
    <n v="205"/>
    <n v="301"/>
    <n v="103"/>
    <n v="8"/>
    <n v="604.73599999999999"/>
    <n v="4837.8879999999999"/>
    <n v="1209.472"/>
    <b v="0"/>
    <s v="10:35"/>
    <n v="2023"/>
    <n v="12"/>
    <s v="Tuesday"/>
    <n v="10"/>
    <x v="1"/>
    <s v="Morning"/>
    <n v="604.73599999999999"/>
    <n v="25"/>
  </r>
  <r>
    <n v="1040"/>
    <d v="2024-05-15T00:00:00"/>
    <n v="201"/>
    <n v="305"/>
    <n v="103"/>
    <n v="5"/>
    <n v="531.60800000000006"/>
    <n v="2658.0400000000004"/>
    <n v="797.41200000000015"/>
    <b v="1"/>
    <s v="21:56"/>
    <n v="2024"/>
    <n v="5"/>
    <s v="Wednesday"/>
    <n v="21"/>
    <x v="20"/>
    <s v="Night"/>
    <n v="531.60800000000006"/>
    <n v="30"/>
  </r>
  <r>
    <n v="1041"/>
    <d v="2024-09-29T00:00:00"/>
    <n v="204"/>
    <n v="303"/>
    <n v="103"/>
    <n v="5"/>
    <n v="121.13200000000002"/>
    <n v="605.66000000000008"/>
    <n v="90.849000000000004"/>
    <b v="0"/>
    <s v="05:17"/>
    <n v="2024"/>
    <n v="9"/>
    <s v="Sunday"/>
    <n v="5"/>
    <x v="0"/>
    <s v="Night"/>
    <n v="121.13200000000002"/>
    <n v="15"/>
  </r>
  <r>
    <n v="1042"/>
    <d v="2023-01-18T00:00:00"/>
    <n v="203"/>
    <n v="301"/>
    <n v="102"/>
    <n v="6"/>
    <n v="601.08400000000006"/>
    <n v="3606.5040000000004"/>
    <n v="613.10568000000012"/>
    <b v="0"/>
    <s v="15:55"/>
    <n v="2023"/>
    <n v="1"/>
    <s v="Wednesday"/>
    <n v="15"/>
    <x v="7"/>
    <s v="AfterNoon"/>
    <n v="601.08400000000006"/>
    <n v="17"/>
  </r>
  <r>
    <n v="1043"/>
    <d v="2023-12-02T00:00:00"/>
    <n v="201"/>
    <n v="303"/>
    <n v="103"/>
    <n v="4"/>
    <n v="213.84000000000003"/>
    <n v="855.36000000000013"/>
    <n v="162.51840000000001"/>
    <b v="1"/>
    <s v="21:46"/>
    <n v="2023"/>
    <n v="12"/>
    <s v="Saturday"/>
    <n v="21"/>
    <x v="1"/>
    <s v="Night"/>
    <n v="213.84000000000003"/>
    <n v="18.999999999999996"/>
  </r>
  <r>
    <n v="1044"/>
    <d v="2023-06-29T00:00:00"/>
    <n v="205"/>
    <n v="303"/>
    <n v="105"/>
    <n v="8"/>
    <n v="510.42200000000003"/>
    <n v="4083.3760000000002"/>
    <n v="857.50896"/>
    <b v="0"/>
    <s v="14:12"/>
    <n v="2023"/>
    <n v="6"/>
    <s v="Thursday"/>
    <n v="14"/>
    <x v="16"/>
    <s v="AfterNoon"/>
    <n v="510.42200000000003"/>
    <n v="21"/>
  </r>
  <r>
    <n v="1045"/>
    <d v="2024-02-20T00:00:00"/>
    <n v="202"/>
    <n v="303"/>
    <n v="103"/>
    <n v="7"/>
    <n v="61.512000000000008"/>
    <n v="430.58400000000006"/>
    <n v="107.64600000000002"/>
    <b v="0"/>
    <s v="13:10"/>
    <n v="2024"/>
    <n v="2"/>
    <s v="Tuesday"/>
    <n v="13"/>
    <x v="9"/>
    <s v="AfterNoon"/>
    <n v="61.512000000000008"/>
    <n v="25"/>
  </r>
  <r>
    <n v="1046"/>
    <d v="2023-01-19T00:00:00"/>
    <n v="202"/>
    <n v="302"/>
    <n v="102"/>
    <n v="7"/>
    <n v="197.01000000000002"/>
    <n v="1379.0700000000002"/>
    <n v="413.72100000000006"/>
    <b v="0"/>
    <s v="04:27"/>
    <n v="2023"/>
    <n v="1"/>
    <s v="Thursday"/>
    <n v="4"/>
    <x v="7"/>
    <s v="Night"/>
    <n v="197.01000000000002"/>
    <n v="30"/>
  </r>
  <r>
    <n v="1047"/>
    <d v="2024-03-16T00:00:00"/>
    <n v="201"/>
    <n v="305"/>
    <n v="103"/>
    <n v="3"/>
    <n v="46.881999999999998"/>
    <n v="140.64599999999999"/>
    <n v="21.096899999999998"/>
    <b v="0"/>
    <s v="15:37"/>
    <n v="2024"/>
    <n v="3"/>
    <s v="Saturday"/>
    <n v="15"/>
    <x v="5"/>
    <s v="AfterNoon"/>
    <n v="46.881999999999998"/>
    <n v="15"/>
  </r>
  <r>
    <n v="1048"/>
    <d v="2024-01-08T00:00:00"/>
    <n v="204"/>
    <n v="304"/>
    <n v="105"/>
    <n v="1"/>
    <n v="129.62400000000002"/>
    <n v="129.62400000000002"/>
    <n v="22.036080000000005"/>
    <b v="0"/>
    <s v="09:07"/>
    <n v="2024"/>
    <n v="1"/>
    <s v="Monday"/>
    <n v="9"/>
    <x v="14"/>
    <s v="Morning"/>
    <n v="129.62400000000002"/>
    <n v="17"/>
  </r>
  <r>
    <n v="1049"/>
    <d v="2023-11-01T00:00:00"/>
    <n v="203"/>
    <n v="305"/>
    <n v="104"/>
    <n v="4"/>
    <n v="519.26600000000008"/>
    <n v="2077.0640000000003"/>
    <n v="394.64216000000005"/>
    <b v="0"/>
    <s v="14:07"/>
    <n v="2023"/>
    <n v="11"/>
    <s v="Wednesday"/>
    <n v="14"/>
    <x v="21"/>
    <s v="AfterNoon"/>
    <n v="519.26600000000008"/>
    <n v="19"/>
  </r>
  <r>
    <n v="1050"/>
    <d v="2022-11-16T00:00:00"/>
    <n v="204"/>
    <n v="301"/>
    <n v="102"/>
    <n v="9"/>
    <n v="530.42000000000007"/>
    <n v="4773.7800000000007"/>
    <n v="1002.4938000000001"/>
    <b v="0"/>
    <s v="07:58"/>
    <n v="2022"/>
    <n v="11"/>
    <s v="Wednesday"/>
    <n v="7"/>
    <x v="12"/>
    <s v="Morning"/>
    <n v="530.42000000000007"/>
    <n v="21"/>
  </r>
  <r>
    <n v="1051"/>
    <d v="2023-06-28T00:00:00"/>
    <n v="202"/>
    <n v="301"/>
    <n v="103"/>
    <n v="3"/>
    <n v="606.42999999999995"/>
    <n v="1819.29"/>
    <n v="454.82249999999999"/>
    <b v="0"/>
    <s v="23:20"/>
    <n v="2023"/>
    <n v="6"/>
    <s v="Wednesday"/>
    <n v="23"/>
    <x v="16"/>
    <s v="Night"/>
    <n v="606.42999999999995"/>
    <n v="25"/>
  </r>
  <r>
    <n v="1052"/>
    <d v="2023-10-24T00:00:00"/>
    <n v="203"/>
    <n v="301"/>
    <n v="104"/>
    <n v="2"/>
    <n v="89.826000000000008"/>
    <n v="179.65200000000002"/>
    <n v="53.895600000000002"/>
    <b v="0"/>
    <s v="04:26"/>
    <n v="2023"/>
    <n v="10"/>
    <s v="Tuesday"/>
    <n v="4"/>
    <x v="22"/>
    <s v="Night"/>
    <n v="89.826000000000008"/>
    <n v="30"/>
  </r>
  <r>
    <n v="1053"/>
    <d v="2023-11-03T00:00:00"/>
    <n v="202"/>
    <n v="301"/>
    <n v="101"/>
    <n v="3"/>
    <n v="259.90800000000002"/>
    <n v="779.72400000000005"/>
    <n v="116.9586"/>
    <b v="0"/>
    <s v="05:14"/>
    <n v="2023"/>
    <n v="11"/>
    <s v="Friday"/>
    <n v="5"/>
    <x v="21"/>
    <s v="Night"/>
    <n v="259.90800000000002"/>
    <n v="15"/>
  </r>
  <r>
    <n v="1054"/>
    <d v="2024-07-30T00:00:00"/>
    <n v="201"/>
    <n v="305"/>
    <n v="105"/>
    <n v="1"/>
    <n v="443.3"/>
    <n v="443.3"/>
    <n v="75.361000000000004"/>
    <b v="0"/>
    <s v="20:06"/>
    <n v="2024"/>
    <n v="7"/>
    <s v="Tuesday"/>
    <n v="20"/>
    <x v="17"/>
    <s v="Evening"/>
    <n v="443.3"/>
    <n v="17"/>
  </r>
  <r>
    <n v="1055"/>
    <d v="2023-06-15T00:00:00"/>
    <n v="204"/>
    <n v="302"/>
    <n v="105"/>
    <n v="4"/>
    <n v="458.74400000000009"/>
    <n v="1834.9760000000003"/>
    <n v="348.64544000000006"/>
    <b v="0"/>
    <s v="12:27"/>
    <n v="2023"/>
    <n v="6"/>
    <s v="Thursday"/>
    <n v="12"/>
    <x v="16"/>
    <s v="AfterNoon"/>
    <n v="458.74400000000009"/>
    <n v="19"/>
  </r>
  <r>
    <n v="1056"/>
    <d v="2023-08-13T00:00:00"/>
    <n v="203"/>
    <n v="303"/>
    <n v="101"/>
    <n v="8"/>
    <n v="190.56400000000002"/>
    <n v="1524.5120000000002"/>
    <n v="320.14752000000004"/>
    <b v="1"/>
    <s v="14:01"/>
    <n v="2023"/>
    <n v="8"/>
    <s v="Sunday"/>
    <n v="14"/>
    <x v="4"/>
    <s v="AfterNoon"/>
    <n v="190.56400000000002"/>
    <n v="21"/>
  </r>
  <r>
    <n v="1057"/>
    <d v="2024-10-06T00:00:00"/>
    <n v="201"/>
    <n v="303"/>
    <n v="105"/>
    <n v="2"/>
    <n v="497.99200000000008"/>
    <n v="995.98400000000015"/>
    <n v="248.99600000000004"/>
    <b v="0"/>
    <s v="11:35"/>
    <n v="2024"/>
    <n v="10"/>
    <s v="Sunday"/>
    <n v="11"/>
    <x v="8"/>
    <s v="Morning"/>
    <n v="497.99200000000008"/>
    <n v="25"/>
  </r>
  <r>
    <n v="1058"/>
    <d v="2023-03-11T00:00:00"/>
    <n v="204"/>
    <n v="305"/>
    <n v="102"/>
    <n v="7"/>
    <n v="233.94800000000004"/>
    <n v="1637.6360000000002"/>
    <n v="491.29080000000005"/>
    <b v="0"/>
    <s v="06:49"/>
    <n v="2023"/>
    <n v="3"/>
    <s v="Saturday"/>
    <n v="6"/>
    <x v="15"/>
    <s v="Morning"/>
    <n v="233.94800000000004"/>
    <n v="30"/>
  </r>
  <r>
    <n v="1059"/>
    <d v="2024-10-25T00:00:00"/>
    <n v="202"/>
    <n v="304"/>
    <n v="102"/>
    <n v="4"/>
    <n v="484.30799999999999"/>
    <n v="1937.232"/>
    <n v="290.58479999999997"/>
    <b v="0"/>
    <s v="19:14"/>
    <n v="2024"/>
    <n v="10"/>
    <s v="Friday"/>
    <n v="19"/>
    <x v="8"/>
    <s v="Evening"/>
    <n v="484.30799999999999"/>
    <n v="15"/>
  </r>
  <r>
    <n v="1060"/>
    <d v="2024-03-07T00:00:00"/>
    <n v="202"/>
    <n v="302"/>
    <n v="103"/>
    <n v="3"/>
    <n v="500.56600000000003"/>
    <n v="1501.6980000000001"/>
    <n v="255.28866000000002"/>
    <b v="0"/>
    <s v="18:51"/>
    <n v="2024"/>
    <n v="3"/>
    <s v="Thursday"/>
    <n v="18"/>
    <x v="5"/>
    <s v="Evening"/>
    <n v="500.56600000000003"/>
    <n v="17"/>
  </r>
  <r>
    <n v="1061"/>
    <d v="2023-04-19T00:00:00"/>
    <n v="204"/>
    <n v="303"/>
    <n v="101"/>
    <n v="9"/>
    <n v="331.95799999999997"/>
    <n v="2987.6219999999998"/>
    <n v="567.64818000000002"/>
    <b v="0"/>
    <s v="10:35"/>
    <n v="2023"/>
    <n v="4"/>
    <s v="Wednesday"/>
    <n v="10"/>
    <x v="10"/>
    <s v="Morning"/>
    <n v="331.95799999999997"/>
    <n v="19.000000000000004"/>
  </r>
  <r>
    <n v="1062"/>
    <d v="2023-06-20T00:00:00"/>
    <n v="203"/>
    <n v="304"/>
    <n v="101"/>
    <n v="10"/>
    <n v="268.40000000000003"/>
    <n v="2684.0000000000005"/>
    <n v="563.6400000000001"/>
    <b v="0"/>
    <s v="03:17"/>
    <n v="2023"/>
    <n v="6"/>
    <s v="Tuesday"/>
    <n v="3"/>
    <x v="16"/>
    <s v="Night"/>
    <n v="268.40000000000003"/>
    <n v="21"/>
  </r>
  <r>
    <n v="1063"/>
    <d v="2023-07-10T00:00:00"/>
    <n v="203"/>
    <n v="301"/>
    <n v="105"/>
    <n v="8"/>
    <n v="59.664000000000009"/>
    <n v="477.31200000000007"/>
    <n v="119.32800000000002"/>
    <b v="1"/>
    <s v="12:39"/>
    <n v="2023"/>
    <n v="7"/>
    <s v="Monday"/>
    <n v="12"/>
    <x v="18"/>
    <s v="AfterNoon"/>
    <n v="59.664000000000009"/>
    <n v="25"/>
  </r>
  <r>
    <n v="1064"/>
    <d v="2022-11-09T00:00:00"/>
    <n v="202"/>
    <n v="303"/>
    <n v="101"/>
    <n v="4"/>
    <n v="177.40800000000002"/>
    <n v="709.63200000000006"/>
    <n v="212.8896"/>
    <b v="0"/>
    <s v="11:22"/>
    <n v="2022"/>
    <n v="11"/>
    <s v="Wednesday"/>
    <n v="11"/>
    <x v="12"/>
    <s v="Morning"/>
    <n v="177.40800000000002"/>
    <n v="30"/>
  </r>
  <r>
    <n v="1065"/>
    <d v="2024-05-25T00:00:00"/>
    <n v="204"/>
    <n v="303"/>
    <n v="102"/>
    <n v="3"/>
    <n v="89.89200000000001"/>
    <n v="269.67600000000004"/>
    <n v="40.451400000000007"/>
    <b v="0"/>
    <s v="22:59"/>
    <n v="2024"/>
    <n v="5"/>
    <s v="Saturday"/>
    <n v="22"/>
    <x v="20"/>
    <s v="Night"/>
    <n v="89.89200000000001"/>
    <n v="15"/>
  </r>
  <r>
    <n v="1066"/>
    <d v="2024-01-25T00:00:00"/>
    <n v="205"/>
    <n v="304"/>
    <n v="102"/>
    <n v="9"/>
    <n v="553.19000000000005"/>
    <n v="4978.7100000000009"/>
    <n v="846.38070000000027"/>
    <b v="0"/>
    <s v="01:46"/>
    <n v="2024"/>
    <n v="1"/>
    <s v="Thursday"/>
    <n v="1"/>
    <x v="14"/>
    <s v="Night"/>
    <n v="553.19000000000005"/>
    <n v="17"/>
  </r>
  <r>
    <n v="1067"/>
    <d v="2023-02-18T00:00:00"/>
    <n v="204"/>
    <n v="302"/>
    <n v="105"/>
    <n v="9"/>
    <n v="475.904"/>
    <n v="4283.1360000000004"/>
    <n v="813.79584000000011"/>
    <b v="0"/>
    <s v="08:30"/>
    <n v="2023"/>
    <n v="2"/>
    <s v="Saturday"/>
    <n v="8"/>
    <x v="19"/>
    <s v="Morning"/>
    <n v="475.90400000000005"/>
    <n v="19"/>
  </r>
  <r>
    <n v="1068"/>
    <d v="2024-01-02T00:00:00"/>
    <n v="205"/>
    <n v="305"/>
    <n v="103"/>
    <n v="7"/>
    <n v="303.49"/>
    <n v="2124.4300000000003"/>
    <n v="446.13030000000003"/>
    <b v="0"/>
    <s v="02:43"/>
    <n v="2024"/>
    <n v="1"/>
    <s v="Tuesday"/>
    <n v="2"/>
    <x v="14"/>
    <s v="Night"/>
    <n v="303.49000000000007"/>
    <n v="21"/>
  </r>
  <r>
    <n v="1069"/>
    <d v="2023-12-15T00:00:00"/>
    <n v="204"/>
    <n v="302"/>
    <n v="103"/>
    <n v="2"/>
    <n v="556.44600000000003"/>
    <n v="1112.8920000000001"/>
    <n v="278.22300000000001"/>
    <b v="0"/>
    <s v="00:30"/>
    <n v="2023"/>
    <n v="12"/>
    <s v="Friday"/>
    <n v="0"/>
    <x v="1"/>
    <s v="Night"/>
    <n v="556.44600000000003"/>
    <n v="25"/>
  </r>
  <r>
    <n v="1070"/>
    <d v="2024-06-04T00:00:00"/>
    <n v="205"/>
    <n v="302"/>
    <n v="101"/>
    <n v="8"/>
    <n v="446.31400000000002"/>
    <n v="3570.5120000000002"/>
    <n v="1071.1536000000001"/>
    <b v="0"/>
    <s v="18:34"/>
    <n v="2024"/>
    <n v="6"/>
    <s v="Tuesday"/>
    <n v="18"/>
    <x v="6"/>
    <s v="Evening"/>
    <n v="446.31400000000002"/>
    <n v="30"/>
  </r>
  <r>
    <n v="1071"/>
    <d v="2024-09-26T00:00:00"/>
    <n v="204"/>
    <n v="304"/>
    <n v="101"/>
    <n v="9"/>
    <n v="288.42"/>
    <n v="2595.7800000000002"/>
    <n v="389.36700000000002"/>
    <b v="0"/>
    <s v="14:32"/>
    <n v="2024"/>
    <n v="9"/>
    <s v="Thursday"/>
    <n v="14"/>
    <x v="0"/>
    <s v="AfterNoon"/>
    <n v="288.42"/>
    <n v="15"/>
  </r>
  <r>
    <n v="1072"/>
    <d v="2024-05-13T00:00:00"/>
    <n v="205"/>
    <n v="303"/>
    <n v="104"/>
    <n v="6"/>
    <n v="90.420000000000016"/>
    <n v="542.5200000000001"/>
    <n v="92.228400000000022"/>
    <b v="1"/>
    <s v="07:59"/>
    <n v="2024"/>
    <n v="5"/>
    <s v="Monday"/>
    <n v="7"/>
    <x v="20"/>
    <s v="Morning"/>
    <n v="90.420000000000016"/>
    <n v="17"/>
  </r>
  <r>
    <n v="1073"/>
    <d v="2023-02-14T00:00:00"/>
    <n v="201"/>
    <n v="304"/>
    <n v="105"/>
    <n v="1"/>
    <n v="116.24800000000002"/>
    <n v="116.24800000000002"/>
    <n v="22.087120000000002"/>
    <b v="0"/>
    <s v="05:49"/>
    <n v="2023"/>
    <n v="2"/>
    <s v="Tuesday"/>
    <n v="5"/>
    <x v="19"/>
    <s v="Night"/>
    <n v="116.24800000000002"/>
    <n v="19"/>
  </r>
  <r>
    <n v="1074"/>
    <d v="2024-08-27T00:00:00"/>
    <n v="201"/>
    <n v="303"/>
    <n v="101"/>
    <n v="1"/>
    <n v="304.83200000000005"/>
    <n v="304.83200000000005"/>
    <n v="64.014720000000011"/>
    <b v="0"/>
    <s v="15:06"/>
    <n v="2024"/>
    <n v="8"/>
    <s v="Tuesday"/>
    <n v="15"/>
    <x v="13"/>
    <s v="AfterNoon"/>
    <n v="304.83200000000005"/>
    <n v="21"/>
  </r>
  <r>
    <n v="1075"/>
    <d v="2023-09-21T00:00:00"/>
    <n v="202"/>
    <n v="303"/>
    <n v="102"/>
    <n v="10"/>
    <n v="221.95800000000003"/>
    <n v="2219.5800000000004"/>
    <n v="554.8950000000001"/>
    <b v="0"/>
    <s v="20:32"/>
    <n v="2023"/>
    <n v="9"/>
    <s v="Thursday"/>
    <n v="20"/>
    <x v="2"/>
    <s v="Evening"/>
    <n v="221.95800000000003"/>
    <n v="25"/>
  </r>
  <r>
    <n v="1076"/>
    <d v="2023-11-10T00:00:00"/>
    <n v="202"/>
    <n v="302"/>
    <n v="105"/>
    <n v="10"/>
    <n v="234.36600000000001"/>
    <n v="2343.6600000000003"/>
    <n v="703.09800000000007"/>
    <b v="0"/>
    <s v="17:59"/>
    <n v="2023"/>
    <n v="11"/>
    <s v="Friday"/>
    <n v="17"/>
    <x v="21"/>
    <s v="AfterNoon"/>
    <n v="234.36600000000004"/>
    <n v="30"/>
  </r>
  <r>
    <n v="1077"/>
    <d v="2022-12-19T00:00:00"/>
    <n v="202"/>
    <n v="302"/>
    <n v="101"/>
    <n v="4"/>
    <n v="487.05799999999999"/>
    <n v="1948.232"/>
    <n v="292.23480000000001"/>
    <b v="0"/>
    <s v="00:39"/>
    <n v="2022"/>
    <n v="12"/>
    <s v="Monday"/>
    <n v="0"/>
    <x v="3"/>
    <s v="Night"/>
    <n v="487.05799999999999"/>
    <n v="15"/>
  </r>
  <r>
    <n v="1078"/>
    <d v="2024-09-20T00:00:00"/>
    <n v="203"/>
    <n v="301"/>
    <n v="101"/>
    <n v="2"/>
    <n v="651.04600000000005"/>
    <n v="1302.0920000000001"/>
    <n v="221.35564000000002"/>
    <b v="0"/>
    <s v="21:54"/>
    <n v="2024"/>
    <n v="9"/>
    <s v="Friday"/>
    <n v="21"/>
    <x v="0"/>
    <s v="Night"/>
    <n v="651.04600000000005"/>
    <n v="17"/>
  </r>
  <r>
    <n v="1079"/>
    <d v="2023-10-13T00:00:00"/>
    <n v="203"/>
    <n v="305"/>
    <n v="101"/>
    <n v="3"/>
    <n v="181.87400000000002"/>
    <n v="545.62200000000007"/>
    <n v="103.66818000000002"/>
    <b v="1"/>
    <s v="14:15"/>
    <n v="2023"/>
    <n v="10"/>
    <s v="Friday"/>
    <n v="14"/>
    <x v="22"/>
    <s v="AfterNoon"/>
    <n v="181.87400000000002"/>
    <n v="19"/>
  </r>
  <r>
    <n v="1080"/>
    <d v="2024-09-06T00:00:00"/>
    <n v="205"/>
    <n v="304"/>
    <n v="105"/>
    <n v="5"/>
    <n v="509.98200000000003"/>
    <n v="2549.9100000000003"/>
    <n v="535.48110000000008"/>
    <b v="0"/>
    <s v="09:26"/>
    <n v="2024"/>
    <n v="9"/>
    <s v="Friday"/>
    <n v="9"/>
    <x v="0"/>
    <s v="Morning"/>
    <n v="509.98200000000008"/>
    <n v="21.000000000000004"/>
  </r>
  <r>
    <n v="1081"/>
    <d v="2024-04-02T00:00:00"/>
    <n v="205"/>
    <n v="304"/>
    <n v="104"/>
    <n v="8"/>
    <n v="535.2600000000001"/>
    <n v="4282.0800000000008"/>
    <n v="1070.5200000000002"/>
    <b v="0"/>
    <s v="07:17"/>
    <n v="2024"/>
    <n v="4"/>
    <s v="Tuesday"/>
    <n v="7"/>
    <x v="23"/>
    <s v="Morning"/>
    <n v="535.2600000000001"/>
    <n v="25"/>
  </r>
  <r>
    <n v="1082"/>
    <d v="2023-09-21T00:00:00"/>
    <n v="202"/>
    <n v="304"/>
    <n v="105"/>
    <n v="4"/>
    <n v="156.61799999999999"/>
    <n v="626.47199999999998"/>
    <n v="187.94159999999999"/>
    <b v="0"/>
    <s v="16:04"/>
    <n v="2023"/>
    <n v="9"/>
    <s v="Thursday"/>
    <n v="16"/>
    <x v="2"/>
    <s v="AfterNoon"/>
    <n v="156.61799999999999"/>
    <n v="30"/>
  </r>
  <r>
    <n v="1083"/>
    <d v="2024-06-24T00:00:00"/>
    <n v="201"/>
    <n v="304"/>
    <n v="101"/>
    <n v="8"/>
    <n v="315.15000000000003"/>
    <n v="2521.2000000000003"/>
    <n v="378.18"/>
    <b v="0"/>
    <s v="23:10"/>
    <n v="2024"/>
    <n v="6"/>
    <s v="Monday"/>
    <n v="23"/>
    <x v="6"/>
    <s v="Night"/>
    <n v="315.15000000000003"/>
    <n v="15"/>
  </r>
  <r>
    <n v="1084"/>
    <d v="2023-04-21T00:00:00"/>
    <n v="204"/>
    <n v="301"/>
    <n v="102"/>
    <n v="4"/>
    <n v="632.96199999999999"/>
    <n v="2531.848"/>
    <n v="430.41416000000004"/>
    <b v="0"/>
    <s v="16:23"/>
    <n v="2023"/>
    <n v="4"/>
    <s v="Friday"/>
    <n v="16"/>
    <x v="10"/>
    <s v="AfterNoon"/>
    <n v="632.96199999999999"/>
    <n v="17"/>
  </r>
  <r>
    <n v="1085"/>
    <d v="2024-10-03T00:00:00"/>
    <n v="201"/>
    <n v="301"/>
    <n v="104"/>
    <n v="2"/>
    <n v="70.840000000000018"/>
    <n v="141.68000000000004"/>
    <n v="26.919200000000007"/>
    <b v="0"/>
    <s v="00:59"/>
    <n v="2024"/>
    <n v="10"/>
    <s v="Thursday"/>
    <n v="0"/>
    <x v="8"/>
    <s v="Night"/>
    <n v="70.840000000000018"/>
    <n v="19"/>
  </r>
  <r>
    <n v="1086"/>
    <d v="2024-08-16T00:00:00"/>
    <n v="201"/>
    <n v="301"/>
    <n v="103"/>
    <n v="10"/>
    <n v="280.14800000000002"/>
    <n v="2801.4800000000005"/>
    <n v="588.31080000000009"/>
    <b v="0"/>
    <s v="20:34"/>
    <n v="2024"/>
    <n v="8"/>
    <s v="Friday"/>
    <n v="20"/>
    <x v="13"/>
    <s v="Evening"/>
    <n v="280.14800000000002"/>
    <n v="21"/>
  </r>
  <r>
    <n v="1087"/>
    <d v="2023-04-16T00:00:00"/>
    <n v="203"/>
    <n v="301"/>
    <n v="104"/>
    <n v="9"/>
    <n v="497.00200000000001"/>
    <n v="4473.018"/>
    <n v="1118.2545"/>
    <b v="0"/>
    <s v="03:43"/>
    <n v="2023"/>
    <n v="4"/>
    <s v="Sunday"/>
    <n v="3"/>
    <x v="10"/>
    <s v="Night"/>
    <n v="497.00200000000001"/>
    <n v="25"/>
  </r>
  <r>
    <n v="1088"/>
    <d v="2024-05-23T00:00:00"/>
    <n v="203"/>
    <n v="303"/>
    <n v="101"/>
    <n v="8"/>
    <n v="194.70000000000002"/>
    <n v="1557.6000000000001"/>
    <n v="467.28000000000003"/>
    <b v="0"/>
    <s v="00:50"/>
    <n v="2024"/>
    <n v="5"/>
    <s v="Thursday"/>
    <n v="0"/>
    <x v="20"/>
    <s v="Night"/>
    <n v="194.70000000000002"/>
    <n v="30"/>
  </r>
  <r>
    <n v="1089"/>
    <d v="2024-05-10T00:00:00"/>
    <n v="205"/>
    <n v="305"/>
    <n v="102"/>
    <n v="6"/>
    <n v="204.90800000000002"/>
    <n v="1229.4480000000001"/>
    <n v="184.41720000000001"/>
    <b v="0"/>
    <s v="05:09"/>
    <n v="2024"/>
    <n v="5"/>
    <s v="Friday"/>
    <n v="5"/>
    <x v="20"/>
    <s v="Night"/>
    <n v="204.90800000000002"/>
    <n v="15"/>
  </r>
  <r>
    <n v="1090"/>
    <d v="2023-02-15T00:00:00"/>
    <n v="201"/>
    <n v="305"/>
    <n v="102"/>
    <n v="4"/>
    <n v="108.504"/>
    <n v="434.01600000000002"/>
    <n v="73.782720000000012"/>
    <b v="0"/>
    <s v="02:05"/>
    <n v="2023"/>
    <n v="2"/>
    <s v="Wednesday"/>
    <n v="2"/>
    <x v="19"/>
    <s v="Night"/>
    <n v="108.504"/>
    <n v="17"/>
  </r>
  <r>
    <n v="1091"/>
    <d v="2023-02-20T00:00:00"/>
    <n v="204"/>
    <n v="301"/>
    <n v="105"/>
    <n v="9"/>
    <n v="144.91400000000002"/>
    <n v="1304.2260000000001"/>
    <n v="247.80294000000004"/>
    <b v="0"/>
    <s v="04:50"/>
    <n v="2023"/>
    <n v="2"/>
    <s v="Monday"/>
    <n v="4"/>
    <x v="19"/>
    <s v="Night"/>
    <n v="144.91400000000002"/>
    <n v="19"/>
  </r>
  <r>
    <n v="1092"/>
    <d v="2023-11-01T00:00:00"/>
    <n v="201"/>
    <n v="303"/>
    <n v="105"/>
    <n v="4"/>
    <n v="361.85599999999999"/>
    <n v="1447.424"/>
    <n v="303.95903999999996"/>
    <b v="0"/>
    <s v="18:02"/>
    <n v="2023"/>
    <n v="11"/>
    <s v="Wednesday"/>
    <n v="18"/>
    <x v="21"/>
    <s v="Evening"/>
    <n v="361.85599999999999"/>
    <n v="20.999999999999996"/>
  </r>
  <r>
    <n v="1093"/>
    <d v="2024-04-12T00:00:00"/>
    <n v="205"/>
    <n v="304"/>
    <n v="105"/>
    <n v="9"/>
    <n v="603.83400000000006"/>
    <n v="5434.5060000000003"/>
    <n v="1358.6265000000001"/>
    <b v="0"/>
    <s v="04:27"/>
    <n v="2024"/>
    <n v="4"/>
    <s v="Friday"/>
    <n v="4"/>
    <x v="23"/>
    <s v="Night"/>
    <n v="603.83400000000006"/>
    <n v="25"/>
  </r>
  <r>
    <n v="1094"/>
    <d v="2023-08-30T00:00:00"/>
    <n v="204"/>
    <n v="301"/>
    <n v="104"/>
    <n v="10"/>
    <n v="140.66800000000001"/>
    <n v="1406.68"/>
    <n v="422.00400000000002"/>
    <b v="1"/>
    <s v="03:31"/>
    <n v="2023"/>
    <n v="8"/>
    <s v="Wednesday"/>
    <n v="3"/>
    <x v="4"/>
    <s v="Night"/>
    <n v="140.66800000000001"/>
    <n v="30"/>
  </r>
  <r>
    <n v="1095"/>
    <d v="2023-06-28T00:00:00"/>
    <n v="203"/>
    <n v="305"/>
    <n v="102"/>
    <n v="5"/>
    <n v="600.13800000000015"/>
    <n v="3000.6900000000005"/>
    <n v="450.10350000000005"/>
    <b v="0"/>
    <s v="15:47"/>
    <n v="2023"/>
    <n v="6"/>
    <s v="Wednesday"/>
    <n v="15"/>
    <x v="16"/>
    <s v="AfterNoon"/>
    <n v="600.13800000000015"/>
    <n v="15"/>
  </r>
  <r>
    <n v="1096"/>
    <d v="2023-03-21T00:00:00"/>
    <n v="204"/>
    <n v="304"/>
    <n v="104"/>
    <n v="7"/>
    <n v="573.42999999999995"/>
    <n v="4014.0099999999998"/>
    <n v="682.38170000000002"/>
    <b v="0"/>
    <s v="12:21"/>
    <n v="2023"/>
    <n v="3"/>
    <s v="Tuesday"/>
    <n v="12"/>
    <x v="15"/>
    <s v="AfterNoon"/>
    <n v="573.42999999999995"/>
    <n v="17"/>
  </r>
  <r>
    <n v="1097"/>
    <d v="2022-12-29T00:00:00"/>
    <n v="205"/>
    <n v="305"/>
    <n v="102"/>
    <n v="1"/>
    <n v="204.226"/>
    <n v="204.226"/>
    <n v="38.80294"/>
    <b v="0"/>
    <s v="20:13"/>
    <n v="2022"/>
    <n v="12"/>
    <s v="Thursday"/>
    <n v="20"/>
    <x v="3"/>
    <s v="Evening"/>
    <n v="204.226"/>
    <n v="19"/>
  </r>
  <r>
    <n v="1098"/>
    <d v="2022-12-27T00:00:00"/>
    <n v="203"/>
    <n v="305"/>
    <n v="103"/>
    <n v="4"/>
    <n v="96.690000000000012"/>
    <n v="386.76000000000005"/>
    <n v="81.219600000000014"/>
    <b v="0"/>
    <s v="21:45"/>
    <n v="2022"/>
    <n v="12"/>
    <s v="Tuesday"/>
    <n v="21"/>
    <x v="3"/>
    <s v="Night"/>
    <n v="96.690000000000012"/>
    <n v="21.000000000000004"/>
  </r>
  <r>
    <n v="1099"/>
    <d v="2024-03-14T00:00:00"/>
    <n v="204"/>
    <n v="302"/>
    <n v="101"/>
    <n v="3"/>
    <n v="346.03800000000001"/>
    <n v="1038.114"/>
    <n v="259.52850000000001"/>
    <b v="1"/>
    <s v="01:48"/>
    <n v="2024"/>
    <n v="3"/>
    <s v="Thursday"/>
    <n v="1"/>
    <x v="5"/>
    <s v="Night"/>
    <n v="346.03800000000001"/>
    <n v="25"/>
  </r>
  <r>
    <n v="1100"/>
    <d v="2023-02-28T00:00:00"/>
    <n v="204"/>
    <n v="304"/>
    <n v="102"/>
    <n v="2"/>
    <n v="374.39600000000007"/>
    <n v="748.79200000000014"/>
    <n v="224.63760000000005"/>
    <b v="0"/>
    <s v="06:42"/>
    <n v="2023"/>
    <n v="2"/>
    <s v="Tuesday"/>
    <n v="6"/>
    <x v="19"/>
    <s v="Morning"/>
    <n v="374.39600000000007"/>
    <n v="30"/>
  </r>
  <r>
    <n v="1101"/>
    <d v="2023-05-04T00:00:00"/>
    <n v="201"/>
    <n v="304"/>
    <n v="101"/>
    <n v="5"/>
    <n v="99.308000000000007"/>
    <n v="496.54"/>
    <n v="74.480999999999995"/>
    <b v="0"/>
    <s v="02:10"/>
    <n v="2023"/>
    <n v="5"/>
    <s v="Thursday"/>
    <n v="2"/>
    <x v="11"/>
    <s v="Night"/>
    <n v="99.308000000000007"/>
    <n v="15"/>
  </r>
  <r>
    <n v="1102"/>
    <d v="2023-07-14T00:00:00"/>
    <n v="203"/>
    <n v="305"/>
    <n v="104"/>
    <n v="9"/>
    <n v="525.22800000000007"/>
    <n v="4727.0520000000006"/>
    <n v="803.59884000000011"/>
    <b v="1"/>
    <s v="03:00"/>
    <n v="2023"/>
    <n v="7"/>
    <s v="Friday"/>
    <n v="3"/>
    <x v="18"/>
    <s v="Night"/>
    <n v="525.22800000000007"/>
    <n v="17"/>
  </r>
  <r>
    <n v="1103"/>
    <d v="2022-11-29T00:00:00"/>
    <n v="204"/>
    <n v="303"/>
    <n v="102"/>
    <n v="7"/>
    <n v="112.068"/>
    <n v="784.476"/>
    <n v="149.05044000000001"/>
    <b v="0"/>
    <s v="05:54"/>
    <n v="2022"/>
    <n v="11"/>
    <s v="Tuesday"/>
    <n v="5"/>
    <x v="12"/>
    <s v="Night"/>
    <n v="112.068"/>
    <n v="19"/>
  </r>
  <r>
    <n v="1104"/>
    <d v="2023-01-21T00:00:00"/>
    <n v="202"/>
    <n v="302"/>
    <n v="105"/>
    <n v="1"/>
    <n v="481.71200000000005"/>
    <n v="481.71200000000005"/>
    <n v="101.15952"/>
    <b v="0"/>
    <s v="21:12"/>
    <n v="2023"/>
    <n v="1"/>
    <s v="Saturday"/>
    <n v="21"/>
    <x v="7"/>
    <s v="Night"/>
    <n v="481.71200000000005"/>
    <n v="21"/>
  </r>
  <r>
    <n v="1105"/>
    <d v="2023-10-03T00:00:00"/>
    <n v="202"/>
    <n v="304"/>
    <n v="105"/>
    <n v="8"/>
    <n v="212.65200000000002"/>
    <n v="1701.2160000000001"/>
    <n v="425.30400000000003"/>
    <b v="1"/>
    <s v="09:23"/>
    <n v="2023"/>
    <n v="10"/>
    <s v="Tuesday"/>
    <n v="9"/>
    <x v="22"/>
    <s v="Morning"/>
    <n v="212.65200000000002"/>
    <n v="25"/>
  </r>
  <r>
    <n v="1106"/>
    <d v="2024-02-17T00:00:00"/>
    <n v="204"/>
    <n v="304"/>
    <n v="102"/>
    <n v="3"/>
    <n v="426.95400000000001"/>
    <n v="1280.8620000000001"/>
    <n v="384.2586"/>
    <b v="1"/>
    <s v="03:31"/>
    <n v="2024"/>
    <n v="2"/>
    <s v="Saturday"/>
    <n v="3"/>
    <x v="9"/>
    <s v="Night"/>
    <n v="426.95400000000001"/>
    <n v="30"/>
  </r>
  <r>
    <n v="1107"/>
    <d v="2023-04-16T00:00:00"/>
    <n v="205"/>
    <n v="305"/>
    <n v="102"/>
    <n v="9"/>
    <n v="582.49400000000003"/>
    <n v="5242.4459999999999"/>
    <n v="786.36689999999999"/>
    <b v="0"/>
    <s v="10:45"/>
    <n v="2023"/>
    <n v="4"/>
    <s v="Sunday"/>
    <n v="10"/>
    <x v="10"/>
    <s v="Morning"/>
    <n v="582.49400000000003"/>
    <n v="15"/>
  </r>
  <r>
    <n v="1108"/>
    <d v="2023-01-04T00:00:00"/>
    <n v="201"/>
    <n v="301"/>
    <n v="103"/>
    <n v="3"/>
    <n v="225.74200000000002"/>
    <n v="677.22600000000011"/>
    <n v="115.12842000000003"/>
    <b v="0"/>
    <s v="02:57"/>
    <n v="2023"/>
    <n v="1"/>
    <s v="Wednesday"/>
    <n v="2"/>
    <x v="7"/>
    <s v="Night"/>
    <n v="225.74200000000005"/>
    <n v="17"/>
  </r>
  <r>
    <n v="1109"/>
    <d v="2024-10-22T00:00:00"/>
    <n v="203"/>
    <n v="305"/>
    <n v="105"/>
    <n v="1"/>
    <n v="211.92600000000002"/>
    <n v="211.92600000000002"/>
    <n v="40.265940000000001"/>
    <b v="0"/>
    <s v="09:53"/>
    <n v="2024"/>
    <n v="10"/>
    <s v="Tuesday"/>
    <n v="9"/>
    <x v="8"/>
    <s v="Morning"/>
    <n v="211.92600000000002"/>
    <n v="18.999999999999996"/>
  </r>
  <r>
    <n v="1110"/>
    <d v="2024-04-28T00:00:00"/>
    <n v="201"/>
    <n v="301"/>
    <n v="103"/>
    <n v="2"/>
    <n v="245.58600000000001"/>
    <n v="491.17200000000003"/>
    <n v="103.14612"/>
    <b v="0"/>
    <s v="11:44"/>
    <n v="2024"/>
    <n v="4"/>
    <s v="Sunday"/>
    <n v="11"/>
    <x v="23"/>
    <s v="Morning"/>
    <n v="245.58600000000001"/>
    <n v="21"/>
  </r>
  <r>
    <n v="1111"/>
    <d v="2024-02-02T00:00:00"/>
    <n v="201"/>
    <n v="305"/>
    <n v="104"/>
    <n v="1"/>
    <n v="188.76000000000002"/>
    <n v="188.76000000000002"/>
    <n v="47.190000000000005"/>
    <b v="0"/>
    <s v="15:43"/>
    <n v="2024"/>
    <n v="2"/>
    <s v="Friday"/>
    <n v="15"/>
    <x v="9"/>
    <s v="AfterNoon"/>
    <n v="188.76000000000002"/>
    <n v="25"/>
  </r>
  <r>
    <n v="1112"/>
    <d v="2023-02-21T00:00:00"/>
    <n v="205"/>
    <n v="302"/>
    <n v="102"/>
    <n v="2"/>
    <n v="312.31200000000007"/>
    <n v="624.62400000000014"/>
    <n v="187.38720000000004"/>
    <b v="0"/>
    <s v="18:25"/>
    <n v="2023"/>
    <n v="2"/>
    <s v="Tuesday"/>
    <n v="18"/>
    <x v="19"/>
    <s v="Evening"/>
    <n v="312.31200000000007"/>
    <n v="30"/>
  </r>
  <r>
    <n v="1113"/>
    <d v="2023-09-06T00:00:00"/>
    <n v="203"/>
    <n v="305"/>
    <n v="102"/>
    <n v="8"/>
    <n v="259.05"/>
    <n v="2072.4"/>
    <n v="310.86"/>
    <b v="1"/>
    <s v="11:48"/>
    <n v="2023"/>
    <n v="9"/>
    <s v="Wednesday"/>
    <n v="11"/>
    <x v="2"/>
    <s v="Morning"/>
    <n v="259.05"/>
    <n v="15"/>
  </r>
  <r>
    <n v="1114"/>
    <d v="2023-05-24T00:00:00"/>
    <n v="201"/>
    <n v="302"/>
    <n v="105"/>
    <n v="5"/>
    <n v="232.71600000000001"/>
    <n v="1163.58"/>
    <n v="197.80860000000001"/>
    <b v="0"/>
    <s v="13:55"/>
    <n v="2023"/>
    <n v="5"/>
    <s v="Wednesday"/>
    <n v="13"/>
    <x v="11"/>
    <s v="AfterNoon"/>
    <n v="232.71599999999998"/>
    <n v="17"/>
  </r>
  <r>
    <n v="1115"/>
    <d v="2024-02-02T00:00:00"/>
    <n v="203"/>
    <n v="305"/>
    <n v="105"/>
    <n v="9"/>
    <n v="375.12200000000001"/>
    <n v="3376.098"/>
    <n v="641.45862"/>
    <b v="0"/>
    <s v="16:33"/>
    <n v="2024"/>
    <n v="2"/>
    <s v="Friday"/>
    <n v="16"/>
    <x v="9"/>
    <s v="AfterNoon"/>
    <n v="375.12200000000001"/>
    <n v="19"/>
  </r>
  <r>
    <n v="1116"/>
    <d v="2023-05-30T00:00:00"/>
    <n v="202"/>
    <n v="303"/>
    <n v="105"/>
    <n v="3"/>
    <n v="313.74200000000008"/>
    <n v="941.22600000000023"/>
    <n v="197.65746000000004"/>
    <b v="0"/>
    <s v="17:58"/>
    <n v="2023"/>
    <n v="5"/>
    <s v="Tuesday"/>
    <n v="17"/>
    <x v="11"/>
    <s v="AfterNoon"/>
    <n v="313.74200000000008"/>
    <n v="21"/>
  </r>
  <r>
    <n v="1117"/>
    <d v="2024-07-26T00:00:00"/>
    <n v="205"/>
    <n v="302"/>
    <n v="101"/>
    <n v="6"/>
    <n v="390.14800000000002"/>
    <n v="2340.8879999999999"/>
    <n v="585.22199999999998"/>
    <b v="0"/>
    <s v="09:10"/>
    <n v="2024"/>
    <n v="7"/>
    <s v="Friday"/>
    <n v="9"/>
    <x v="17"/>
    <s v="Morning"/>
    <n v="390.14799999999997"/>
    <n v="25"/>
  </r>
  <r>
    <n v="1118"/>
    <d v="2023-05-25T00:00:00"/>
    <n v="205"/>
    <n v="301"/>
    <n v="104"/>
    <n v="8"/>
    <n v="623.30400000000009"/>
    <n v="4986.4320000000007"/>
    <n v="1495.9296000000002"/>
    <b v="0"/>
    <s v="14:05"/>
    <n v="2023"/>
    <n v="5"/>
    <s v="Thursday"/>
    <n v="14"/>
    <x v="11"/>
    <s v="AfterNoon"/>
    <n v="623.30400000000009"/>
    <n v="30"/>
  </r>
  <r>
    <n v="1119"/>
    <d v="2023-02-05T00:00:00"/>
    <n v="205"/>
    <n v="304"/>
    <n v="104"/>
    <n v="2"/>
    <n v="643.72000000000014"/>
    <n v="1287.4400000000003"/>
    <n v="193.11600000000004"/>
    <b v="0"/>
    <s v="11:06"/>
    <n v="2023"/>
    <n v="2"/>
    <s v="Sunday"/>
    <n v="11"/>
    <x v="19"/>
    <s v="Morning"/>
    <n v="643.72000000000014"/>
    <n v="15"/>
  </r>
  <r>
    <n v="1120"/>
    <d v="2024-02-16T00:00:00"/>
    <n v="203"/>
    <n v="301"/>
    <n v="105"/>
    <n v="3"/>
    <n v="458.72200000000004"/>
    <n v="1376.1660000000002"/>
    <n v="233.94822000000005"/>
    <b v="0"/>
    <s v="23:54"/>
    <n v="2024"/>
    <n v="2"/>
    <s v="Friday"/>
    <n v="23"/>
    <x v="9"/>
    <s v="Night"/>
    <n v="458.72200000000004"/>
    <n v="17"/>
  </r>
  <r>
    <n v="1121"/>
    <d v="2024-05-04T00:00:00"/>
    <n v="201"/>
    <n v="303"/>
    <n v="105"/>
    <n v="1"/>
    <n v="502.48000000000008"/>
    <n v="502.48000000000008"/>
    <n v="95.47120000000001"/>
    <b v="1"/>
    <s v="00:21"/>
    <n v="2024"/>
    <n v="5"/>
    <s v="Saturday"/>
    <n v="0"/>
    <x v="20"/>
    <s v="Night"/>
    <n v="502.48000000000008"/>
    <n v="19"/>
  </r>
  <r>
    <n v="1122"/>
    <d v="2023-02-06T00:00:00"/>
    <n v="203"/>
    <n v="305"/>
    <n v="102"/>
    <n v="7"/>
    <n v="408.84800000000001"/>
    <n v="2861.9360000000001"/>
    <n v="601.00656000000004"/>
    <b v="0"/>
    <s v="00:15"/>
    <n v="2023"/>
    <n v="2"/>
    <s v="Monday"/>
    <n v="0"/>
    <x v="19"/>
    <s v="Night"/>
    <n v="408.84800000000001"/>
    <n v="21"/>
  </r>
  <r>
    <n v="1123"/>
    <d v="2023-12-09T00:00:00"/>
    <n v="204"/>
    <n v="303"/>
    <n v="105"/>
    <n v="4"/>
    <n v="154.04400000000001"/>
    <n v="616.17600000000004"/>
    <n v="154.04400000000001"/>
    <b v="0"/>
    <s v="19:56"/>
    <n v="2023"/>
    <n v="12"/>
    <s v="Saturday"/>
    <n v="19"/>
    <x v="1"/>
    <s v="Evening"/>
    <n v="154.04400000000001"/>
    <n v="25"/>
  </r>
  <r>
    <n v="1124"/>
    <d v="2023-09-07T00:00:00"/>
    <n v="202"/>
    <n v="304"/>
    <n v="102"/>
    <n v="7"/>
    <n v="401.25799999999998"/>
    <n v="2808.806"/>
    <n v="842.64179999999999"/>
    <b v="0"/>
    <s v="14:25"/>
    <n v="2023"/>
    <n v="9"/>
    <s v="Thursday"/>
    <n v="14"/>
    <x v="2"/>
    <s v="AfterNoon"/>
    <n v="401.25799999999998"/>
    <n v="30"/>
  </r>
  <r>
    <n v="1125"/>
    <d v="2022-12-27T00:00:00"/>
    <n v="202"/>
    <n v="302"/>
    <n v="104"/>
    <n v="3"/>
    <n v="377.12400000000002"/>
    <n v="1131.3720000000001"/>
    <n v="169.70580000000001"/>
    <b v="0"/>
    <s v="13:50"/>
    <n v="2022"/>
    <n v="12"/>
    <s v="Tuesday"/>
    <n v="13"/>
    <x v="3"/>
    <s v="AfterNoon"/>
    <n v="377.12400000000002"/>
    <n v="15"/>
  </r>
  <r>
    <n v="1126"/>
    <d v="2023-03-19T00:00:00"/>
    <n v="202"/>
    <n v="303"/>
    <n v="102"/>
    <n v="10"/>
    <n v="610.17000000000007"/>
    <n v="6101.7000000000007"/>
    <n v="1037.2890000000002"/>
    <b v="1"/>
    <s v="22:47"/>
    <n v="2023"/>
    <n v="3"/>
    <s v="Sunday"/>
    <n v="22"/>
    <x v="15"/>
    <s v="Night"/>
    <n v="610.17000000000007"/>
    <n v="17"/>
  </r>
  <r>
    <n v="1127"/>
    <d v="2023-04-17T00:00:00"/>
    <n v="205"/>
    <n v="304"/>
    <n v="104"/>
    <n v="6"/>
    <n v="594.154"/>
    <n v="3564.924"/>
    <n v="677.33555999999999"/>
    <b v="0"/>
    <s v="01:26"/>
    <n v="2023"/>
    <n v="4"/>
    <s v="Monday"/>
    <n v="1"/>
    <x v="10"/>
    <s v="Night"/>
    <n v="594.154"/>
    <n v="19"/>
  </r>
  <r>
    <n v="1128"/>
    <d v="2023-05-19T00:00:00"/>
    <n v="202"/>
    <n v="304"/>
    <n v="105"/>
    <n v="8"/>
    <n v="178.79400000000001"/>
    <n v="1430.3520000000001"/>
    <n v="300.37392"/>
    <b v="0"/>
    <s v="05:16"/>
    <n v="2023"/>
    <n v="5"/>
    <s v="Friday"/>
    <n v="5"/>
    <x v="11"/>
    <s v="Night"/>
    <n v="178.79400000000001"/>
    <n v="21"/>
  </r>
  <r>
    <n v="1129"/>
    <d v="2023-01-16T00:00:00"/>
    <n v="202"/>
    <n v="303"/>
    <n v="105"/>
    <n v="4"/>
    <n v="344.38800000000003"/>
    <n v="1377.5520000000001"/>
    <n v="344.38800000000003"/>
    <b v="0"/>
    <s v="13:57"/>
    <n v="2023"/>
    <n v="1"/>
    <s v="Monday"/>
    <n v="13"/>
    <x v="7"/>
    <s v="AfterNoon"/>
    <n v="344.38800000000003"/>
    <n v="25"/>
  </r>
  <r>
    <n v="1130"/>
    <d v="2023-04-21T00:00:00"/>
    <n v="201"/>
    <n v="305"/>
    <n v="103"/>
    <n v="2"/>
    <n v="100.27600000000001"/>
    <n v="200.55200000000002"/>
    <n v="60.165600000000005"/>
    <b v="0"/>
    <s v="21:10"/>
    <n v="2023"/>
    <n v="4"/>
    <s v="Friday"/>
    <n v="21"/>
    <x v="10"/>
    <s v="Night"/>
    <n v="100.27600000000001"/>
    <n v="30"/>
  </r>
  <r>
    <n v="1131"/>
    <d v="2023-10-17T00:00:00"/>
    <n v="201"/>
    <n v="303"/>
    <n v="102"/>
    <n v="10"/>
    <n v="427.32800000000003"/>
    <n v="4273.2800000000007"/>
    <n v="640.99200000000008"/>
    <b v="1"/>
    <s v="19:11"/>
    <n v="2023"/>
    <n v="10"/>
    <s v="Tuesday"/>
    <n v="19"/>
    <x v="22"/>
    <s v="Evening"/>
    <n v="427.32800000000009"/>
    <n v="15"/>
  </r>
  <r>
    <n v="1132"/>
    <d v="2022-11-13T00:00:00"/>
    <n v="204"/>
    <n v="302"/>
    <n v="105"/>
    <n v="5"/>
    <n v="60.522000000000006"/>
    <n v="302.61"/>
    <n v="51.443700000000007"/>
    <b v="0"/>
    <s v="14:25"/>
    <n v="2022"/>
    <n v="11"/>
    <s v="Sunday"/>
    <n v="14"/>
    <x v="12"/>
    <s v="AfterNoon"/>
    <n v="60.522000000000006"/>
    <n v="17"/>
  </r>
  <r>
    <n v="1133"/>
    <d v="2023-01-30T00:00:00"/>
    <n v="203"/>
    <n v="304"/>
    <n v="105"/>
    <n v="3"/>
    <n v="86.614000000000004"/>
    <n v="259.84199999999998"/>
    <n v="49.369979999999998"/>
    <b v="0"/>
    <s v="09:56"/>
    <n v="2023"/>
    <n v="1"/>
    <s v="Monday"/>
    <n v="9"/>
    <x v="7"/>
    <s v="Morning"/>
    <n v="86.61399999999999"/>
    <n v="19"/>
  </r>
  <r>
    <n v="1134"/>
    <d v="2024-02-16T00:00:00"/>
    <n v="202"/>
    <n v="302"/>
    <n v="105"/>
    <n v="7"/>
    <n v="168.102"/>
    <n v="1176.7139999999999"/>
    <n v="247.10993999999997"/>
    <b v="0"/>
    <s v="01:00"/>
    <n v="2024"/>
    <n v="2"/>
    <s v="Friday"/>
    <n v="1"/>
    <x v="9"/>
    <s v="Night"/>
    <n v="168.102"/>
    <n v="21"/>
  </r>
  <r>
    <n v="1135"/>
    <d v="2024-03-31T00:00:00"/>
    <n v="202"/>
    <n v="305"/>
    <n v="105"/>
    <n v="2"/>
    <n v="67.298000000000002"/>
    <n v="134.596"/>
    <n v="33.649000000000001"/>
    <b v="0"/>
    <s v="21:44"/>
    <n v="2024"/>
    <n v="3"/>
    <s v="Sunday"/>
    <n v="21"/>
    <x v="5"/>
    <s v="Night"/>
    <n v="67.298000000000002"/>
    <n v="25"/>
  </r>
  <r>
    <n v="1136"/>
    <d v="2023-03-23T00:00:00"/>
    <n v="203"/>
    <n v="303"/>
    <n v="101"/>
    <n v="6"/>
    <n v="103.79600000000001"/>
    <n v="622.77600000000007"/>
    <n v="186.83280000000002"/>
    <b v="1"/>
    <s v="15:10"/>
    <n v="2023"/>
    <n v="3"/>
    <s v="Thursday"/>
    <n v="15"/>
    <x v="15"/>
    <s v="AfterNoon"/>
    <n v="103.79600000000001"/>
    <n v="30"/>
  </r>
  <r>
    <n v="1137"/>
    <d v="2024-06-23T00:00:00"/>
    <n v="205"/>
    <n v="304"/>
    <n v="104"/>
    <n v="6"/>
    <n v="492.20600000000002"/>
    <n v="2953.2359999999999"/>
    <n v="442.98539999999997"/>
    <b v="0"/>
    <s v="05:50"/>
    <n v="2024"/>
    <n v="6"/>
    <s v="Sunday"/>
    <n v="5"/>
    <x v="6"/>
    <s v="Night"/>
    <n v="492.20599999999996"/>
    <n v="15"/>
  </r>
  <r>
    <n v="1138"/>
    <d v="2023-12-15T00:00:00"/>
    <n v="205"/>
    <n v="304"/>
    <n v="104"/>
    <n v="5"/>
    <n v="309.40800000000002"/>
    <n v="1547.04"/>
    <n v="262.99680000000001"/>
    <b v="0"/>
    <s v="18:48"/>
    <n v="2023"/>
    <n v="12"/>
    <s v="Friday"/>
    <n v="18"/>
    <x v="1"/>
    <s v="Evening"/>
    <n v="309.40800000000002"/>
    <n v="17"/>
  </r>
  <r>
    <n v="1139"/>
    <d v="2023-09-21T00:00:00"/>
    <n v="201"/>
    <n v="301"/>
    <n v="104"/>
    <n v="2"/>
    <n v="577.43400000000008"/>
    <n v="1154.8680000000002"/>
    <n v="219.42492000000004"/>
    <b v="1"/>
    <s v="02:42"/>
    <n v="2023"/>
    <n v="9"/>
    <s v="Thursday"/>
    <n v="2"/>
    <x v="2"/>
    <s v="Night"/>
    <n v="577.43400000000008"/>
    <n v="19"/>
  </r>
  <r>
    <n v="1140"/>
    <d v="2023-12-20T00:00:00"/>
    <n v="205"/>
    <n v="302"/>
    <n v="103"/>
    <n v="7"/>
    <n v="570.65800000000002"/>
    <n v="3994.6060000000002"/>
    <n v="838.86725999999999"/>
    <b v="0"/>
    <s v="04:52"/>
    <n v="2023"/>
    <n v="12"/>
    <s v="Wednesday"/>
    <n v="4"/>
    <x v="1"/>
    <s v="Night"/>
    <n v="570.65800000000002"/>
    <n v="21"/>
  </r>
  <r>
    <n v="1141"/>
    <d v="2023-04-10T00:00:00"/>
    <n v="202"/>
    <n v="301"/>
    <n v="101"/>
    <n v="10"/>
    <n v="373.60400000000004"/>
    <n v="3736.0400000000004"/>
    <n v="934.0100000000001"/>
    <b v="0"/>
    <s v="21:14"/>
    <n v="2023"/>
    <n v="4"/>
    <s v="Monday"/>
    <n v="21"/>
    <x v="10"/>
    <s v="Night"/>
    <n v="373.60400000000004"/>
    <n v="25"/>
  </r>
  <r>
    <n v="1142"/>
    <d v="2023-06-02T00:00:00"/>
    <n v="205"/>
    <n v="305"/>
    <n v="105"/>
    <n v="4"/>
    <n v="432.05799999999999"/>
    <n v="1728.232"/>
    <n v="518.46960000000001"/>
    <b v="0"/>
    <s v="13:11"/>
    <n v="2023"/>
    <n v="6"/>
    <s v="Friday"/>
    <n v="13"/>
    <x v="16"/>
    <s v="AfterNoon"/>
    <n v="432.05799999999999"/>
    <n v="30"/>
  </r>
  <r>
    <n v="1143"/>
    <d v="2023-05-23T00:00:00"/>
    <n v="203"/>
    <n v="305"/>
    <n v="103"/>
    <n v="1"/>
    <n v="87.867999999999995"/>
    <n v="87.867999999999995"/>
    <n v="13.180199999999999"/>
    <b v="0"/>
    <s v="13:44"/>
    <n v="2023"/>
    <n v="5"/>
    <s v="Tuesday"/>
    <n v="13"/>
    <x v="11"/>
    <s v="AfterNoon"/>
    <n v="87.867999999999995"/>
    <n v="15"/>
  </r>
  <r>
    <n v="1144"/>
    <d v="2023-07-20T00:00:00"/>
    <n v="202"/>
    <n v="303"/>
    <n v="104"/>
    <n v="4"/>
    <n v="107.206"/>
    <n v="428.82400000000001"/>
    <n v="72.900080000000003"/>
    <b v="0"/>
    <s v="00:51"/>
    <n v="2023"/>
    <n v="7"/>
    <s v="Thursday"/>
    <n v="0"/>
    <x v="18"/>
    <s v="Night"/>
    <n v="107.206"/>
    <n v="17"/>
  </r>
  <r>
    <n v="1145"/>
    <d v="2023-07-22T00:00:00"/>
    <n v="202"/>
    <n v="304"/>
    <n v="105"/>
    <n v="1"/>
    <n v="247.74200000000002"/>
    <n v="247.74200000000002"/>
    <n v="47.070980000000006"/>
    <b v="0"/>
    <s v="04:10"/>
    <n v="2023"/>
    <n v="7"/>
    <s v="Saturday"/>
    <n v="4"/>
    <x v="18"/>
    <s v="Night"/>
    <n v="247.74200000000002"/>
    <n v="19"/>
  </r>
  <r>
    <n v="1146"/>
    <d v="2024-02-21T00:00:00"/>
    <n v="205"/>
    <n v="305"/>
    <n v="105"/>
    <n v="2"/>
    <n v="176.59399999999999"/>
    <n v="353.18799999999999"/>
    <n v="74.169479999999993"/>
    <b v="1"/>
    <s v="00:06"/>
    <n v="2024"/>
    <n v="2"/>
    <s v="Wednesday"/>
    <n v="0"/>
    <x v="9"/>
    <s v="Night"/>
    <n v="176.59399999999999"/>
    <n v="21"/>
  </r>
  <r>
    <n v="1147"/>
    <d v="2023-01-01T00:00:00"/>
    <n v="203"/>
    <n v="305"/>
    <n v="105"/>
    <n v="5"/>
    <n v="463.87"/>
    <n v="2319.35"/>
    <n v="579.83749999999998"/>
    <b v="0"/>
    <s v="13:05"/>
    <n v="2023"/>
    <n v="1"/>
    <s v="Sunday"/>
    <n v="13"/>
    <x v="7"/>
    <s v="AfterNoon"/>
    <n v="463.87"/>
    <n v="25"/>
  </r>
  <r>
    <n v="1148"/>
    <d v="2024-04-29T00:00:00"/>
    <n v="201"/>
    <n v="303"/>
    <n v="105"/>
    <n v="8"/>
    <n v="507.23200000000003"/>
    <n v="4057.8560000000002"/>
    <n v="1217.3568"/>
    <b v="0"/>
    <s v="10:25"/>
    <n v="2024"/>
    <n v="4"/>
    <s v="Monday"/>
    <n v="10"/>
    <x v="23"/>
    <s v="Morning"/>
    <n v="507.23200000000003"/>
    <n v="30"/>
  </r>
  <r>
    <n v="1149"/>
    <d v="2024-04-27T00:00:00"/>
    <n v="204"/>
    <n v="303"/>
    <n v="102"/>
    <n v="3"/>
    <n v="165.66"/>
    <n v="496.98"/>
    <n v="74.546999999999997"/>
    <b v="0"/>
    <s v="14:50"/>
    <n v="2024"/>
    <n v="4"/>
    <s v="Saturday"/>
    <n v="14"/>
    <x v="23"/>
    <s v="AfterNoon"/>
    <n v="165.66"/>
    <n v="15"/>
  </r>
  <r>
    <n v="1150"/>
    <d v="2024-09-26T00:00:00"/>
    <n v="205"/>
    <n v="301"/>
    <n v="103"/>
    <n v="5"/>
    <n v="333.91600000000005"/>
    <n v="1669.5800000000004"/>
    <n v="283.82860000000011"/>
    <b v="0"/>
    <s v="09:34"/>
    <n v="2024"/>
    <n v="9"/>
    <s v="Thursday"/>
    <n v="9"/>
    <x v="0"/>
    <s v="Morning"/>
    <n v="333.91600000000005"/>
    <n v="17"/>
  </r>
  <r>
    <n v="1151"/>
    <d v="2024-07-08T00:00:00"/>
    <n v="201"/>
    <n v="304"/>
    <n v="101"/>
    <n v="3"/>
    <n v="417.89"/>
    <n v="1253.67"/>
    <n v="238.19730000000001"/>
    <b v="0"/>
    <s v="08:15"/>
    <n v="2024"/>
    <n v="7"/>
    <s v="Monday"/>
    <n v="8"/>
    <x v="17"/>
    <s v="Morning"/>
    <n v="417.89000000000004"/>
    <n v="19"/>
  </r>
  <r>
    <n v="1152"/>
    <d v="2023-06-05T00:00:00"/>
    <n v="201"/>
    <n v="301"/>
    <n v="102"/>
    <n v="1"/>
    <n v="407.52800000000008"/>
    <n v="407.52800000000008"/>
    <n v="85.580880000000008"/>
    <b v="0"/>
    <s v="13:13"/>
    <n v="2023"/>
    <n v="6"/>
    <s v="Monday"/>
    <n v="13"/>
    <x v="16"/>
    <s v="AfterNoon"/>
    <n v="407.52800000000008"/>
    <n v="21"/>
  </r>
  <r>
    <n v="1153"/>
    <d v="2023-09-14T00:00:00"/>
    <n v="202"/>
    <n v="304"/>
    <n v="102"/>
    <n v="4"/>
    <n v="416.988"/>
    <n v="1667.952"/>
    <n v="416.988"/>
    <b v="0"/>
    <s v="23:35"/>
    <n v="2023"/>
    <n v="9"/>
    <s v="Thursday"/>
    <n v="23"/>
    <x v="2"/>
    <s v="Night"/>
    <n v="416.988"/>
    <n v="25"/>
  </r>
  <r>
    <n v="1154"/>
    <d v="2023-12-07T00:00:00"/>
    <n v="203"/>
    <n v="304"/>
    <n v="103"/>
    <n v="5"/>
    <n v="132.15400000000002"/>
    <n v="660.7700000000001"/>
    <n v="198.23100000000002"/>
    <b v="0"/>
    <s v="16:06"/>
    <n v="2023"/>
    <n v="12"/>
    <s v="Thursday"/>
    <n v="16"/>
    <x v="1"/>
    <s v="AfterNoon"/>
    <n v="132.15400000000002"/>
    <n v="30"/>
  </r>
  <r>
    <n v="1155"/>
    <d v="2024-09-24T00:00:00"/>
    <n v="204"/>
    <n v="305"/>
    <n v="103"/>
    <n v="6"/>
    <n v="449.90000000000003"/>
    <n v="2699.4"/>
    <n v="404.91"/>
    <b v="0"/>
    <s v="16:00"/>
    <n v="2024"/>
    <n v="9"/>
    <s v="Tuesday"/>
    <n v="16"/>
    <x v="0"/>
    <s v="AfterNoon"/>
    <n v="449.90000000000003"/>
    <n v="15"/>
  </r>
  <r>
    <n v="1156"/>
    <d v="2023-07-29T00:00:00"/>
    <n v="205"/>
    <n v="301"/>
    <n v="102"/>
    <n v="3"/>
    <n v="66.704000000000008"/>
    <n v="200.11200000000002"/>
    <n v="34.019040000000004"/>
    <b v="1"/>
    <s v="12:17"/>
    <n v="2023"/>
    <n v="7"/>
    <s v="Saturday"/>
    <n v="12"/>
    <x v="18"/>
    <s v="AfterNoon"/>
    <n v="66.704000000000008"/>
    <n v="17"/>
  </r>
  <r>
    <n v="1157"/>
    <d v="2023-11-07T00:00:00"/>
    <n v="202"/>
    <n v="305"/>
    <n v="104"/>
    <n v="2"/>
    <n v="374.44"/>
    <n v="748.88"/>
    <n v="142.28720000000001"/>
    <b v="1"/>
    <s v="19:07"/>
    <n v="2023"/>
    <n v="11"/>
    <s v="Tuesday"/>
    <n v="19"/>
    <x v="21"/>
    <s v="Evening"/>
    <n v="374.44"/>
    <n v="19.000000000000004"/>
  </r>
  <r>
    <n v="1158"/>
    <d v="2024-05-14T00:00:00"/>
    <n v="203"/>
    <n v="305"/>
    <n v="102"/>
    <n v="1"/>
    <n v="311.608"/>
    <n v="311.608"/>
    <n v="65.43768"/>
    <b v="0"/>
    <s v="00:38"/>
    <n v="2024"/>
    <n v="5"/>
    <s v="Tuesday"/>
    <n v="0"/>
    <x v="20"/>
    <s v="Night"/>
    <n v="311.608"/>
    <n v="21"/>
  </r>
  <r>
    <n v="1159"/>
    <d v="2024-06-04T00:00:00"/>
    <n v="205"/>
    <n v="305"/>
    <n v="104"/>
    <n v="6"/>
    <n v="165.02200000000002"/>
    <n v="990.13200000000006"/>
    <n v="247.53300000000002"/>
    <b v="0"/>
    <s v="03:20"/>
    <n v="2024"/>
    <n v="6"/>
    <s v="Tuesday"/>
    <n v="3"/>
    <x v="6"/>
    <s v="Night"/>
    <n v="165.02200000000002"/>
    <n v="25"/>
  </r>
  <r>
    <n v="1160"/>
    <d v="2024-01-24T00:00:00"/>
    <n v="201"/>
    <n v="301"/>
    <n v="105"/>
    <n v="8"/>
    <n v="519.09"/>
    <n v="4152.72"/>
    <n v="1245.816"/>
    <b v="0"/>
    <s v="15:20"/>
    <n v="2024"/>
    <n v="1"/>
    <s v="Wednesday"/>
    <n v="15"/>
    <x v="14"/>
    <s v="AfterNoon"/>
    <n v="519.09"/>
    <n v="30"/>
  </r>
  <r>
    <n v="1161"/>
    <d v="2022-11-05T00:00:00"/>
    <n v="204"/>
    <n v="302"/>
    <n v="102"/>
    <n v="6"/>
    <n v="47.344000000000001"/>
    <n v="284.06400000000002"/>
    <n v="42.6096"/>
    <b v="1"/>
    <s v="03:12"/>
    <n v="2022"/>
    <n v="11"/>
    <s v="Saturday"/>
    <n v="3"/>
    <x v="12"/>
    <s v="Night"/>
    <n v="47.344000000000001"/>
    <n v="15"/>
  </r>
  <r>
    <n v="1162"/>
    <d v="2023-09-02T00:00:00"/>
    <n v="202"/>
    <n v="303"/>
    <n v="102"/>
    <n v="8"/>
    <n v="328.988"/>
    <n v="2631.904"/>
    <n v="447.42368000000005"/>
    <b v="0"/>
    <s v="07:42"/>
    <n v="2023"/>
    <n v="9"/>
    <s v="Saturday"/>
    <n v="7"/>
    <x v="2"/>
    <s v="Morning"/>
    <n v="328.988"/>
    <n v="17"/>
  </r>
  <r>
    <n v="1163"/>
    <d v="2024-08-14T00:00:00"/>
    <n v="202"/>
    <n v="301"/>
    <n v="101"/>
    <n v="9"/>
    <n v="376.79400000000004"/>
    <n v="3391.1460000000002"/>
    <n v="644.31774000000007"/>
    <b v="0"/>
    <s v="17:10"/>
    <n v="2024"/>
    <n v="8"/>
    <s v="Wednesday"/>
    <n v="17"/>
    <x v="13"/>
    <s v="AfterNoon"/>
    <n v="376.79400000000004"/>
    <n v="19"/>
  </r>
  <r>
    <n v="1164"/>
    <d v="2023-09-04T00:00:00"/>
    <n v="205"/>
    <n v="303"/>
    <n v="105"/>
    <n v="3"/>
    <n v="610.76400000000001"/>
    <n v="1832.2919999999999"/>
    <n v="384.78131999999999"/>
    <b v="0"/>
    <s v="09:27"/>
    <n v="2023"/>
    <n v="9"/>
    <s v="Monday"/>
    <n v="9"/>
    <x v="2"/>
    <s v="Morning"/>
    <n v="610.76400000000001"/>
    <n v="21.000000000000004"/>
  </r>
  <r>
    <n v="1165"/>
    <d v="2022-11-20T00:00:00"/>
    <n v="204"/>
    <n v="301"/>
    <n v="103"/>
    <n v="2"/>
    <n v="566.69799999999998"/>
    <n v="1133.396"/>
    <n v="283.34899999999999"/>
    <b v="0"/>
    <s v="22:10"/>
    <n v="2022"/>
    <n v="11"/>
    <s v="Sunday"/>
    <n v="22"/>
    <x v="12"/>
    <s v="Night"/>
    <n v="566.69799999999998"/>
    <n v="25"/>
  </r>
  <r>
    <n v="1166"/>
    <d v="2023-05-20T00:00:00"/>
    <n v="202"/>
    <n v="302"/>
    <n v="104"/>
    <n v="1"/>
    <n v="598.11400000000003"/>
    <n v="598.11400000000003"/>
    <n v="179.4342"/>
    <b v="0"/>
    <s v="23:17"/>
    <n v="2023"/>
    <n v="5"/>
    <s v="Saturday"/>
    <n v="23"/>
    <x v="11"/>
    <s v="Night"/>
    <n v="598.11400000000003"/>
    <n v="30"/>
  </r>
  <r>
    <n v="1167"/>
    <d v="2023-11-12T00:00:00"/>
    <n v="204"/>
    <n v="304"/>
    <n v="102"/>
    <n v="10"/>
    <n v="275.30800000000005"/>
    <n v="2753.0800000000004"/>
    <n v="412.96200000000005"/>
    <b v="0"/>
    <s v="15:57"/>
    <n v="2023"/>
    <n v="11"/>
    <s v="Sunday"/>
    <n v="15"/>
    <x v="21"/>
    <s v="AfterNoon"/>
    <n v="275.30800000000005"/>
    <n v="15"/>
  </r>
  <r>
    <n v="1168"/>
    <d v="2023-12-07T00:00:00"/>
    <n v="205"/>
    <n v="304"/>
    <n v="101"/>
    <n v="9"/>
    <n v="397.1"/>
    <n v="3573.9"/>
    <n v="607.5630000000001"/>
    <b v="0"/>
    <s v="13:08"/>
    <n v="2023"/>
    <n v="12"/>
    <s v="Thursday"/>
    <n v="13"/>
    <x v="1"/>
    <s v="AfterNoon"/>
    <n v="397.1"/>
    <n v="17"/>
  </r>
  <r>
    <n v="1169"/>
    <d v="2024-05-23T00:00:00"/>
    <n v="203"/>
    <n v="303"/>
    <n v="105"/>
    <n v="1"/>
    <n v="576.24600000000009"/>
    <n v="576.24600000000009"/>
    <n v="109.48674000000003"/>
    <b v="0"/>
    <s v="01:40"/>
    <n v="2024"/>
    <n v="5"/>
    <s v="Thursday"/>
    <n v="1"/>
    <x v="20"/>
    <s v="Night"/>
    <n v="576.24600000000009"/>
    <n v="19"/>
  </r>
  <r>
    <n v="1170"/>
    <d v="2023-07-29T00:00:00"/>
    <n v="203"/>
    <n v="303"/>
    <n v="102"/>
    <n v="1"/>
    <n v="364.78200000000004"/>
    <n v="364.78200000000004"/>
    <n v="76.604220000000012"/>
    <b v="0"/>
    <s v="17:40"/>
    <n v="2023"/>
    <n v="7"/>
    <s v="Saturday"/>
    <n v="17"/>
    <x v="18"/>
    <s v="AfterNoon"/>
    <n v="364.78200000000004"/>
    <n v="21.000000000000004"/>
  </r>
  <r>
    <n v="1171"/>
    <d v="2024-07-17T00:00:00"/>
    <n v="203"/>
    <n v="305"/>
    <n v="102"/>
    <n v="5"/>
    <n v="569.84400000000005"/>
    <n v="2849.2200000000003"/>
    <n v="712.30500000000006"/>
    <b v="0"/>
    <s v="04:23"/>
    <n v="2024"/>
    <n v="7"/>
    <s v="Wednesday"/>
    <n v="4"/>
    <x v="17"/>
    <s v="Night"/>
    <n v="569.84400000000005"/>
    <n v="25"/>
  </r>
  <r>
    <n v="1172"/>
    <d v="2024-08-29T00:00:00"/>
    <n v="205"/>
    <n v="302"/>
    <n v="104"/>
    <n v="10"/>
    <n v="122.49600000000001"/>
    <n v="1224.96"/>
    <n v="367.488"/>
    <b v="0"/>
    <s v="09:12"/>
    <n v="2024"/>
    <n v="8"/>
    <s v="Thursday"/>
    <n v="9"/>
    <x v="13"/>
    <s v="Morning"/>
    <n v="122.49600000000001"/>
    <n v="30"/>
  </r>
  <r>
    <n v="1173"/>
    <d v="2024-03-21T00:00:00"/>
    <n v="203"/>
    <n v="305"/>
    <n v="101"/>
    <n v="6"/>
    <n v="143.66"/>
    <n v="861.96"/>
    <n v="129.29400000000001"/>
    <b v="0"/>
    <s v="05:51"/>
    <n v="2024"/>
    <n v="3"/>
    <s v="Thursday"/>
    <n v="5"/>
    <x v="5"/>
    <s v="Night"/>
    <n v="143.66"/>
    <n v="15"/>
  </r>
  <r>
    <n v="1174"/>
    <d v="2024-09-05T00:00:00"/>
    <n v="205"/>
    <n v="305"/>
    <n v="102"/>
    <n v="4"/>
    <n v="586.98200000000008"/>
    <n v="2347.9280000000003"/>
    <n v="399.14776000000006"/>
    <b v="0"/>
    <s v="02:13"/>
    <n v="2024"/>
    <n v="9"/>
    <s v="Thursday"/>
    <n v="2"/>
    <x v="0"/>
    <s v="Night"/>
    <n v="586.98200000000008"/>
    <n v="17"/>
  </r>
  <r>
    <n v="1175"/>
    <d v="2023-04-30T00:00:00"/>
    <n v="203"/>
    <n v="305"/>
    <n v="103"/>
    <n v="5"/>
    <n v="247.94000000000003"/>
    <n v="1239.7"/>
    <n v="235.54300000000001"/>
    <b v="1"/>
    <s v="18:08"/>
    <n v="2023"/>
    <n v="4"/>
    <s v="Sunday"/>
    <n v="18"/>
    <x v="10"/>
    <s v="Evening"/>
    <n v="247.94"/>
    <n v="19"/>
  </r>
  <r>
    <n v="1176"/>
    <d v="2024-02-17T00:00:00"/>
    <n v="205"/>
    <n v="305"/>
    <n v="105"/>
    <n v="10"/>
    <n v="53.416000000000004"/>
    <n v="534.16000000000008"/>
    <n v="112.17360000000001"/>
    <b v="0"/>
    <s v="07:18"/>
    <n v="2024"/>
    <n v="2"/>
    <s v="Saturday"/>
    <n v="7"/>
    <x v="9"/>
    <s v="Morning"/>
    <n v="53.416000000000011"/>
    <n v="21"/>
  </r>
  <r>
    <n v="1177"/>
    <d v="2023-02-04T00:00:00"/>
    <n v="203"/>
    <n v="303"/>
    <n v="101"/>
    <n v="10"/>
    <n v="199.43000000000004"/>
    <n v="1994.3000000000004"/>
    <n v="498.5750000000001"/>
    <b v="0"/>
    <s v="04:58"/>
    <n v="2023"/>
    <n v="2"/>
    <s v="Saturday"/>
    <n v="4"/>
    <x v="19"/>
    <s v="Night"/>
    <n v="199.43000000000004"/>
    <n v="25"/>
  </r>
  <r>
    <n v="1178"/>
    <d v="2024-06-18T00:00:00"/>
    <n v="204"/>
    <n v="305"/>
    <n v="103"/>
    <n v="4"/>
    <n v="621.76400000000001"/>
    <n v="2487.056"/>
    <n v="746.11680000000001"/>
    <b v="0"/>
    <s v="12:39"/>
    <n v="2024"/>
    <n v="6"/>
    <s v="Tuesday"/>
    <n v="12"/>
    <x v="6"/>
    <s v="AfterNoon"/>
    <n v="621.76400000000001"/>
    <n v="30"/>
  </r>
  <r>
    <n v="1179"/>
    <d v="2024-08-12T00:00:00"/>
    <n v="205"/>
    <n v="303"/>
    <n v="105"/>
    <n v="8"/>
    <n v="656.17200000000003"/>
    <n v="5249.3760000000002"/>
    <n v="787.40639999999996"/>
    <b v="0"/>
    <s v="22:17"/>
    <n v="2024"/>
    <n v="8"/>
    <s v="Monday"/>
    <n v="22"/>
    <x v="13"/>
    <s v="Night"/>
    <n v="656.17200000000003"/>
    <n v="15"/>
  </r>
  <r>
    <n v="1180"/>
    <d v="2023-03-19T00:00:00"/>
    <n v="205"/>
    <n v="304"/>
    <n v="102"/>
    <n v="9"/>
    <n v="58.432000000000002"/>
    <n v="525.88800000000003"/>
    <n v="89.400960000000012"/>
    <b v="1"/>
    <s v="08:57"/>
    <n v="2023"/>
    <n v="3"/>
    <s v="Sunday"/>
    <n v="8"/>
    <x v="15"/>
    <s v="Morning"/>
    <n v="58.432000000000002"/>
    <n v="17"/>
  </r>
  <r>
    <n v="1181"/>
    <d v="2023-11-17T00:00:00"/>
    <n v="201"/>
    <n v="305"/>
    <n v="103"/>
    <n v="3"/>
    <n v="130.39400000000001"/>
    <n v="391.18200000000002"/>
    <n v="74.324579999999997"/>
    <b v="0"/>
    <s v="15:50"/>
    <n v="2023"/>
    <n v="11"/>
    <s v="Friday"/>
    <n v="15"/>
    <x v="21"/>
    <s v="AfterNoon"/>
    <n v="130.39400000000001"/>
    <n v="18.999999999999996"/>
  </r>
  <r>
    <n v="1182"/>
    <d v="2024-05-07T00:00:00"/>
    <n v="203"/>
    <n v="302"/>
    <n v="104"/>
    <n v="8"/>
    <n v="64.481999999999999"/>
    <n v="515.85599999999999"/>
    <n v="108.32975999999999"/>
    <b v="1"/>
    <s v="07:06"/>
    <n v="2024"/>
    <n v="5"/>
    <s v="Tuesday"/>
    <n v="7"/>
    <x v="20"/>
    <s v="Morning"/>
    <n v="64.481999999999999"/>
    <n v="21"/>
  </r>
  <r>
    <n v="1183"/>
    <d v="2022-11-22T00:00:00"/>
    <n v="201"/>
    <n v="303"/>
    <n v="101"/>
    <n v="7"/>
    <n v="491.19400000000007"/>
    <n v="3438.3580000000006"/>
    <n v="859.58950000000016"/>
    <b v="0"/>
    <s v="07:27"/>
    <n v="2022"/>
    <n v="11"/>
    <s v="Tuesday"/>
    <n v="7"/>
    <x v="12"/>
    <s v="Morning"/>
    <n v="491.19400000000007"/>
    <n v="25"/>
  </r>
  <r>
    <n v="1184"/>
    <d v="2023-12-02T00:00:00"/>
    <n v="201"/>
    <n v="304"/>
    <n v="105"/>
    <n v="9"/>
    <n v="539.02200000000005"/>
    <n v="4851.1980000000003"/>
    <n v="1455.3594000000001"/>
    <b v="0"/>
    <s v="18:54"/>
    <n v="2023"/>
    <n v="12"/>
    <s v="Saturday"/>
    <n v="18"/>
    <x v="1"/>
    <s v="Evening"/>
    <n v="539.02200000000005"/>
    <n v="30"/>
  </r>
  <r>
    <n v="1185"/>
    <d v="2023-11-04T00:00:00"/>
    <n v="202"/>
    <n v="305"/>
    <n v="105"/>
    <n v="4"/>
    <n v="121.81400000000001"/>
    <n v="487.25600000000003"/>
    <n v="73.088400000000007"/>
    <b v="0"/>
    <s v="04:49"/>
    <n v="2023"/>
    <n v="11"/>
    <s v="Saturday"/>
    <n v="4"/>
    <x v="21"/>
    <s v="Night"/>
    <n v="121.81400000000001"/>
    <n v="15"/>
  </r>
  <r>
    <n v="1186"/>
    <d v="2023-05-13T00:00:00"/>
    <n v="201"/>
    <n v="305"/>
    <n v="101"/>
    <n v="5"/>
    <n v="540.47400000000005"/>
    <n v="2702.3700000000003"/>
    <n v="459.4029000000001"/>
    <b v="1"/>
    <s v="22:41"/>
    <n v="2023"/>
    <n v="5"/>
    <s v="Saturday"/>
    <n v="22"/>
    <x v="11"/>
    <s v="Night"/>
    <n v="540.47400000000005"/>
    <n v="17"/>
  </r>
  <r>
    <n v="1187"/>
    <d v="2024-06-23T00:00:00"/>
    <n v="202"/>
    <n v="303"/>
    <n v="105"/>
    <n v="4"/>
    <n v="217.77800000000002"/>
    <n v="871.11200000000008"/>
    <n v="165.51128000000003"/>
    <b v="0"/>
    <s v="00:00"/>
    <n v="2024"/>
    <n v="6"/>
    <s v="Sunday"/>
    <n v="0"/>
    <x v="6"/>
    <s v="Night"/>
    <n v="217.77800000000002"/>
    <n v="19"/>
  </r>
  <r>
    <n v="1188"/>
    <d v="2024-06-25T00:00:00"/>
    <n v="201"/>
    <n v="301"/>
    <n v="104"/>
    <n v="5"/>
    <n v="493.32800000000009"/>
    <n v="2466.6400000000003"/>
    <n v="517.99440000000004"/>
    <b v="0"/>
    <s v="08:35"/>
    <n v="2024"/>
    <n v="6"/>
    <s v="Tuesday"/>
    <n v="8"/>
    <x v="6"/>
    <s v="Morning"/>
    <n v="493.32800000000009"/>
    <n v="21"/>
  </r>
  <r>
    <n v="1189"/>
    <d v="2022-11-07T00:00:00"/>
    <n v="204"/>
    <n v="304"/>
    <n v="105"/>
    <n v="1"/>
    <n v="400.02600000000007"/>
    <n v="400.02600000000007"/>
    <n v="100.00650000000002"/>
    <b v="0"/>
    <s v="23:09"/>
    <n v="2022"/>
    <n v="11"/>
    <s v="Monday"/>
    <n v="23"/>
    <x v="12"/>
    <s v="Night"/>
    <n v="400.02600000000007"/>
    <n v="25"/>
  </r>
  <r>
    <n v="1190"/>
    <d v="2024-10-11T00:00:00"/>
    <n v="201"/>
    <n v="303"/>
    <n v="104"/>
    <n v="9"/>
    <n v="202.64200000000002"/>
    <n v="1823.7780000000002"/>
    <n v="547.13340000000005"/>
    <b v="1"/>
    <s v="08:06"/>
    <n v="2024"/>
    <n v="10"/>
    <s v="Friday"/>
    <n v="8"/>
    <x v="8"/>
    <s v="Morning"/>
    <n v="202.64200000000002"/>
    <n v="30"/>
  </r>
  <r>
    <n v="1191"/>
    <d v="2024-02-08T00:00:00"/>
    <n v="203"/>
    <n v="303"/>
    <n v="102"/>
    <n v="5"/>
    <n v="494.60400000000004"/>
    <n v="2473.0200000000004"/>
    <n v="370.95300000000003"/>
    <b v="1"/>
    <s v="06:21"/>
    <n v="2024"/>
    <n v="2"/>
    <s v="Thursday"/>
    <n v="6"/>
    <x v="9"/>
    <s v="Morning"/>
    <n v="494.6040000000001"/>
    <n v="15"/>
  </r>
  <r>
    <n v="1192"/>
    <d v="2023-02-19T00:00:00"/>
    <n v="205"/>
    <n v="303"/>
    <n v="101"/>
    <n v="7"/>
    <n v="302.01600000000002"/>
    <n v="2114.1120000000001"/>
    <n v="359.39904000000001"/>
    <b v="0"/>
    <s v="07:23"/>
    <n v="2023"/>
    <n v="2"/>
    <s v="Sunday"/>
    <n v="7"/>
    <x v="19"/>
    <s v="Morning"/>
    <n v="302.01600000000002"/>
    <n v="17"/>
  </r>
  <r>
    <n v="1193"/>
    <d v="2024-02-03T00:00:00"/>
    <n v="204"/>
    <n v="305"/>
    <n v="102"/>
    <n v="4"/>
    <n v="292.13800000000003"/>
    <n v="1168.5520000000001"/>
    <n v="222.02488000000002"/>
    <b v="0"/>
    <s v="21:35"/>
    <n v="2024"/>
    <n v="2"/>
    <s v="Saturday"/>
    <n v="21"/>
    <x v="9"/>
    <s v="Night"/>
    <n v="292.13800000000003"/>
    <n v="19"/>
  </r>
  <r>
    <n v="1194"/>
    <d v="2022-12-08T00:00:00"/>
    <n v="201"/>
    <n v="302"/>
    <n v="104"/>
    <n v="6"/>
    <n v="187.63800000000003"/>
    <n v="1125.8280000000002"/>
    <n v="236.42388000000003"/>
    <b v="0"/>
    <s v="08:49"/>
    <n v="2022"/>
    <n v="12"/>
    <s v="Thursday"/>
    <n v="8"/>
    <x v="3"/>
    <s v="Morning"/>
    <n v="187.63800000000003"/>
    <n v="21"/>
  </r>
  <r>
    <n v="1195"/>
    <d v="2024-09-15T00:00:00"/>
    <n v="203"/>
    <n v="304"/>
    <n v="105"/>
    <n v="7"/>
    <n v="365.31000000000006"/>
    <n v="2557.1700000000005"/>
    <n v="639.29250000000013"/>
    <b v="0"/>
    <s v="00:32"/>
    <n v="2024"/>
    <n v="9"/>
    <s v="Sunday"/>
    <n v="0"/>
    <x v="0"/>
    <s v="Night"/>
    <n v="365.31000000000006"/>
    <n v="25"/>
  </r>
  <r>
    <n v="1196"/>
    <d v="2023-07-21T00:00:00"/>
    <n v="201"/>
    <n v="303"/>
    <n v="104"/>
    <n v="4"/>
    <n v="549.53800000000001"/>
    <n v="2198.152"/>
    <n v="659.44560000000001"/>
    <b v="1"/>
    <s v="07:22"/>
    <n v="2023"/>
    <n v="7"/>
    <s v="Friday"/>
    <n v="7"/>
    <x v="18"/>
    <s v="Morning"/>
    <n v="549.53800000000001"/>
    <n v="30"/>
  </r>
  <r>
    <n v="1197"/>
    <d v="2023-12-18T00:00:00"/>
    <n v="201"/>
    <n v="303"/>
    <n v="102"/>
    <n v="5"/>
    <n v="60.742000000000004"/>
    <n v="303.71000000000004"/>
    <n v="45.556500000000007"/>
    <b v="1"/>
    <s v="23:09"/>
    <n v="2023"/>
    <n v="12"/>
    <s v="Monday"/>
    <n v="23"/>
    <x v="1"/>
    <s v="Night"/>
    <n v="60.742000000000004"/>
    <n v="15"/>
  </r>
  <r>
    <n v="1198"/>
    <d v="2023-12-16T00:00:00"/>
    <n v="203"/>
    <n v="305"/>
    <n v="101"/>
    <n v="6"/>
    <n v="478.98400000000004"/>
    <n v="2873.9040000000005"/>
    <n v="488.56368000000009"/>
    <b v="1"/>
    <s v="05:34"/>
    <n v="2023"/>
    <n v="12"/>
    <s v="Saturday"/>
    <n v="5"/>
    <x v="1"/>
    <s v="Night"/>
    <n v="478.98400000000009"/>
    <n v="17"/>
  </r>
  <r>
    <n v="1199"/>
    <d v="2023-10-23T00:00:00"/>
    <n v="203"/>
    <n v="303"/>
    <n v="104"/>
    <n v="8"/>
    <n v="278.43200000000002"/>
    <n v="2227.4560000000001"/>
    <n v="423.21664000000004"/>
    <b v="0"/>
    <s v="21:12"/>
    <n v="2023"/>
    <n v="10"/>
    <s v="Monday"/>
    <n v="21"/>
    <x v="22"/>
    <s v="Night"/>
    <n v="278.43200000000002"/>
    <n v="19"/>
  </r>
  <r>
    <n v="1200"/>
    <d v="2022-10-26T00:00:00"/>
    <n v="202"/>
    <n v="302"/>
    <n v="103"/>
    <n v="10"/>
    <n v="400.774"/>
    <n v="4007.74"/>
    <n v="841.6253999999999"/>
    <b v="0"/>
    <s v="04:19"/>
    <n v="2022"/>
    <n v="10"/>
    <s v="Wednesday"/>
    <n v="4"/>
    <x v="24"/>
    <s v="Night"/>
    <n v="400.774"/>
    <n v="21"/>
  </r>
  <r>
    <n v="1201"/>
    <d v="2024-03-08T00:00:00"/>
    <n v="203"/>
    <n v="303"/>
    <n v="101"/>
    <n v="9"/>
    <n v="446.072"/>
    <n v="4014.6480000000001"/>
    <n v="1003.662"/>
    <b v="0"/>
    <s v="18:49"/>
    <n v="2024"/>
    <n v="3"/>
    <s v="Friday"/>
    <n v="18"/>
    <x v="5"/>
    <s v="Evening"/>
    <n v="446.072"/>
    <n v="25"/>
  </r>
  <r>
    <n v="1202"/>
    <d v="2024-01-14T00:00:00"/>
    <n v="201"/>
    <n v="304"/>
    <n v="101"/>
    <n v="3"/>
    <n v="235.136"/>
    <n v="705.40800000000002"/>
    <n v="211.6224"/>
    <b v="1"/>
    <s v="01:29"/>
    <n v="2024"/>
    <n v="1"/>
    <s v="Sunday"/>
    <n v="1"/>
    <x v="14"/>
    <s v="Night"/>
    <n v="235.136"/>
    <n v="30"/>
  </r>
  <r>
    <n v="1203"/>
    <d v="2024-08-05T00:00:00"/>
    <n v="201"/>
    <n v="303"/>
    <n v="103"/>
    <n v="7"/>
    <n v="284.17399999999998"/>
    <n v="1989.2179999999998"/>
    <n v="298.38269999999994"/>
    <b v="0"/>
    <s v="20:20"/>
    <n v="2024"/>
    <n v="8"/>
    <s v="Monday"/>
    <n v="20"/>
    <x v="13"/>
    <s v="Evening"/>
    <n v="284.17399999999998"/>
    <n v="15"/>
  </r>
  <r>
    <n v="1204"/>
    <d v="2023-02-12T00:00:00"/>
    <n v="204"/>
    <n v="304"/>
    <n v="103"/>
    <n v="9"/>
    <n v="422.00400000000002"/>
    <n v="3798.0360000000001"/>
    <n v="645.66612000000009"/>
    <b v="0"/>
    <s v="07:22"/>
    <n v="2023"/>
    <n v="2"/>
    <s v="Sunday"/>
    <n v="7"/>
    <x v="19"/>
    <s v="Morning"/>
    <n v="422.00400000000002"/>
    <n v="17"/>
  </r>
  <r>
    <n v="1205"/>
    <d v="2023-04-30T00:00:00"/>
    <n v="205"/>
    <n v="305"/>
    <n v="104"/>
    <n v="6"/>
    <n v="178.86"/>
    <n v="1073.1600000000001"/>
    <n v="203.90040000000002"/>
    <b v="0"/>
    <s v="04:02"/>
    <n v="2023"/>
    <n v="4"/>
    <s v="Sunday"/>
    <n v="4"/>
    <x v="10"/>
    <s v="Night"/>
    <n v="178.86"/>
    <n v="19"/>
  </r>
  <r>
    <n v="1206"/>
    <d v="2024-04-27T00:00:00"/>
    <n v="201"/>
    <n v="305"/>
    <n v="101"/>
    <n v="5"/>
    <n v="273.108"/>
    <n v="1365.54"/>
    <n v="286.76339999999999"/>
    <b v="0"/>
    <s v="05:15"/>
    <n v="2024"/>
    <n v="4"/>
    <s v="Saturday"/>
    <n v="5"/>
    <x v="23"/>
    <s v="Night"/>
    <n v="273.108"/>
    <n v="21"/>
  </r>
  <r>
    <n v="1207"/>
    <d v="2023-08-26T00:00:00"/>
    <n v="205"/>
    <n v="301"/>
    <n v="103"/>
    <n v="9"/>
    <n v="125.07000000000001"/>
    <n v="1125.6300000000001"/>
    <n v="281.40750000000003"/>
    <b v="0"/>
    <s v="02:05"/>
    <n v="2023"/>
    <n v="8"/>
    <s v="Saturday"/>
    <n v="2"/>
    <x v="4"/>
    <s v="Night"/>
    <n v="125.07000000000001"/>
    <n v="25"/>
  </r>
  <r>
    <n v="1208"/>
    <d v="2023-05-03T00:00:00"/>
    <n v="204"/>
    <n v="301"/>
    <n v="103"/>
    <n v="10"/>
    <n v="321.61799999999999"/>
    <n v="3216.18"/>
    <n v="964.85399999999993"/>
    <b v="0"/>
    <s v="01:48"/>
    <n v="2023"/>
    <n v="5"/>
    <s v="Wednesday"/>
    <n v="1"/>
    <x v="11"/>
    <s v="Night"/>
    <n v="321.61799999999999"/>
    <n v="30"/>
  </r>
  <r>
    <n v="1209"/>
    <d v="2024-06-04T00:00:00"/>
    <n v="205"/>
    <n v="304"/>
    <n v="101"/>
    <n v="5"/>
    <n v="219.03200000000001"/>
    <n v="1095.1600000000001"/>
    <n v="164.274"/>
    <b v="0"/>
    <s v="02:35"/>
    <n v="2024"/>
    <n v="6"/>
    <s v="Tuesday"/>
    <n v="2"/>
    <x v="6"/>
    <s v="Night"/>
    <n v="219.03200000000001"/>
    <n v="15"/>
  </r>
  <r>
    <n v="1210"/>
    <d v="2023-11-17T00:00:00"/>
    <n v="202"/>
    <n v="302"/>
    <n v="105"/>
    <n v="4"/>
    <n v="123.44200000000001"/>
    <n v="493.76800000000003"/>
    <n v="83.940560000000005"/>
    <b v="0"/>
    <s v="02:28"/>
    <n v="2023"/>
    <n v="11"/>
    <s v="Friday"/>
    <n v="2"/>
    <x v="21"/>
    <s v="Night"/>
    <n v="123.44200000000001"/>
    <n v="17"/>
  </r>
  <r>
    <n v="1211"/>
    <d v="2023-03-12T00:00:00"/>
    <n v="204"/>
    <n v="301"/>
    <n v="102"/>
    <n v="2"/>
    <n v="644.20400000000006"/>
    <n v="1288.4080000000001"/>
    <n v="244.79752000000002"/>
    <b v="0"/>
    <s v="04:20"/>
    <n v="2023"/>
    <n v="3"/>
    <s v="Sunday"/>
    <n v="4"/>
    <x v="15"/>
    <s v="Night"/>
    <n v="644.20400000000006"/>
    <n v="19"/>
  </r>
  <r>
    <n v="1212"/>
    <d v="2024-08-10T00:00:00"/>
    <n v="204"/>
    <n v="302"/>
    <n v="105"/>
    <n v="7"/>
    <n v="277.57400000000001"/>
    <n v="1943.018"/>
    <n v="408.03377999999998"/>
    <b v="0"/>
    <s v="06:10"/>
    <n v="2024"/>
    <n v="8"/>
    <s v="Saturday"/>
    <n v="6"/>
    <x v="13"/>
    <s v="Morning"/>
    <n v="277.57400000000001"/>
    <n v="21"/>
  </r>
  <r>
    <n v="1213"/>
    <d v="2024-07-13T00:00:00"/>
    <n v="203"/>
    <n v="302"/>
    <n v="104"/>
    <n v="4"/>
    <n v="310.00200000000001"/>
    <n v="1240.008"/>
    <n v="310.00200000000001"/>
    <b v="0"/>
    <s v="02:25"/>
    <n v="2024"/>
    <n v="7"/>
    <s v="Saturday"/>
    <n v="2"/>
    <x v="17"/>
    <s v="Night"/>
    <n v="310.00200000000001"/>
    <n v="25"/>
  </r>
  <r>
    <n v="1214"/>
    <d v="2022-12-23T00:00:00"/>
    <n v="204"/>
    <n v="302"/>
    <n v="104"/>
    <n v="5"/>
    <n v="351.71400000000006"/>
    <n v="1758.5700000000002"/>
    <n v="527.57100000000003"/>
    <b v="0"/>
    <s v="01:58"/>
    <n v="2022"/>
    <n v="12"/>
    <s v="Friday"/>
    <n v="1"/>
    <x v="3"/>
    <s v="Night"/>
    <n v="351.71400000000006"/>
    <n v="30"/>
  </r>
  <r>
    <n v="1215"/>
    <d v="2024-02-18T00:00:00"/>
    <n v="202"/>
    <n v="304"/>
    <n v="105"/>
    <n v="2"/>
    <n v="503.93200000000007"/>
    <n v="1007.8640000000001"/>
    <n v="151.17960000000002"/>
    <b v="0"/>
    <s v="08:59"/>
    <n v="2024"/>
    <n v="2"/>
    <s v="Sunday"/>
    <n v="8"/>
    <x v="9"/>
    <s v="Morning"/>
    <n v="503.93200000000007"/>
    <n v="15"/>
  </r>
  <r>
    <n v="1216"/>
    <d v="2024-06-04T00:00:00"/>
    <n v="204"/>
    <n v="304"/>
    <n v="101"/>
    <n v="9"/>
    <n v="562.27600000000007"/>
    <n v="5060.4840000000004"/>
    <n v="860.28228000000013"/>
    <b v="0"/>
    <s v="06:46"/>
    <n v="2024"/>
    <n v="6"/>
    <s v="Tuesday"/>
    <n v="6"/>
    <x v="6"/>
    <s v="Morning"/>
    <n v="562.27600000000007"/>
    <n v="17"/>
  </r>
  <r>
    <n v="1217"/>
    <d v="2022-12-30T00:00:00"/>
    <n v="202"/>
    <n v="303"/>
    <n v="101"/>
    <n v="10"/>
    <n v="332.42"/>
    <n v="3324.2000000000003"/>
    <n v="631.59800000000007"/>
    <b v="0"/>
    <s v="03:43"/>
    <n v="2022"/>
    <n v="12"/>
    <s v="Friday"/>
    <n v="3"/>
    <x v="3"/>
    <s v="Night"/>
    <n v="332.42"/>
    <n v="19"/>
  </r>
  <r>
    <n v="1218"/>
    <d v="2023-09-08T00:00:00"/>
    <n v="204"/>
    <n v="301"/>
    <n v="102"/>
    <n v="4"/>
    <n v="203.45600000000002"/>
    <n v="813.82400000000007"/>
    <n v="170.90304"/>
    <b v="1"/>
    <s v="20:54"/>
    <n v="2023"/>
    <n v="9"/>
    <s v="Friday"/>
    <n v="20"/>
    <x v="2"/>
    <s v="Evening"/>
    <n v="203.45600000000002"/>
    <n v="21"/>
  </r>
  <r>
    <n v="1219"/>
    <d v="2023-02-15T00:00:00"/>
    <n v="205"/>
    <n v="304"/>
    <n v="103"/>
    <n v="8"/>
    <n v="311.25600000000003"/>
    <n v="2490.0480000000002"/>
    <n v="622.51200000000006"/>
    <b v="0"/>
    <s v="14:53"/>
    <n v="2023"/>
    <n v="2"/>
    <s v="Wednesday"/>
    <n v="14"/>
    <x v="19"/>
    <s v="AfterNoon"/>
    <n v="311.25600000000003"/>
    <n v="25"/>
  </r>
  <r>
    <n v="1220"/>
    <d v="2024-08-26T00:00:00"/>
    <n v="205"/>
    <n v="301"/>
    <n v="104"/>
    <n v="10"/>
    <n v="623.54600000000005"/>
    <n v="6235.4600000000009"/>
    <n v="1870.6380000000001"/>
    <b v="0"/>
    <s v="06:26"/>
    <n v="2024"/>
    <n v="8"/>
    <s v="Monday"/>
    <n v="6"/>
    <x v="13"/>
    <s v="Morning"/>
    <n v="623.54600000000005"/>
    <n v="30"/>
  </r>
  <r>
    <n v="1221"/>
    <d v="2022-12-27T00:00:00"/>
    <n v="204"/>
    <n v="301"/>
    <n v="104"/>
    <n v="2"/>
    <n v="208.38400000000001"/>
    <n v="416.76800000000003"/>
    <n v="62.5152"/>
    <b v="0"/>
    <s v="13:43"/>
    <n v="2022"/>
    <n v="12"/>
    <s v="Tuesday"/>
    <n v="13"/>
    <x v="3"/>
    <s v="AfterNoon"/>
    <n v="208.38400000000001"/>
    <n v="15"/>
  </r>
  <r>
    <n v="1222"/>
    <d v="2024-09-16T00:00:00"/>
    <n v="201"/>
    <n v="303"/>
    <n v="104"/>
    <n v="7"/>
    <n v="380.05"/>
    <n v="2660.35"/>
    <n v="452.2595"/>
    <b v="1"/>
    <s v="00:00"/>
    <n v="2024"/>
    <n v="9"/>
    <s v="Monday"/>
    <n v="0"/>
    <x v="0"/>
    <s v="Night"/>
    <n v="380.05"/>
    <n v="17"/>
  </r>
  <r>
    <n v="1223"/>
    <d v="2024-01-14T00:00:00"/>
    <n v="204"/>
    <n v="301"/>
    <n v="101"/>
    <n v="2"/>
    <n v="599.23599999999999"/>
    <n v="1198.472"/>
    <n v="227.70967999999999"/>
    <b v="0"/>
    <s v="17:28"/>
    <n v="2024"/>
    <n v="1"/>
    <s v="Sunday"/>
    <n v="17"/>
    <x v="14"/>
    <s v="AfterNoon"/>
    <n v="599.23599999999999"/>
    <n v="19"/>
  </r>
  <r>
    <n v="1224"/>
    <d v="2024-09-11T00:00:00"/>
    <n v="203"/>
    <n v="302"/>
    <n v="101"/>
    <n v="6"/>
    <n v="250.58000000000004"/>
    <n v="1503.4800000000002"/>
    <n v="315.73080000000004"/>
    <b v="1"/>
    <s v="23:31"/>
    <n v="2024"/>
    <n v="9"/>
    <s v="Wednesday"/>
    <n v="23"/>
    <x v="0"/>
    <s v="Night"/>
    <n v="250.58000000000004"/>
    <n v="21"/>
  </r>
  <r>
    <n v="1225"/>
    <d v="2023-01-17T00:00:00"/>
    <n v="205"/>
    <n v="302"/>
    <n v="103"/>
    <n v="9"/>
    <n v="114.35600000000001"/>
    <n v="1029.2040000000002"/>
    <n v="257.30100000000004"/>
    <b v="1"/>
    <s v="16:59"/>
    <n v="2023"/>
    <n v="1"/>
    <s v="Tuesday"/>
    <n v="16"/>
    <x v="7"/>
    <s v="AfterNoon"/>
    <n v="114.35600000000002"/>
    <n v="25"/>
  </r>
  <r>
    <n v="1226"/>
    <d v="2024-06-28T00:00:00"/>
    <n v="205"/>
    <n v="303"/>
    <n v="103"/>
    <n v="4"/>
    <n v="503.66800000000006"/>
    <n v="2014.6720000000003"/>
    <n v="604.40160000000003"/>
    <b v="0"/>
    <s v="01:07"/>
    <n v="2024"/>
    <n v="6"/>
    <s v="Friday"/>
    <n v="1"/>
    <x v="6"/>
    <s v="Night"/>
    <n v="503.66800000000006"/>
    <n v="30"/>
  </r>
  <r>
    <n v="1227"/>
    <d v="2023-09-24T00:00:00"/>
    <n v="203"/>
    <n v="305"/>
    <n v="101"/>
    <n v="9"/>
    <n v="569.75600000000009"/>
    <n v="5127.804000000001"/>
    <n v="769.17060000000015"/>
    <b v="0"/>
    <s v="11:12"/>
    <n v="2023"/>
    <n v="9"/>
    <s v="Sunday"/>
    <n v="11"/>
    <x v="2"/>
    <s v="Morning"/>
    <n v="569.75600000000009"/>
    <n v="15"/>
  </r>
  <r>
    <n v="1228"/>
    <d v="2024-02-29T00:00:00"/>
    <n v="204"/>
    <n v="301"/>
    <n v="105"/>
    <n v="6"/>
    <n v="591.07400000000007"/>
    <n v="3546.4440000000004"/>
    <n v="602.89548000000013"/>
    <b v="0"/>
    <s v="01:31"/>
    <n v="2024"/>
    <n v="2"/>
    <s v="Thursday"/>
    <n v="1"/>
    <x v="9"/>
    <s v="Night"/>
    <n v="591.07400000000007"/>
    <n v="17"/>
  </r>
  <r>
    <n v="1229"/>
    <d v="2023-08-25T00:00:00"/>
    <n v="201"/>
    <n v="305"/>
    <n v="105"/>
    <n v="2"/>
    <n v="346.85200000000003"/>
    <n v="693.70400000000006"/>
    <n v="131.80376000000001"/>
    <b v="0"/>
    <s v="05:22"/>
    <n v="2023"/>
    <n v="8"/>
    <s v="Friday"/>
    <n v="5"/>
    <x v="4"/>
    <s v="Night"/>
    <n v="346.85200000000003"/>
    <n v="19"/>
  </r>
  <r>
    <n v="1230"/>
    <d v="2023-04-14T00:00:00"/>
    <n v="203"/>
    <n v="302"/>
    <n v="103"/>
    <n v="5"/>
    <n v="398.64"/>
    <n v="1993.1999999999998"/>
    <n v="418.57199999999995"/>
    <b v="0"/>
    <s v="13:04"/>
    <n v="2023"/>
    <n v="4"/>
    <s v="Friday"/>
    <n v="13"/>
    <x v="10"/>
    <s v="AfterNoon"/>
    <n v="398.64"/>
    <n v="21"/>
  </r>
  <r>
    <n v="1231"/>
    <d v="2023-01-23T00:00:00"/>
    <n v="201"/>
    <n v="304"/>
    <n v="101"/>
    <n v="1"/>
    <n v="94.336000000000013"/>
    <n v="94.336000000000013"/>
    <n v="23.584000000000003"/>
    <b v="0"/>
    <s v="02:59"/>
    <n v="2023"/>
    <n v="1"/>
    <s v="Monday"/>
    <n v="2"/>
    <x v="7"/>
    <s v="Night"/>
    <n v="94.336000000000013"/>
    <n v="25"/>
  </r>
  <r>
    <n v="1232"/>
    <d v="2024-01-16T00:00:00"/>
    <n v="203"/>
    <n v="302"/>
    <n v="102"/>
    <n v="10"/>
    <n v="344.74"/>
    <n v="3447.4"/>
    <n v="1034.22"/>
    <b v="1"/>
    <s v="07:20"/>
    <n v="2024"/>
    <n v="1"/>
    <s v="Tuesday"/>
    <n v="7"/>
    <x v="14"/>
    <s v="Morning"/>
    <n v="344.74"/>
    <n v="30"/>
  </r>
  <r>
    <n v="1233"/>
    <d v="2024-03-30T00:00:00"/>
    <n v="202"/>
    <n v="303"/>
    <n v="102"/>
    <n v="5"/>
    <n v="81.268000000000001"/>
    <n v="406.34000000000003"/>
    <n v="60.951000000000001"/>
    <b v="0"/>
    <s v="21:00"/>
    <n v="2024"/>
    <n v="3"/>
    <s v="Saturday"/>
    <n v="21"/>
    <x v="5"/>
    <s v="Night"/>
    <n v="81.268000000000001"/>
    <n v="15"/>
  </r>
  <r>
    <n v="1234"/>
    <d v="2023-04-13T00:00:00"/>
    <n v="202"/>
    <n v="303"/>
    <n v="102"/>
    <n v="7"/>
    <n v="417.23"/>
    <n v="2920.61"/>
    <n v="496.50370000000004"/>
    <b v="0"/>
    <s v="13:47"/>
    <n v="2023"/>
    <n v="4"/>
    <s v="Thursday"/>
    <n v="13"/>
    <x v="10"/>
    <s v="AfterNoon"/>
    <n v="417.23"/>
    <n v="17"/>
  </r>
  <r>
    <n v="1235"/>
    <d v="2023-02-26T00:00:00"/>
    <n v="205"/>
    <n v="304"/>
    <n v="102"/>
    <n v="2"/>
    <n v="499.774"/>
    <n v="999.548"/>
    <n v="189.91412"/>
    <b v="0"/>
    <s v="21:03"/>
    <n v="2023"/>
    <n v="2"/>
    <s v="Sunday"/>
    <n v="21"/>
    <x v="19"/>
    <s v="Night"/>
    <n v="499.774"/>
    <n v="19"/>
  </r>
  <r>
    <n v="1236"/>
    <d v="2023-09-26T00:00:00"/>
    <n v="204"/>
    <n v="303"/>
    <n v="104"/>
    <n v="5"/>
    <n v="471.83400000000006"/>
    <n v="2359.17"/>
    <n v="495.42570000000001"/>
    <b v="0"/>
    <s v="15:01"/>
    <n v="2023"/>
    <n v="9"/>
    <s v="Tuesday"/>
    <n v="15"/>
    <x v="2"/>
    <s v="AfterNoon"/>
    <n v="471.834"/>
    <n v="21"/>
  </r>
  <r>
    <n v="1237"/>
    <d v="2023-11-29T00:00:00"/>
    <n v="202"/>
    <n v="304"/>
    <n v="104"/>
    <n v="10"/>
    <n v="485.56200000000007"/>
    <n v="4855.6200000000008"/>
    <n v="1213.9050000000002"/>
    <b v="0"/>
    <s v="11:13"/>
    <n v="2023"/>
    <n v="11"/>
    <s v="Wednesday"/>
    <n v="11"/>
    <x v="21"/>
    <s v="Morning"/>
    <n v="485.56200000000007"/>
    <n v="25"/>
  </r>
  <r>
    <n v="1238"/>
    <d v="2024-05-10T00:00:00"/>
    <n v="202"/>
    <n v="304"/>
    <n v="103"/>
    <n v="3"/>
    <n v="116.88600000000001"/>
    <n v="350.65800000000002"/>
    <n v="105.1974"/>
    <b v="0"/>
    <s v="12:43"/>
    <n v="2024"/>
    <n v="5"/>
    <s v="Friday"/>
    <n v="12"/>
    <x v="20"/>
    <s v="AfterNoon"/>
    <n v="116.88600000000001"/>
    <n v="30"/>
  </r>
  <r>
    <n v="1239"/>
    <d v="2023-12-05T00:00:00"/>
    <n v="202"/>
    <n v="303"/>
    <n v="103"/>
    <n v="9"/>
    <n v="355.036"/>
    <n v="3195.3240000000001"/>
    <n v="479.29859999999996"/>
    <b v="0"/>
    <s v="06:48"/>
    <n v="2023"/>
    <n v="12"/>
    <s v="Tuesday"/>
    <n v="6"/>
    <x v="1"/>
    <s v="Morning"/>
    <n v="355.036"/>
    <n v="15"/>
  </r>
  <r>
    <n v="1240"/>
    <d v="2023-04-28T00:00:00"/>
    <n v="202"/>
    <n v="304"/>
    <n v="104"/>
    <n v="4"/>
    <n v="192.08200000000002"/>
    <n v="768.32800000000009"/>
    <n v="130.61576000000002"/>
    <b v="0"/>
    <s v="18:30"/>
    <n v="2023"/>
    <n v="4"/>
    <s v="Friday"/>
    <n v="18"/>
    <x v="10"/>
    <s v="Evening"/>
    <n v="192.08200000000002"/>
    <n v="17"/>
  </r>
  <r>
    <n v="1241"/>
    <d v="2023-08-09T00:00:00"/>
    <n v="202"/>
    <n v="301"/>
    <n v="104"/>
    <n v="8"/>
    <n v="320.452"/>
    <n v="2563.616"/>
    <n v="487.08704"/>
    <b v="0"/>
    <s v="15:23"/>
    <n v="2023"/>
    <n v="8"/>
    <s v="Wednesday"/>
    <n v="15"/>
    <x v="4"/>
    <s v="AfterNoon"/>
    <n v="320.452"/>
    <n v="19"/>
  </r>
  <r>
    <n v="1242"/>
    <d v="2022-12-29T00:00:00"/>
    <n v="203"/>
    <n v="301"/>
    <n v="103"/>
    <n v="9"/>
    <n v="603.61400000000003"/>
    <n v="5432.5259999999998"/>
    <n v="1140.8304599999999"/>
    <b v="1"/>
    <s v="02:32"/>
    <n v="2022"/>
    <n v="12"/>
    <s v="Thursday"/>
    <n v="2"/>
    <x v="3"/>
    <s v="Night"/>
    <n v="603.61400000000003"/>
    <n v="21"/>
  </r>
  <r>
    <n v="1243"/>
    <d v="2024-04-05T00:00:00"/>
    <n v="203"/>
    <n v="304"/>
    <n v="105"/>
    <n v="8"/>
    <n v="630.45400000000006"/>
    <n v="5043.6320000000005"/>
    <n v="1260.9080000000001"/>
    <b v="1"/>
    <s v="20:47"/>
    <n v="2024"/>
    <n v="4"/>
    <s v="Friday"/>
    <n v="20"/>
    <x v="23"/>
    <s v="Evening"/>
    <n v="630.45400000000006"/>
    <n v="25"/>
  </r>
  <r>
    <n v="1244"/>
    <d v="2024-08-02T00:00:00"/>
    <n v="201"/>
    <n v="304"/>
    <n v="104"/>
    <n v="8"/>
    <n v="176.44000000000003"/>
    <n v="1411.5200000000002"/>
    <n v="423.45600000000007"/>
    <b v="1"/>
    <s v="18:08"/>
    <n v="2024"/>
    <n v="8"/>
    <s v="Friday"/>
    <n v="18"/>
    <x v="13"/>
    <s v="Evening"/>
    <n v="176.44000000000003"/>
    <n v="30"/>
  </r>
  <r>
    <n v="1245"/>
    <d v="2024-08-31T00:00:00"/>
    <n v="202"/>
    <n v="303"/>
    <n v="102"/>
    <n v="10"/>
    <n v="244.68400000000003"/>
    <n v="2446.84"/>
    <n v="367.02600000000001"/>
    <b v="0"/>
    <s v="23:45"/>
    <n v="2024"/>
    <n v="8"/>
    <s v="Saturday"/>
    <n v="23"/>
    <x v="13"/>
    <s v="Night"/>
    <n v="244.68400000000003"/>
    <n v="15"/>
  </r>
  <r>
    <n v="1246"/>
    <d v="2024-09-07T00:00:00"/>
    <n v="201"/>
    <n v="304"/>
    <n v="102"/>
    <n v="9"/>
    <n v="327.09600000000006"/>
    <n v="2943.8640000000005"/>
    <n v="500.45688000000013"/>
    <b v="1"/>
    <s v="09:13"/>
    <n v="2024"/>
    <n v="9"/>
    <s v="Saturday"/>
    <n v="9"/>
    <x v="0"/>
    <s v="Morning"/>
    <n v="327.09600000000006"/>
    <n v="17"/>
  </r>
  <r>
    <n v="1247"/>
    <d v="2024-02-26T00:00:00"/>
    <n v="203"/>
    <n v="301"/>
    <n v="103"/>
    <n v="9"/>
    <n v="505.34000000000003"/>
    <n v="4548.0600000000004"/>
    <n v="864.1314000000001"/>
    <b v="0"/>
    <s v="04:58"/>
    <n v="2024"/>
    <n v="2"/>
    <s v="Monday"/>
    <n v="4"/>
    <x v="9"/>
    <s v="Night"/>
    <n v="505.34000000000003"/>
    <n v="19"/>
  </r>
  <r>
    <n v="1248"/>
    <d v="2024-07-03T00:00:00"/>
    <n v="204"/>
    <n v="301"/>
    <n v="104"/>
    <n v="8"/>
    <n v="208.27400000000003"/>
    <n v="1666.1920000000002"/>
    <n v="349.90032000000002"/>
    <b v="0"/>
    <s v="16:03"/>
    <n v="2024"/>
    <n v="7"/>
    <s v="Wednesday"/>
    <n v="16"/>
    <x v="17"/>
    <s v="AfterNoon"/>
    <n v="208.27400000000003"/>
    <n v="21"/>
  </r>
  <r>
    <n v="1249"/>
    <d v="2023-08-19T00:00:00"/>
    <n v="204"/>
    <n v="303"/>
    <n v="105"/>
    <n v="5"/>
    <n v="544.23599999999999"/>
    <n v="2721.18"/>
    <n v="680.29499999999996"/>
    <b v="0"/>
    <s v="18:24"/>
    <n v="2023"/>
    <n v="8"/>
    <s v="Saturday"/>
    <n v="18"/>
    <x v="4"/>
    <s v="Evening"/>
    <n v="544.23599999999999"/>
    <n v="25"/>
  </r>
  <r>
    <n v="1250"/>
    <d v="2023-10-02T00:00:00"/>
    <n v="205"/>
    <n v="305"/>
    <n v="104"/>
    <n v="7"/>
    <n v="494.93400000000003"/>
    <n v="3464.538"/>
    <n v="1039.3614"/>
    <b v="0"/>
    <s v="18:36"/>
    <n v="2023"/>
    <n v="10"/>
    <s v="Monday"/>
    <n v="18"/>
    <x v="22"/>
    <s v="Evening"/>
    <n v="494.93400000000003"/>
    <n v="30"/>
  </r>
  <r>
    <n v="1251"/>
    <d v="2022-12-18T00:00:00"/>
    <n v="202"/>
    <n v="302"/>
    <n v="102"/>
    <n v="1"/>
    <n v="78.89200000000001"/>
    <n v="78.89200000000001"/>
    <n v="11.833800000000002"/>
    <b v="0"/>
    <s v="02:50"/>
    <n v="2022"/>
    <n v="12"/>
    <s v="Sunday"/>
    <n v="2"/>
    <x v="3"/>
    <s v="Night"/>
    <n v="78.89200000000001"/>
    <n v="15"/>
  </r>
  <r>
    <n v="1252"/>
    <d v="2022-11-06T00:00:00"/>
    <n v="202"/>
    <n v="301"/>
    <n v="105"/>
    <n v="1"/>
    <n v="498.80600000000004"/>
    <n v="498.80600000000004"/>
    <n v="84.797020000000018"/>
    <b v="0"/>
    <s v="10:02"/>
    <n v="2022"/>
    <n v="11"/>
    <s v="Sunday"/>
    <n v="10"/>
    <x v="12"/>
    <s v="Morning"/>
    <n v="498.80600000000004"/>
    <n v="17"/>
  </r>
  <r>
    <n v="1253"/>
    <d v="2022-12-29T00:00:00"/>
    <n v="201"/>
    <n v="304"/>
    <n v="105"/>
    <n v="6"/>
    <n v="636.26200000000006"/>
    <n v="3817.5720000000001"/>
    <n v="725.33868000000007"/>
    <b v="1"/>
    <s v="10:43"/>
    <n v="2022"/>
    <n v="12"/>
    <s v="Thursday"/>
    <n v="10"/>
    <x v="3"/>
    <s v="Morning"/>
    <n v="636.26200000000006"/>
    <n v="19"/>
  </r>
  <r>
    <n v="1254"/>
    <d v="2023-01-06T00:00:00"/>
    <n v="205"/>
    <n v="302"/>
    <n v="104"/>
    <n v="1"/>
    <n v="73.546000000000006"/>
    <n v="73.546000000000006"/>
    <n v="15.444660000000001"/>
    <b v="0"/>
    <s v="22:06"/>
    <n v="2023"/>
    <n v="1"/>
    <s v="Friday"/>
    <n v="22"/>
    <x v="7"/>
    <s v="Night"/>
    <n v="73.546000000000006"/>
    <n v="21"/>
  </r>
  <r>
    <n v="1255"/>
    <d v="2024-03-26T00:00:00"/>
    <n v="205"/>
    <n v="304"/>
    <n v="101"/>
    <n v="2"/>
    <n v="239.93200000000002"/>
    <n v="479.86400000000003"/>
    <n v="119.96600000000001"/>
    <b v="0"/>
    <s v="07:18"/>
    <n v="2024"/>
    <n v="3"/>
    <s v="Tuesday"/>
    <n v="7"/>
    <x v="5"/>
    <s v="Morning"/>
    <n v="239.93200000000002"/>
    <n v="25"/>
  </r>
  <r>
    <n v="1256"/>
    <d v="2022-11-19T00:00:00"/>
    <n v="205"/>
    <n v="303"/>
    <n v="101"/>
    <n v="4"/>
    <n v="266.13400000000001"/>
    <n v="1064.5360000000001"/>
    <n v="319.36079999999998"/>
    <b v="0"/>
    <s v="15:03"/>
    <n v="2022"/>
    <n v="11"/>
    <s v="Saturday"/>
    <n v="15"/>
    <x v="12"/>
    <s v="AfterNoon"/>
    <n v="266.13400000000001"/>
    <n v="30"/>
  </r>
  <r>
    <n v="1257"/>
    <d v="2023-10-09T00:00:00"/>
    <n v="204"/>
    <n v="301"/>
    <n v="101"/>
    <n v="8"/>
    <n v="111.84800000000001"/>
    <n v="894.78400000000011"/>
    <n v="134.2176"/>
    <b v="0"/>
    <s v="23:29"/>
    <n v="2023"/>
    <n v="10"/>
    <s v="Monday"/>
    <n v="23"/>
    <x v="22"/>
    <s v="Night"/>
    <n v="111.84800000000001"/>
    <n v="15"/>
  </r>
  <r>
    <n v="1258"/>
    <d v="2023-02-01T00:00:00"/>
    <n v="201"/>
    <n v="303"/>
    <n v="101"/>
    <n v="1"/>
    <n v="453.66200000000003"/>
    <n v="453.66200000000003"/>
    <n v="77.122540000000015"/>
    <b v="0"/>
    <s v="12:53"/>
    <n v="2023"/>
    <n v="2"/>
    <s v="Wednesday"/>
    <n v="12"/>
    <x v="19"/>
    <s v="AfterNoon"/>
    <n v="453.66200000000003"/>
    <n v="17"/>
  </r>
  <r>
    <n v="1259"/>
    <d v="2023-02-10T00:00:00"/>
    <n v="205"/>
    <n v="303"/>
    <n v="103"/>
    <n v="3"/>
    <n v="135.762"/>
    <n v="407.286"/>
    <n v="77.384339999999995"/>
    <b v="0"/>
    <s v="10:58"/>
    <n v="2023"/>
    <n v="2"/>
    <s v="Friday"/>
    <n v="10"/>
    <x v="19"/>
    <s v="Morning"/>
    <n v="135.762"/>
    <n v="18.999999999999996"/>
  </r>
  <r>
    <n v="1260"/>
    <d v="2024-07-25T00:00:00"/>
    <n v="201"/>
    <n v="303"/>
    <n v="101"/>
    <n v="2"/>
    <n v="621.72000000000014"/>
    <n v="1243.4400000000003"/>
    <n v="261.12240000000003"/>
    <b v="0"/>
    <s v="06:58"/>
    <n v="2024"/>
    <n v="7"/>
    <s v="Thursday"/>
    <n v="6"/>
    <x v="17"/>
    <s v="Morning"/>
    <n v="621.72000000000014"/>
    <n v="20.999999999999996"/>
  </r>
  <r>
    <n v="1261"/>
    <d v="2024-04-03T00:00:00"/>
    <n v="205"/>
    <n v="301"/>
    <n v="105"/>
    <n v="6"/>
    <n v="481.58000000000004"/>
    <n v="2889.4800000000005"/>
    <n v="722.37000000000012"/>
    <b v="0"/>
    <s v="02:36"/>
    <n v="2024"/>
    <n v="4"/>
    <s v="Wednesday"/>
    <n v="2"/>
    <x v="23"/>
    <s v="Night"/>
    <n v="481.5800000000001"/>
    <n v="25"/>
  </r>
  <r>
    <n v="1262"/>
    <d v="2022-12-06T00:00:00"/>
    <n v="201"/>
    <n v="302"/>
    <n v="103"/>
    <n v="7"/>
    <n v="103.70800000000001"/>
    <n v="725.95600000000013"/>
    <n v="217.78680000000003"/>
    <b v="0"/>
    <s v="17:39"/>
    <n v="2022"/>
    <n v="12"/>
    <s v="Tuesday"/>
    <n v="17"/>
    <x v="3"/>
    <s v="AfterNoon"/>
    <n v="103.70800000000001"/>
    <n v="30"/>
  </r>
  <r>
    <n v="1263"/>
    <d v="2023-07-13T00:00:00"/>
    <n v="204"/>
    <n v="301"/>
    <n v="101"/>
    <n v="8"/>
    <n v="467.98400000000004"/>
    <n v="3743.8720000000003"/>
    <n v="561.58080000000007"/>
    <b v="1"/>
    <s v="12:46"/>
    <n v="2023"/>
    <n v="7"/>
    <s v="Thursday"/>
    <n v="12"/>
    <x v="18"/>
    <s v="AfterNoon"/>
    <n v="467.98400000000004"/>
    <n v="15"/>
  </r>
  <r>
    <n v="1264"/>
    <d v="2023-10-28T00:00:00"/>
    <n v="202"/>
    <n v="302"/>
    <n v="104"/>
    <n v="6"/>
    <n v="198.858"/>
    <n v="1193.1480000000001"/>
    <n v="202.83516000000003"/>
    <b v="1"/>
    <s v="23:36"/>
    <n v="2023"/>
    <n v="10"/>
    <s v="Saturday"/>
    <n v="23"/>
    <x v="22"/>
    <s v="Night"/>
    <n v="198.85800000000003"/>
    <n v="17"/>
  </r>
  <r>
    <n v="1265"/>
    <d v="2024-05-10T00:00:00"/>
    <n v="201"/>
    <n v="303"/>
    <n v="103"/>
    <n v="6"/>
    <n v="578.75400000000002"/>
    <n v="3472.5240000000003"/>
    <n v="659.77956000000006"/>
    <b v="0"/>
    <s v="03:09"/>
    <n v="2024"/>
    <n v="5"/>
    <s v="Friday"/>
    <n v="3"/>
    <x v="20"/>
    <s v="Night"/>
    <n v="578.75400000000002"/>
    <n v="19"/>
  </r>
  <r>
    <n v="1266"/>
    <d v="2023-11-05T00:00:00"/>
    <n v="203"/>
    <n v="301"/>
    <n v="105"/>
    <n v="3"/>
    <n v="150.10600000000002"/>
    <n v="450.3180000000001"/>
    <n v="94.566780000000023"/>
    <b v="0"/>
    <s v="10:21"/>
    <n v="2023"/>
    <n v="11"/>
    <s v="Sunday"/>
    <n v="10"/>
    <x v="21"/>
    <s v="Morning"/>
    <n v="150.10600000000002"/>
    <n v="21"/>
  </r>
  <r>
    <n v="1267"/>
    <d v="2024-06-26T00:00:00"/>
    <n v="204"/>
    <n v="301"/>
    <n v="101"/>
    <n v="5"/>
    <n v="299.04600000000005"/>
    <n v="1495.2300000000002"/>
    <n v="373.80750000000006"/>
    <b v="0"/>
    <s v="07:47"/>
    <n v="2024"/>
    <n v="6"/>
    <s v="Wednesday"/>
    <n v="7"/>
    <x v="6"/>
    <s v="Morning"/>
    <n v="299.04600000000005"/>
    <n v="25"/>
  </r>
  <r>
    <n v="1268"/>
    <d v="2023-05-09T00:00:00"/>
    <n v="204"/>
    <n v="305"/>
    <n v="105"/>
    <n v="5"/>
    <n v="72.402000000000001"/>
    <n v="362.01"/>
    <n v="108.60299999999999"/>
    <b v="1"/>
    <s v="02:45"/>
    <n v="2023"/>
    <n v="5"/>
    <s v="Tuesday"/>
    <n v="2"/>
    <x v="11"/>
    <s v="Night"/>
    <n v="72.402000000000001"/>
    <n v="30"/>
  </r>
  <r>
    <n v="1269"/>
    <d v="2022-11-30T00:00:00"/>
    <n v="202"/>
    <n v="305"/>
    <n v="104"/>
    <n v="5"/>
    <n v="419.21000000000004"/>
    <n v="2096.0500000000002"/>
    <n v="314.40750000000003"/>
    <b v="0"/>
    <s v="09:12"/>
    <n v="2022"/>
    <n v="11"/>
    <s v="Wednesday"/>
    <n v="9"/>
    <x v="12"/>
    <s v="Morning"/>
    <n v="419.21000000000004"/>
    <n v="15"/>
  </r>
  <r>
    <n v="1270"/>
    <d v="2023-09-10T00:00:00"/>
    <n v="204"/>
    <n v="304"/>
    <n v="103"/>
    <n v="9"/>
    <n v="358.24800000000005"/>
    <n v="3224.2320000000004"/>
    <n v="548.11944000000017"/>
    <b v="1"/>
    <s v="10:05"/>
    <n v="2023"/>
    <n v="9"/>
    <s v="Sunday"/>
    <n v="10"/>
    <x v="2"/>
    <s v="Morning"/>
    <n v="358.24800000000005"/>
    <n v="17.000000000000004"/>
  </r>
  <r>
    <n v="1271"/>
    <d v="2023-10-04T00:00:00"/>
    <n v="202"/>
    <n v="302"/>
    <n v="102"/>
    <n v="6"/>
    <n v="649.99"/>
    <n v="3899.94"/>
    <n v="740.98860000000002"/>
    <b v="0"/>
    <s v="21:25"/>
    <n v="2023"/>
    <n v="10"/>
    <s v="Wednesday"/>
    <n v="21"/>
    <x v="22"/>
    <s v="Night"/>
    <n v="649.99"/>
    <n v="19"/>
  </r>
  <r>
    <n v="1272"/>
    <d v="2023-09-15T00:00:00"/>
    <n v="202"/>
    <n v="305"/>
    <n v="101"/>
    <n v="8"/>
    <n v="185.98800000000003"/>
    <n v="1487.9040000000002"/>
    <n v="312.45984000000004"/>
    <b v="0"/>
    <s v="11:28"/>
    <n v="2023"/>
    <n v="9"/>
    <s v="Friday"/>
    <n v="11"/>
    <x v="2"/>
    <s v="Morning"/>
    <n v="185.98800000000003"/>
    <n v="21"/>
  </r>
  <r>
    <n v="1273"/>
    <d v="2024-03-31T00:00:00"/>
    <n v="201"/>
    <n v="302"/>
    <n v="103"/>
    <n v="1"/>
    <n v="100.364"/>
    <n v="100.364"/>
    <n v="25.091000000000001"/>
    <b v="0"/>
    <s v="03:41"/>
    <n v="2024"/>
    <n v="3"/>
    <s v="Sunday"/>
    <n v="3"/>
    <x v="5"/>
    <s v="Night"/>
    <n v="100.364"/>
    <n v="25"/>
  </r>
  <r>
    <n v="1274"/>
    <d v="2023-08-02T00:00:00"/>
    <n v="203"/>
    <n v="301"/>
    <n v="103"/>
    <n v="4"/>
    <n v="392.92"/>
    <n v="1571.68"/>
    <n v="471.50400000000002"/>
    <b v="0"/>
    <s v="06:18"/>
    <n v="2023"/>
    <n v="8"/>
    <s v="Wednesday"/>
    <n v="6"/>
    <x v="4"/>
    <s v="Morning"/>
    <n v="392.92"/>
    <n v="30"/>
  </r>
  <r>
    <n v="1275"/>
    <d v="2023-04-18T00:00:00"/>
    <n v="205"/>
    <n v="304"/>
    <n v="101"/>
    <n v="7"/>
    <n v="565.48800000000006"/>
    <n v="3958.4160000000002"/>
    <n v="593.76239999999996"/>
    <b v="0"/>
    <s v="06:51"/>
    <n v="2023"/>
    <n v="4"/>
    <s v="Tuesday"/>
    <n v="6"/>
    <x v="10"/>
    <s v="Morning"/>
    <n v="565.48800000000006"/>
    <n v="15"/>
  </r>
  <r>
    <n v="1276"/>
    <d v="2024-05-03T00:00:00"/>
    <n v="202"/>
    <n v="303"/>
    <n v="103"/>
    <n v="10"/>
    <n v="611.18200000000002"/>
    <n v="6111.82"/>
    <n v="1039.0093999999999"/>
    <b v="1"/>
    <s v="01:35"/>
    <n v="2024"/>
    <n v="5"/>
    <s v="Friday"/>
    <n v="1"/>
    <x v="20"/>
    <s v="Night"/>
    <n v="611.18200000000002"/>
    <n v="17"/>
  </r>
  <r>
    <n v="1277"/>
    <d v="2022-12-18T00:00:00"/>
    <n v="205"/>
    <n v="304"/>
    <n v="102"/>
    <n v="8"/>
    <n v="398.94800000000004"/>
    <n v="3191.5840000000003"/>
    <n v="606.40096000000005"/>
    <b v="0"/>
    <s v="19:22"/>
    <n v="2022"/>
    <n v="12"/>
    <s v="Sunday"/>
    <n v="19"/>
    <x v="3"/>
    <s v="Evening"/>
    <n v="398.94800000000004"/>
    <n v="19"/>
  </r>
  <r>
    <n v="1278"/>
    <d v="2023-02-13T00:00:00"/>
    <n v="201"/>
    <n v="304"/>
    <n v="101"/>
    <n v="5"/>
    <n v="642.40000000000009"/>
    <n v="3212.0000000000005"/>
    <n v="674.5200000000001"/>
    <b v="0"/>
    <s v="12:12"/>
    <n v="2023"/>
    <n v="2"/>
    <s v="Monday"/>
    <n v="12"/>
    <x v="19"/>
    <s v="AfterNoon"/>
    <n v="642.40000000000009"/>
    <n v="21"/>
  </r>
  <r>
    <n v="1279"/>
    <d v="2022-11-12T00:00:00"/>
    <n v="205"/>
    <n v="304"/>
    <n v="105"/>
    <n v="3"/>
    <n v="100.89200000000001"/>
    <n v="302.67600000000004"/>
    <n v="75.669000000000011"/>
    <b v="0"/>
    <s v="11:12"/>
    <n v="2022"/>
    <n v="11"/>
    <s v="Saturday"/>
    <n v="11"/>
    <x v="12"/>
    <s v="Morning"/>
    <n v="100.89200000000001"/>
    <n v="25"/>
  </r>
  <r>
    <n v="1280"/>
    <d v="2024-09-22T00:00:00"/>
    <n v="204"/>
    <n v="302"/>
    <n v="105"/>
    <n v="5"/>
    <n v="128.15"/>
    <n v="640.75"/>
    <n v="192.22499999999999"/>
    <b v="0"/>
    <s v="07:19"/>
    <n v="2024"/>
    <n v="9"/>
    <s v="Sunday"/>
    <n v="7"/>
    <x v="0"/>
    <s v="Morning"/>
    <n v="128.15"/>
    <n v="30"/>
  </r>
  <r>
    <n v="1281"/>
    <d v="2023-06-07T00:00:00"/>
    <n v="203"/>
    <n v="303"/>
    <n v="102"/>
    <n v="6"/>
    <n v="503.27200000000005"/>
    <n v="3019.6320000000005"/>
    <n v="452.94480000000004"/>
    <b v="0"/>
    <s v="19:48"/>
    <n v="2023"/>
    <n v="6"/>
    <s v="Wednesday"/>
    <n v="19"/>
    <x v="16"/>
    <s v="Evening"/>
    <n v="503.27200000000011"/>
    <n v="15"/>
  </r>
  <r>
    <n v="1282"/>
    <d v="2023-07-18T00:00:00"/>
    <n v="204"/>
    <n v="302"/>
    <n v="104"/>
    <n v="1"/>
    <n v="115.50000000000001"/>
    <n v="115.50000000000001"/>
    <n v="19.635000000000005"/>
    <b v="0"/>
    <s v="02:28"/>
    <n v="2023"/>
    <n v="7"/>
    <s v="Tuesday"/>
    <n v="2"/>
    <x v="18"/>
    <s v="Night"/>
    <n v="115.50000000000001"/>
    <n v="17"/>
  </r>
  <r>
    <n v="1283"/>
    <d v="2023-09-08T00:00:00"/>
    <n v="201"/>
    <n v="302"/>
    <n v="105"/>
    <n v="8"/>
    <n v="482.32800000000003"/>
    <n v="3858.6240000000003"/>
    <n v="733.1385600000001"/>
    <b v="0"/>
    <s v="08:08"/>
    <n v="2023"/>
    <n v="9"/>
    <s v="Friday"/>
    <n v="8"/>
    <x v="2"/>
    <s v="Morning"/>
    <n v="482.32800000000003"/>
    <n v="19"/>
  </r>
  <r>
    <n v="1284"/>
    <d v="2024-08-03T00:00:00"/>
    <n v="204"/>
    <n v="302"/>
    <n v="101"/>
    <n v="4"/>
    <n v="173.11799999999999"/>
    <n v="692.47199999999998"/>
    <n v="145.41911999999999"/>
    <b v="0"/>
    <s v="09:52"/>
    <n v="2024"/>
    <n v="8"/>
    <s v="Saturday"/>
    <n v="9"/>
    <x v="13"/>
    <s v="Morning"/>
    <n v="173.11799999999999"/>
    <n v="21"/>
  </r>
  <r>
    <n v="1285"/>
    <d v="2024-02-18T00:00:00"/>
    <n v="204"/>
    <n v="302"/>
    <n v="105"/>
    <n v="6"/>
    <n v="89.98"/>
    <n v="539.88"/>
    <n v="134.97"/>
    <b v="0"/>
    <s v="01:32"/>
    <n v="2024"/>
    <n v="2"/>
    <s v="Sunday"/>
    <n v="1"/>
    <x v="9"/>
    <s v="Night"/>
    <n v="89.98"/>
    <n v="25"/>
  </r>
  <r>
    <n v="1286"/>
    <d v="2022-12-13T00:00:00"/>
    <n v="201"/>
    <n v="305"/>
    <n v="105"/>
    <n v="3"/>
    <n v="272.49200000000002"/>
    <n v="817.47600000000011"/>
    <n v="245.24280000000002"/>
    <b v="0"/>
    <s v="18:04"/>
    <n v="2022"/>
    <n v="12"/>
    <s v="Tuesday"/>
    <n v="18"/>
    <x v="3"/>
    <s v="Evening"/>
    <n v="272.49200000000002"/>
    <n v="30"/>
  </r>
  <r>
    <n v="1287"/>
    <d v="2024-02-28T00:00:00"/>
    <n v="205"/>
    <n v="304"/>
    <n v="104"/>
    <n v="10"/>
    <n v="385.44"/>
    <n v="3854.4"/>
    <n v="578.16"/>
    <b v="0"/>
    <s v="11:03"/>
    <n v="2024"/>
    <n v="2"/>
    <s v="Wednesday"/>
    <n v="11"/>
    <x v="9"/>
    <s v="Morning"/>
    <n v="385.44"/>
    <n v="15"/>
  </r>
  <r>
    <n v="1288"/>
    <d v="2023-11-10T00:00:00"/>
    <n v="202"/>
    <n v="305"/>
    <n v="105"/>
    <n v="8"/>
    <n v="484.74800000000005"/>
    <n v="3877.9840000000004"/>
    <n v="659.25728000000015"/>
    <b v="0"/>
    <s v="12:22"/>
    <n v="2023"/>
    <n v="11"/>
    <s v="Friday"/>
    <n v="12"/>
    <x v="21"/>
    <s v="AfterNoon"/>
    <n v="484.74800000000005"/>
    <n v="17"/>
  </r>
  <r>
    <n v="1289"/>
    <d v="2023-05-31T00:00:00"/>
    <n v="205"/>
    <n v="303"/>
    <n v="101"/>
    <n v="1"/>
    <n v="611.57800000000009"/>
    <n v="611.57800000000009"/>
    <n v="116.19982000000002"/>
    <b v="0"/>
    <s v="01:59"/>
    <n v="2023"/>
    <n v="5"/>
    <s v="Wednesday"/>
    <n v="1"/>
    <x v="11"/>
    <s v="Night"/>
    <n v="611.57800000000009"/>
    <n v="19"/>
  </r>
  <r>
    <n v="1290"/>
    <d v="2024-04-04T00:00:00"/>
    <n v="203"/>
    <n v="303"/>
    <n v="103"/>
    <n v="4"/>
    <n v="426.58000000000004"/>
    <n v="1706.3200000000002"/>
    <n v="358.3272"/>
    <b v="0"/>
    <s v="14:46"/>
    <n v="2024"/>
    <n v="4"/>
    <s v="Thursday"/>
    <n v="14"/>
    <x v="23"/>
    <s v="AfterNoon"/>
    <n v="426.58000000000004"/>
    <n v="21"/>
  </r>
  <r>
    <n v="1291"/>
    <d v="2023-09-07T00:00:00"/>
    <n v="201"/>
    <n v="301"/>
    <n v="103"/>
    <n v="3"/>
    <n v="597.19000000000005"/>
    <n v="1791.5700000000002"/>
    <n v="447.89250000000004"/>
    <b v="0"/>
    <s v="07:32"/>
    <n v="2023"/>
    <n v="9"/>
    <s v="Thursday"/>
    <n v="7"/>
    <x v="2"/>
    <s v="Morning"/>
    <n v="597.19000000000005"/>
    <n v="25"/>
  </r>
  <r>
    <n v="1292"/>
    <d v="2024-02-15T00:00:00"/>
    <n v="201"/>
    <n v="301"/>
    <n v="102"/>
    <n v="10"/>
    <n v="494.62600000000009"/>
    <n v="4946.2600000000011"/>
    <n v="1483.8780000000004"/>
    <b v="0"/>
    <s v="18:12"/>
    <n v="2024"/>
    <n v="2"/>
    <s v="Thursday"/>
    <n v="18"/>
    <x v="9"/>
    <s v="Evening"/>
    <n v="494.62600000000009"/>
    <n v="30"/>
  </r>
  <r>
    <n v="1293"/>
    <d v="2023-11-03T00:00:00"/>
    <n v="201"/>
    <n v="302"/>
    <n v="105"/>
    <n v="6"/>
    <n v="209.83600000000001"/>
    <n v="1259.0160000000001"/>
    <n v="188.85240000000002"/>
    <b v="0"/>
    <s v="17:12"/>
    <n v="2023"/>
    <n v="11"/>
    <s v="Friday"/>
    <n v="17"/>
    <x v="21"/>
    <s v="AfterNoon"/>
    <n v="209.83600000000001"/>
    <n v="15"/>
  </r>
  <r>
    <n v="1294"/>
    <d v="2024-06-12T00:00:00"/>
    <n v="203"/>
    <n v="303"/>
    <n v="103"/>
    <n v="8"/>
    <n v="646.31600000000003"/>
    <n v="5170.5280000000002"/>
    <n v="878.98976000000016"/>
    <b v="0"/>
    <s v="06:42"/>
    <n v="2024"/>
    <n v="6"/>
    <s v="Wednesday"/>
    <n v="6"/>
    <x v="6"/>
    <s v="Morning"/>
    <n v="646.31600000000003"/>
    <n v="17"/>
  </r>
  <r>
    <n v="1295"/>
    <d v="2024-01-08T00:00:00"/>
    <n v="205"/>
    <n v="305"/>
    <n v="102"/>
    <n v="8"/>
    <n v="443.036"/>
    <n v="3544.288"/>
    <n v="673.41471999999999"/>
    <b v="1"/>
    <s v="19:31"/>
    <n v="2024"/>
    <n v="1"/>
    <s v="Monday"/>
    <n v="19"/>
    <x v="14"/>
    <s v="Evening"/>
    <n v="443.036"/>
    <n v="19"/>
  </r>
  <r>
    <n v="1296"/>
    <d v="2023-10-26T00:00:00"/>
    <n v="202"/>
    <n v="302"/>
    <n v="101"/>
    <n v="6"/>
    <n v="143"/>
    <n v="858"/>
    <n v="180.18"/>
    <b v="0"/>
    <s v="22:36"/>
    <n v="2023"/>
    <n v="10"/>
    <s v="Thursday"/>
    <n v="22"/>
    <x v="22"/>
    <s v="Night"/>
    <n v="143"/>
    <n v="21.000000000000004"/>
  </r>
  <r>
    <n v="1297"/>
    <d v="2023-05-24T00:00:00"/>
    <n v="204"/>
    <n v="303"/>
    <n v="102"/>
    <n v="5"/>
    <n v="429.41800000000001"/>
    <n v="2147.09"/>
    <n v="536.77250000000004"/>
    <b v="0"/>
    <s v="16:00"/>
    <n v="2023"/>
    <n v="5"/>
    <s v="Wednesday"/>
    <n v="16"/>
    <x v="11"/>
    <s v="AfterNoon"/>
    <n v="429.41800000000001"/>
    <n v="25"/>
  </r>
  <r>
    <n v="1298"/>
    <d v="2022-11-30T00:00:00"/>
    <n v="203"/>
    <n v="303"/>
    <n v="101"/>
    <n v="6"/>
    <n v="133.21"/>
    <n v="799.26"/>
    <n v="239.77799999999999"/>
    <b v="0"/>
    <s v="03:30"/>
    <n v="2022"/>
    <n v="11"/>
    <s v="Wednesday"/>
    <n v="3"/>
    <x v="12"/>
    <s v="Night"/>
    <n v="133.21"/>
    <n v="30"/>
  </r>
  <r>
    <n v="1299"/>
    <d v="2022-11-30T00:00:00"/>
    <n v="203"/>
    <n v="301"/>
    <n v="103"/>
    <n v="7"/>
    <n v="648.05400000000009"/>
    <n v="4536.3780000000006"/>
    <n v="680.45670000000007"/>
    <b v="1"/>
    <s v="00:20"/>
    <n v="2022"/>
    <n v="11"/>
    <s v="Wednesday"/>
    <n v="0"/>
    <x v="12"/>
    <s v="Night"/>
    <n v="648.05400000000009"/>
    <n v="15"/>
  </r>
  <r>
    <n v="1300"/>
    <d v="2023-11-11T00:00:00"/>
    <n v="205"/>
    <n v="303"/>
    <n v="105"/>
    <n v="10"/>
    <n v="620.17999999999995"/>
    <n v="6201.7999999999993"/>
    <n v="1054.306"/>
    <b v="0"/>
    <s v="03:16"/>
    <n v="2023"/>
    <n v="11"/>
    <s v="Saturday"/>
    <n v="3"/>
    <x v="21"/>
    <s v="Night"/>
    <n v="620.17999999999995"/>
    <n v="17.000000000000004"/>
  </r>
  <r>
    <n v="1301"/>
    <d v="2023-12-09T00:00:00"/>
    <n v="202"/>
    <n v="301"/>
    <n v="105"/>
    <n v="5"/>
    <n v="567.75400000000002"/>
    <n v="2838.77"/>
    <n v="539.36630000000002"/>
    <b v="0"/>
    <s v="19:46"/>
    <n v="2023"/>
    <n v="12"/>
    <s v="Saturday"/>
    <n v="19"/>
    <x v="1"/>
    <s v="Evening"/>
    <n v="567.75400000000002"/>
    <n v="19"/>
  </r>
  <r>
    <n v="1302"/>
    <d v="2023-07-17T00:00:00"/>
    <n v="204"/>
    <n v="303"/>
    <n v="101"/>
    <n v="4"/>
    <n v="579.76599999999996"/>
    <n v="2319.0639999999999"/>
    <n v="487.00343999999996"/>
    <b v="0"/>
    <s v="05:52"/>
    <n v="2023"/>
    <n v="7"/>
    <s v="Monday"/>
    <n v="5"/>
    <x v="18"/>
    <s v="Night"/>
    <n v="579.76599999999996"/>
    <n v="21"/>
  </r>
  <r>
    <n v="1303"/>
    <d v="2022-11-20T00:00:00"/>
    <n v="205"/>
    <n v="301"/>
    <n v="104"/>
    <n v="6"/>
    <n v="336.88600000000002"/>
    <n v="2021.3160000000003"/>
    <n v="505.32900000000006"/>
    <b v="0"/>
    <s v="16:46"/>
    <n v="2022"/>
    <n v="11"/>
    <s v="Sunday"/>
    <n v="16"/>
    <x v="12"/>
    <s v="AfterNoon"/>
    <n v="336.88600000000002"/>
    <n v="25"/>
  </r>
  <r>
    <n v="1304"/>
    <d v="2023-05-27T00:00:00"/>
    <n v="203"/>
    <n v="301"/>
    <n v="101"/>
    <n v="7"/>
    <n v="455.86200000000008"/>
    <n v="3191.0340000000006"/>
    <n v="957.31020000000012"/>
    <b v="1"/>
    <s v="10:05"/>
    <n v="2023"/>
    <n v="5"/>
    <s v="Saturday"/>
    <n v="10"/>
    <x v="11"/>
    <s v="Morning"/>
    <n v="455.86200000000008"/>
    <n v="30"/>
  </r>
  <r>
    <n v="1305"/>
    <d v="2023-09-07T00:00:00"/>
    <n v="203"/>
    <n v="301"/>
    <n v="101"/>
    <n v="4"/>
    <n v="478.98400000000004"/>
    <n v="1915.9360000000001"/>
    <n v="287.3904"/>
    <b v="1"/>
    <s v="06:23"/>
    <n v="2023"/>
    <n v="9"/>
    <s v="Thursday"/>
    <n v="6"/>
    <x v="2"/>
    <s v="Morning"/>
    <n v="478.98400000000004"/>
    <n v="15"/>
  </r>
  <r>
    <n v="1306"/>
    <d v="2023-11-06T00:00:00"/>
    <n v="204"/>
    <n v="303"/>
    <n v="104"/>
    <n v="1"/>
    <n v="274.58200000000005"/>
    <n v="274.58200000000005"/>
    <n v="46.678940000000011"/>
    <b v="0"/>
    <s v="17:20"/>
    <n v="2023"/>
    <n v="11"/>
    <s v="Monday"/>
    <n v="17"/>
    <x v="21"/>
    <s v="AfterNoon"/>
    <n v="274.58200000000005"/>
    <n v="17"/>
  </r>
  <r>
    <n v="1307"/>
    <d v="2024-09-21T00:00:00"/>
    <n v="202"/>
    <n v="301"/>
    <n v="103"/>
    <n v="3"/>
    <n v="246.42200000000003"/>
    <n v="739.26600000000008"/>
    <n v="140.46054000000001"/>
    <b v="0"/>
    <s v="13:05"/>
    <n v="2024"/>
    <n v="9"/>
    <s v="Saturday"/>
    <n v="13"/>
    <x v="0"/>
    <s v="AfterNoon"/>
    <n v="246.42200000000003"/>
    <n v="19"/>
  </r>
  <r>
    <n v="1308"/>
    <d v="2023-01-22T00:00:00"/>
    <n v="201"/>
    <n v="301"/>
    <n v="104"/>
    <n v="3"/>
    <n v="459.64600000000007"/>
    <n v="1378.9380000000001"/>
    <n v="289.57697999999999"/>
    <b v="0"/>
    <s v="01:03"/>
    <n v="2023"/>
    <n v="1"/>
    <s v="Sunday"/>
    <n v="1"/>
    <x v="7"/>
    <s v="Night"/>
    <n v="459.64600000000002"/>
    <n v="21"/>
  </r>
  <r>
    <n v="1309"/>
    <d v="2023-04-01T00:00:00"/>
    <n v="201"/>
    <n v="303"/>
    <n v="105"/>
    <n v="5"/>
    <n v="487.08000000000004"/>
    <n v="2435.4"/>
    <n v="608.85"/>
    <b v="0"/>
    <s v="15:13"/>
    <n v="2023"/>
    <n v="4"/>
    <s v="Saturday"/>
    <n v="15"/>
    <x v="10"/>
    <s v="AfterNoon"/>
    <n v="487.08000000000004"/>
    <n v="25"/>
  </r>
  <r>
    <n v="1310"/>
    <d v="2024-04-26T00:00:00"/>
    <n v="201"/>
    <n v="305"/>
    <n v="103"/>
    <n v="3"/>
    <n v="65.89"/>
    <n v="197.67000000000002"/>
    <n v="59.301000000000002"/>
    <b v="0"/>
    <s v="14:50"/>
    <n v="2024"/>
    <n v="4"/>
    <s v="Friday"/>
    <n v="14"/>
    <x v="23"/>
    <s v="AfterNoon"/>
    <n v="65.89"/>
    <n v="30"/>
  </r>
  <r>
    <n v="1311"/>
    <d v="2023-06-29T00:00:00"/>
    <n v="205"/>
    <n v="303"/>
    <n v="105"/>
    <n v="3"/>
    <n v="185.48200000000003"/>
    <n v="556.44600000000014"/>
    <n v="83.466900000000024"/>
    <b v="0"/>
    <s v="16:09"/>
    <n v="2023"/>
    <n v="6"/>
    <s v="Thursday"/>
    <n v="16"/>
    <x v="16"/>
    <s v="AfterNoon"/>
    <n v="185.48200000000006"/>
    <n v="15"/>
  </r>
  <r>
    <n v="1312"/>
    <d v="2023-08-28T00:00:00"/>
    <n v="203"/>
    <n v="304"/>
    <n v="101"/>
    <n v="6"/>
    <n v="298.16600000000005"/>
    <n v="1788.9960000000003"/>
    <n v="304.12932000000006"/>
    <b v="1"/>
    <s v="03:43"/>
    <n v="2023"/>
    <n v="8"/>
    <s v="Monday"/>
    <n v="3"/>
    <x v="4"/>
    <s v="Night"/>
    <n v="298.16600000000005"/>
    <n v="17"/>
  </r>
  <r>
    <n v="1313"/>
    <d v="2024-01-01T00:00:00"/>
    <n v="204"/>
    <n v="305"/>
    <n v="104"/>
    <n v="8"/>
    <n v="587.02600000000007"/>
    <n v="4696.2080000000005"/>
    <n v="892.27952000000016"/>
    <b v="0"/>
    <s v="09:59"/>
    <n v="2024"/>
    <n v="1"/>
    <s v="Monday"/>
    <n v="9"/>
    <x v="14"/>
    <s v="Morning"/>
    <n v="587.02600000000007"/>
    <n v="19"/>
  </r>
  <r>
    <n v="1314"/>
    <d v="2023-09-16T00:00:00"/>
    <n v="205"/>
    <n v="304"/>
    <n v="103"/>
    <n v="10"/>
    <n v="569.60200000000009"/>
    <n v="5696.02"/>
    <n v="1196.1641999999999"/>
    <b v="0"/>
    <s v="10:19"/>
    <n v="2023"/>
    <n v="9"/>
    <s v="Saturday"/>
    <n v="10"/>
    <x v="2"/>
    <s v="Morning"/>
    <n v="569.60200000000009"/>
    <n v="20.999999999999996"/>
  </r>
  <r>
    <n v="1315"/>
    <d v="2024-02-27T00:00:00"/>
    <n v="205"/>
    <n v="303"/>
    <n v="104"/>
    <n v="1"/>
    <n v="357.52199999999999"/>
    <n v="357.52199999999999"/>
    <n v="89.380499999999998"/>
    <b v="0"/>
    <s v="12:50"/>
    <n v="2024"/>
    <n v="2"/>
    <s v="Tuesday"/>
    <n v="12"/>
    <x v="9"/>
    <s v="AfterNoon"/>
    <n v="357.52199999999999"/>
    <n v="25"/>
  </r>
  <r>
    <n v="1316"/>
    <d v="2022-10-29T00:00:00"/>
    <n v="203"/>
    <n v="302"/>
    <n v="105"/>
    <n v="3"/>
    <n v="393.77800000000008"/>
    <n v="1181.3340000000003"/>
    <n v="354.4002000000001"/>
    <b v="1"/>
    <s v="06:11"/>
    <n v="2022"/>
    <n v="10"/>
    <s v="Saturday"/>
    <n v="6"/>
    <x v="24"/>
    <s v="Morning"/>
    <n v="393.77800000000008"/>
    <n v="30"/>
  </r>
  <r>
    <n v="1317"/>
    <d v="2023-09-09T00:00:00"/>
    <n v="205"/>
    <n v="303"/>
    <n v="102"/>
    <n v="10"/>
    <n v="422.97200000000004"/>
    <n v="4229.72"/>
    <n v="634.45799999999997"/>
    <b v="0"/>
    <s v="06:35"/>
    <n v="2023"/>
    <n v="9"/>
    <s v="Saturday"/>
    <n v="6"/>
    <x v="2"/>
    <s v="Morning"/>
    <n v="422.97200000000004"/>
    <n v="15"/>
  </r>
  <r>
    <n v="1318"/>
    <d v="2024-08-06T00:00:00"/>
    <n v="205"/>
    <n v="304"/>
    <n v="105"/>
    <n v="1"/>
    <n v="233.77200000000002"/>
    <n v="233.77200000000002"/>
    <n v="39.741240000000005"/>
    <b v="0"/>
    <s v="09:04"/>
    <n v="2024"/>
    <n v="8"/>
    <s v="Tuesday"/>
    <n v="9"/>
    <x v="13"/>
    <s v="Morning"/>
    <n v="233.77200000000002"/>
    <n v="17"/>
  </r>
  <r>
    <n v="1319"/>
    <d v="2023-06-02T00:00:00"/>
    <n v="203"/>
    <n v="305"/>
    <n v="101"/>
    <n v="3"/>
    <n v="178.70600000000002"/>
    <n v="536.11800000000005"/>
    <n v="101.86242000000001"/>
    <b v="0"/>
    <s v="07:04"/>
    <n v="2023"/>
    <n v="6"/>
    <s v="Friday"/>
    <n v="7"/>
    <x v="16"/>
    <s v="Morning"/>
    <n v="178.70600000000002"/>
    <n v="19"/>
  </r>
  <r>
    <n v="1320"/>
    <d v="2023-05-26T00:00:00"/>
    <n v="204"/>
    <n v="303"/>
    <n v="103"/>
    <n v="7"/>
    <n v="377.69600000000003"/>
    <n v="2643.8720000000003"/>
    <n v="555.21312"/>
    <b v="0"/>
    <s v="13:35"/>
    <n v="2023"/>
    <n v="5"/>
    <s v="Friday"/>
    <n v="13"/>
    <x v="11"/>
    <s v="AfterNoon"/>
    <n v="377.69600000000003"/>
    <n v="20.999999999999996"/>
  </r>
  <r>
    <n v="1321"/>
    <d v="2023-11-21T00:00:00"/>
    <n v="205"/>
    <n v="302"/>
    <n v="105"/>
    <n v="9"/>
    <n v="407.50600000000003"/>
    <n v="3667.5540000000001"/>
    <n v="916.88850000000002"/>
    <b v="1"/>
    <s v="12:44"/>
    <n v="2023"/>
    <n v="11"/>
    <s v="Tuesday"/>
    <n v="12"/>
    <x v="21"/>
    <s v="AfterNoon"/>
    <n v="407.50600000000003"/>
    <n v="25"/>
  </r>
  <r>
    <n v="1322"/>
    <d v="2024-07-21T00:00:00"/>
    <n v="203"/>
    <n v="303"/>
    <n v="102"/>
    <n v="2"/>
    <n v="165.04400000000001"/>
    <n v="330.08800000000002"/>
    <n v="99.02640000000001"/>
    <b v="0"/>
    <s v="23:49"/>
    <n v="2024"/>
    <n v="7"/>
    <s v="Sunday"/>
    <n v="23"/>
    <x v="17"/>
    <s v="Night"/>
    <n v="165.04400000000001"/>
    <n v="30"/>
  </r>
  <r>
    <n v="1323"/>
    <d v="2024-05-14T00:00:00"/>
    <n v="203"/>
    <n v="301"/>
    <n v="104"/>
    <n v="4"/>
    <n v="156.20000000000002"/>
    <n v="624.80000000000007"/>
    <n v="93.720000000000013"/>
    <b v="0"/>
    <s v="17:39"/>
    <n v="2024"/>
    <n v="5"/>
    <s v="Tuesday"/>
    <n v="17"/>
    <x v="20"/>
    <s v="AfterNoon"/>
    <n v="156.20000000000002"/>
    <n v="15"/>
  </r>
  <r>
    <n v="1324"/>
    <d v="2024-04-16T00:00:00"/>
    <n v="205"/>
    <n v="301"/>
    <n v="103"/>
    <n v="1"/>
    <n v="50.07200000000001"/>
    <n v="50.07200000000001"/>
    <n v="8.512240000000002"/>
    <b v="0"/>
    <s v="16:36"/>
    <n v="2024"/>
    <n v="4"/>
    <s v="Tuesday"/>
    <n v="16"/>
    <x v="23"/>
    <s v="AfterNoon"/>
    <n v="50.07200000000001"/>
    <n v="17"/>
  </r>
  <r>
    <n v="1325"/>
    <d v="2024-07-04T00:00:00"/>
    <n v="202"/>
    <n v="305"/>
    <n v="103"/>
    <n v="1"/>
    <n v="633.97400000000005"/>
    <n v="633.97400000000005"/>
    <n v="120.45506"/>
    <b v="0"/>
    <s v="04:33"/>
    <n v="2024"/>
    <n v="7"/>
    <s v="Thursday"/>
    <n v="4"/>
    <x v="17"/>
    <s v="Night"/>
    <n v="633.97400000000005"/>
    <n v="19"/>
  </r>
  <r>
    <n v="1326"/>
    <d v="2023-05-13T00:00:00"/>
    <n v="203"/>
    <n v="302"/>
    <n v="105"/>
    <n v="8"/>
    <n v="412.12600000000003"/>
    <n v="3297.0080000000003"/>
    <n v="692.37168000000008"/>
    <b v="0"/>
    <s v="01:43"/>
    <n v="2023"/>
    <n v="5"/>
    <s v="Saturday"/>
    <n v="1"/>
    <x v="11"/>
    <s v="Night"/>
    <n v="412.12600000000003"/>
    <n v="21.000000000000004"/>
  </r>
  <r>
    <n v="1327"/>
    <d v="2024-01-28T00:00:00"/>
    <n v="202"/>
    <n v="301"/>
    <n v="105"/>
    <n v="8"/>
    <n v="204.886"/>
    <n v="1639.088"/>
    <n v="409.77199999999999"/>
    <b v="0"/>
    <s v="07:48"/>
    <n v="2024"/>
    <n v="1"/>
    <s v="Sunday"/>
    <n v="7"/>
    <x v="14"/>
    <s v="Morning"/>
    <n v="204.886"/>
    <n v="25"/>
  </r>
  <r>
    <n v="1328"/>
    <d v="2024-04-09T00:00:00"/>
    <n v="201"/>
    <n v="303"/>
    <n v="103"/>
    <n v="3"/>
    <n v="477.70800000000003"/>
    <n v="1433.124"/>
    <n v="429.93720000000002"/>
    <b v="0"/>
    <s v="03:40"/>
    <n v="2024"/>
    <n v="4"/>
    <s v="Tuesday"/>
    <n v="3"/>
    <x v="23"/>
    <s v="Night"/>
    <n v="477.70800000000003"/>
    <n v="30"/>
  </r>
  <r>
    <n v="1329"/>
    <d v="2023-06-27T00:00:00"/>
    <n v="205"/>
    <n v="303"/>
    <n v="104"/>
    <n v="6"/>
    <n v="334.99400000000003"/>
    <n v="2009.9640000000002"/>
    <n v="301.49459999999999"/>
    <b v="0"/>
    <s v="18:52"/>
    <n v="2023"/>
    <n v="6"/>
    <s v="Tuesday"/>
    <n v="18"/>
    <x v="16"/>
    <s v="Evening"/>
    <n v="334.99400000000003"/>
    <n v="15"/>
  </r>
  <r>
    <n v="1330"/>
    <d v="2023-11-12T00:00:00"/>
    <n v="205"/>
    <n v="304"/>
    <n v="104"/>
    <n v="1"/>
    <n v="605.37400000000014"/>
    <n v="605.37400000000014"/>
    <n v="102.91358000000002"/>
    <b v="1"/>
    <s v="19:10"/>
    <n v="2023"/>
    <n v="11"/>
    <s v="Sunday"/>
    <n v="19"/>
    <x v="21"/>
    <s v="Evening"/>
    <n v="605.37400000000014"/>
    <n v="17"/>
  </r>
  <r>
    <n v="1331"/>
    <d v="2023-12-03T00:00:00"/>
    <n v="204"/>
    <n v="301"/>
    <n v="102"/>
    <n v="8"/>
    <n v="297.88000000000005"/>
    <n v="2383.0400000000004"/>
    <n v="452.77760000000006"/>
    <b v="0"/>
    <s v="08:07"/>
    <n v="2023"/>
    <n v="12"/>
    <s v="Sunday"/>
    <n v="8"/>
    <x v="1"/>
    <s v="Morning"/>
    <n v="297.88000000000005"/>
    <n v="19"/>
  </r>
  <r>
    <n v="1332"/>
    <d v="2023-01-24T00:00:00"/>
    <n v="202"/>
    <n v="304"/>
    <n v="104"/>
    <n v="5"/>
    <n v="630.30000000000007"/>
    <n v="3151.5000000000005"/>
    <n v="661.81500000000005"/>
    <b v="0"/>
    <s v="08:43"/>
    <n v="2023"/>
    <n v="1"/>
    <s v="Tuesday"/>
    <n v="8"/>
    <x v="7"/>
    <s v="Morning"/>
    <n v="630.30000000000007"/>
    <n v="21"/>
  </r>
  <r>
    <n v="1333"/>
    <d v="2023-09-28T00:00:00"/>
    <n v="204"/>
    <n v="302"/>
    <n v="104"/>
    <n v="7"/>
    <n v="435.95200000000006"/>
    <n v="3051.6640000000002"/>
    <n v="762.91600000000005"/>
    <b v="0"/>
    <s v="06:05"/>
    <n v="2023"/>
    <n v="9"/>
    <s v="Thursday"/>
    <n v="6"/>
    <x v="2"/>
    <s v="Morning"/>
    <n v="435.95200000000006"/>
    <n v="25"/>
  </r>
  <r>
    <n v="1334"/>
    <d v="2024-04-01T00:00:00"/>
    <n v="205"/>
    <n v="303"/>
    <n v="103"/>
    <n v="6"/>
    <n v="194.65600000000003"/>
    <n v="1167.9360000000001"/>
    <n v="350.38080000000002"/>
    <b v="0"/>
    <s v="18:21"/>
    <n v="2024"/>
    <n v="4"/>
    <s v="Monday"/>
    <n v="18"/>
    <x v="23"/>
    <s v="Evening"/>
    <n v="194.65600000000003"/>
    <n v="30"/>
  </r>
  <r>
    <n v="1335"/>
    <d v="2023-07-25T00:00:00"/>
    <n v="203"/>
    <n v="303"/>
    <n v="103"/>
    <n v="6"/>
    <n v="374.99"/>
    <n v="2249.94"/>
    <n v="337.49099999999999"/>
    <b v="0"/>
    <s v="11:06"/>
    <n v="2023"/>
    <n v="7"/>
    <s v="Tuesday"/>
    <n v="11"/>
    <x v="18"/>
    <s v="Morning"/>
    <n v="374.99"/>
    <n v="15"/>
  </r>
  <r>
    <n v="1336"/>
    <d v="2022-11-13T00:00:00"/>
    <n v="205"/>
    <n v="303"/>
    <n v="102"/>
    <n v="5"/>
    <n v="375.95800000000003"/>
    <n v="1879.7900000000002"/>
    <n v="319.56430000000006"/>
    <b v="0"/>
    <s v="18:55"/>
    <n v="2022"/>
    <n v="11"/>
    <s v="Sunday"/>
    <n v="18"/>
    <x v="12"/>
    <s v="Evening"/>
    <n v="375.95800000000003"/>
    <n v="17"/>
  </r>
  <r>
    <n v="1337"/>
    <d v="2023-09-29T00:00:00"/>
    <n v="203"/>
    <n v="303"/>
    <n v="102"/>
    <n v="6"/>
    <n v="439.58200000000005"/>
    <n v="2637.4920000000002"/>
    <n v="501.12348000000003"/>
    <b v="0"/>
    <s v="17:10"/>
    <n v="2023"/>
    <n v="9"/>
    <s v="Friday"/>
    <n v="17"/>
    <x v="2"/>
    <s v="AfterNoon"/>
    <n v="439.58200000000005"/>
    <n v="19"/>
  </r>
  <r>
    <n v="1338"/>
    <d v="2023-04-06T00:00:00"/>
    <n v="203"/>
    <n v="305"/>
    <n v="103"/>
    <n v="1"/>
    <n v="216.12800000000001"/>
    <n v="216.12800000000001"/>
    <n v="45.386879999999998"/>
    <b v="1"/>
    <s v="04:27"/>
    <n v="2023"/>
    <n v="4"/>
    <s v="Thursday"/>
    <n v="4"/>
    <x v="10"/>
    <s v="Night"/>
    <n v="216.12800000000001"/>
    <n v="20.999999999999996"/>
  </r>
  <r>
    <n v="1339"/>
    <d v="2024-05-29T00:00:00"/>
    <n v="204"/>
    <n v="303"/>
    <n v="103"/>
    <n v="2"/>
    <n v="568.06200000000001"/>
    <n v="1136.124"/>
    <n v="284.03100000000001"/>
    <b v="1"/>
    <s v="01:45"/>
    <n v="2024"/>
    <n v="5"/>
    <s v="Wednesday"/>
    <n v="1"/>
    <x v="20"/>
    <s v="Night"/>
    <n v="568.06200000000001"/>
    <n v="25"/>
  </r>
  <r>
    <n v="1340"/>
    <d v="2023-04-13T00:00:00"/>
    <n v="204"/>
    <n v="305"/>
    <n v="101"/>
    <n v="2"/>
    <n v="521.81799999999998"/>
    <n v="1043.636"/>
    <n v="313.0908"/>
    <b v="0"/>
    <s v="02:20"/>
    <n v="2023"/>
    <n v="4"/>
    <s v="Thursday"/>
    <n v="2"/>
    <x v="10"/>
    <s v="Night"/>
    <n v="521.81799999999998"/>
    <n v="30"/>
  </r>
  <r>
    <n v="1341"/>
    <d v="2024-08-04T00:00:00"/>
    <n v="203"/>
    <n v="302"/>
    <n v="104"/>
    <n v="5"/>
    <n v="90.552000000000007"/>
    <n v="452.76000000000005"/>
    <n v="67.914000000000001"/>
    <b v="0"/>
    <s v="06:14"/>
    <n v="2024"/>
    <n v="8"/>
    <s v="Sunday"/>
    <n v="6"/>
    <x v="13"/>
    <s v="Morning"/>
    <n v="90.552000000000007"/>
    <n v="15"/>
  </r>
  <r>
    <n v="1342"/>
    <d v="2023-09-26T00:00:00"/>
    <n v="201"/>
    <n v="303"/>
    <n v="102"/>
    <n v="3"/>
    <n v="180.62"/>
    <n v="541.86"/>
    <n v="92.116200000000006"/>
    <b v="1"/>
    <s v="09:28"/>
    <n v="2023"/>
    <n v="9"/>
    <s v="Tuesday"/>
    <n v="9"/>
    <x v="2"/>
    <s v="Morning"/>
    <n v="180.62"/>
    <n v="17"/>
  </r>
  <r>
    <n v="1343"/>
    <d v="2023-08-27T00:00:00"/>
    <n v="205"/>
    <n v="305"/>
    <n v="105"/>
    <n v="4"/>
    <n v="562.3420000000001"/>
    <n v="2249.3680000000004"/>
    <n v="427.37992000000008"/>
    <b v="0"/>
    <s v="05:05"/>
    <n v="2023"/>
    <n v="8"/>
    <s v="Sunday"/>
    <n v="5"/>
    <x v="4"/>
    <s v="Night"/>
    <n v="562.3420000000001"/>
    <n v="19"/>
  </r>
  <r>
    <n v="1344"/>
    <d v="2024-03-01T00:00:00"/>
    <n v="204"/>
    <n v="304"/>
    <n v="105"/>
    <n v="2"/>
    <n v="653.88400000000013"/>
    <n v="1307.7680000000003"/>
    <n v="274.63128000000006"/>
    <b v="0"/>
    <s v="12:13"/>
    <n v="2024"/>
    <n v="3"/>
    <s v="Friday"/>
    <n v="12"/>
    <x v="5"/>
    <s v="AfterNoon"/>
    <n v="653.88400000000013"/>
    <n v="21"/>
  </r>
  <r>
    <n v="1345"/>
    <d v="2023-10-26T00:00:00"/>
    <n v="202"/>
    <n v="302"/>
    <n v="105"/>
    <n v="8"/>
    <n v="389.75200000000001"/>
    <n v="3118.0160000000001"/>
    <n v="779.50400000000002"/>
    <b v="0"/>
    <s v="10:00"/>
    <n v="2023"/>
    <n v="10"/>
    <s v="Thursday"/>
    <n v="10"/>
    <x v="22"/>
    <s v="Morning"/>
    <n v="389.75200000000001"/>
    <n v="25"/>
  </r>
  <r>
    <n v="1346"/>
    <d v="2024-05-11T00:00:00"/>
    <n v="201"/>
    <n v="301"/>
    <n v="103"/>
    <n v="9"/>
    <n v="260.83200000000005"/>
    <n v="2347.4880000000003"/>
    <n v="704.24640000000011"/>
    <b v="0"/>
    <s v="06:09"/>
    <n v="2024"/>
    <n v="5"/>
    <s v="Saturday"/>
    <n v="6"/>
    <x v="20"/>
    <s v="Morning"/>
    <n v="260.83200000000005"/>
    <n v="30"/>
  </r>
  <r>
    <n v="1347"/>
    <d v="2024-07-31T00:00:00"/>
    <n v="201"/>
    <n v="304"/>
    <n v="104"/>
    <n v="4"/>
    <n v="263.60399999999998"/>
    <n v="1054.4159999999999"/>
    <n v="158.16239999999999"/>
    <b v="1"/>
    <s v="13:02"/>
    <n v="2024"/>
    <n v="7"/>
    <s v="Wednesday"/>
    <n v="13"/>
    <x v="17"/>
    <s v="AfterNoon"/>
    <n v="263.60399999999998"/>
    <n v="15"/>
  </r>
  <r>
    <n v="1348"/>
    <d v="2022-11-26T00:00:00"/>
    <n v="201"/>
    <n v="303"/>
    <n v="102"/>
    <n v="4"/>
    <n v="384.62600000000003"/>
    <n v="1538.5040000000001"/>
    <n v="261.54568000000006"/>
    <b v="0"/>
    <s v="07:50"/>
    <n v="2022"/>
    <n v="11"/>
    <s v="Saturday"/>
    <n v="7"/>
    <x v="12"/>
    <s v="Morning"/>
    <n v="384.62600000000003"/>
    <n v="17"/>
  </r>
  <r>
    <n v="1349"/>
    <d v="2023-02-12T00:00:00"/>
    <n v="202"/>
    <n v="303"/>
    <n v="102"/>
    <n v="4"/>
    <n v="216.17200000000003"/>
    <n v="864.6880000000001"/>
    <n v="164.29072000000002"/>
    <b v="0"/>
    <s v="03:30"/>
    <n v="2023"/>
    <n v="2"/>
    <s v="Sunday"/>
    <n v="3"/>
    <x v="19"/>
    <s v="Night"/>
    <n v="216.17200000000003"/>
    <n v="19"/>
  </r>
  <r>
    <n v="1350"/>
    <d v="2024-09-25T00:00:00"/>
    <n v="204"/>
    <n v="305"/>
    <n v="103"/>
    <n v="6"/>
    <n v="67.012"/>
    <n v="402.072"/>
    <n v="84.435119999999998"/>
    <b v="1"/>
    <s v="12:15"/>
    <n v="2024"/>
    <n v="9"/>
    <s v="Wednesday"/>
    <n v="12"/>
    <x v="0"/>
    <s v="AfterNoon"/>
    <n v="67.012"/>
    <n v="21"/>
  </r>
  <r>
    <n v="1351"/>
    <d v="2023-04-06T00:00:00"/>
    <n v="203"/>
    <n v="305"/>
    <n v="104"/>
    <n v="8"/>
    <n v="570.39400000000001"/>
    <n v="4563.152"/>
    <n v="1140.788"/>
    <b v="0"/>
    <s v="20:29"/>
    <n v="2023"/>
    <n v="4"/>
    <s v="Thursday"/>
    <n v="20"/>
    <x v="10"/>
    <s v="Evening"/>
    <n v="570.39400000000001"/>
    <n v="25"/>
  </r>
  <r>
    <n v="1352"/>
    <d v="2023-07-31T00:00:00"/>
    <n v="204"/>
    <n v="305"/>
    <n v="102"/>
    <n v="2"/>
    <n v="249.744"/>
    <n v="499.488"/>
    <n v="149.84639999999999"/>
    <b v="0"/>
    <s v="14:11"/>
    <n v="2023"/>
    <n v="7"/>
    <s v="Monday"/>
    <n v="14"/>
    <x v="18"/>
    <s v="AfterNoon"/>
    <n v="249.744"/>
    <n v="30"/>
  </r>
  <r>
    <n v="1353"/>
    <d v="2023-02-18T00:00:00"/>
    <n v="203"/>
    <n v="303"/>
    <n v="101"/>
    <n v="1"/>
    <n v="263.45000000000005"/>
    <n v="263.45000000000005"/>
    <n v="39.517500000000005"/>
    <b v="0"/>
    <s v="03:03"/>
    <n v="2023"/>
    <n v="2"/>
    <s v="Saturday"/>
    <n v="3"/>
    <x v="19"/>
    <s v="Night"/>
    <n v="263.45000000000005"/>
    <n v="15"/>
  </r>
  <r>
    <n v="1354"/>
    <d v="2022-12-18T00:00:00"/>
    <n v="205"/>
    <n v="301"/>
    <n v="102"/>
    <n v="4"/>
    <n v="213.46600000000001"/>
    <n v="853.86400000000003"/>
    <n v="145.15688000000003"/>
    <b v="0"/>
    <s v="01:33"/>
    <n v="2022"/>
    <n v="12"/>
    <s v="Sunday"/>
    <n v="1"/>
    <x v="3"/>
    <s v="Night"/>
    <n v="213.46600000000001"/>
    <n v="17.000000000000004"/>
  </r>
  <r>
    <n v="1355"/>
    <d v="2023-10-22T00:00:00"/>
    <n v="204"/>
    <n v="301"/>
    <n v="101"/>
    <n v="5"/>
    <n v="157.30000000000001"/>
    <n v="786.5"/>
    <n v="149.435"/>
    <b v="0"/>
    <s v="22:19"/>
    <n v="2023"/>
    <n v="10"/>
    <s v="Sunday"/>
    <n v="22"/>
    <x v="22"/>
    <s v="Night"/>
    <n v="157.30000000000001"/>
    <n v="19"/>
  </r>
  <r>
    <n v="1356"/>
    <d v="2023-07-13T00:00:00"/>
    <n v="205"/>
    <n v="303"/>
    <n v="105"/>
    <n v="9"/>
    <n v="105.66600000000001"/>
    <n v="950.99400000000014"/>
    <n v="199.70874000000003"/>
    <b v="0"/>
    <s v="21:51"/>
    <n v="2023"/>
    <n v="7"/>
    <s v="Thursday"/>
    <n v="21"/>
    <x v="18"/>
    <s v="Night"/>
    <n v="105.66600000000001"/>
    <n v="21"/>
  </r>
  <r>
    <n v="1357"/>
    <d v="2023-10-22T00:00:00"/>
    <n v="203"/>
    <n v="303"/>
    <n v="105"/>
    <n v="9"/>
    <n v="366.63000000000005"/>
    <n v="3299.6700000000005"/>
    <n v="824.91750000000013"/>
    <b v="0"/>
    <s v="15:28"/>
    <n v="2023"/>
    <n v="10"/>
    <s v="Sunday"/>
    <n v="15"/>
    <x v="22"/>
    <s v="AfterNoon"/>
    <n v="366.63000000000005"/>
    <n v="25"/>
  </r>
  <r>
    <n v="1358"/>
    <d v="2024-07-27T00:00:00"/>
    <n v="201"/>
    <n v="304"/>
    <n v="104"/>
    <n v="2"/>
    <n v="467.94"/>
    <n v="935.88"/>
    <n v="280.76400000000001"/>
    <b v="1"/>
    <s v="21:23"/>
    <n v="2024"/>
    <n v="7"/>
    <s v="Saturday"/>
    <n v="21"/>
    <x v="17"/>
    <s v="Night"/>
    <n v="467.94"/>
    <n v="30"/>
  </r>
  <r>
    <n v="1359"/>
    <d v="2023-01-09T00:00:00"/>
    <n v="205"/>
    <n v="304"/>
    <n v="103"/>
    <n v="9"/>
    <n v="229.35000000000002"/>
    <n v="2064.15"/>
    <n v="309.6225"/>
    <b v="0"/>
    <s v="14:17"/>
    <n v="2023"/>
    <n v="1"/>
    <s v="Monday"/>
    <n v="14"/>
    <x v="7"/>
    <s v="AfterNoon"/>
    <n v="229.35000000000002"/>
    <n v="15"/>
  </r>
  <r>
    <n v="1360"/>
    <d v="2023-09-21T00:00:00"/>
    <n v="205"/>
    <n v="303"/>
    <n v="101"/>
    <n v="10"/>
    <n v="417.34000000000003"/>
    <n v="4173.4000000000005"/>
    <n v="709.47800000000018"/>
    <b v="0"/>
    <s v="02:46"/>
    <n v="2023"/>
    <n v="9"/>
    <s v="Thursday"/>
    <n v="2"/>
    <x v="2"/>
    <s v="Night"/>
    <n v="417.34000000000003"/>
    <n v="17"/>
  </r>
  <r>
    <n v="1361"/>
    <d v="2023-08-21T00:00:00"/>
    <n v="202"/>
    <n v="304"/>
    <n v="102"/>
    <n v="6"/>
    <n v="148.34600000000003"/>
    <n v="890.07600000000025"/>
    <n v="169.11444000000006"/>
    <b v="0"/>
    <s v="19:54"/>
    <n v="2023"/>
    <n v="8"/>
    <s v="Monday"/>
    <n v="19"/>
    <x v="4"/>
    <s v="Evening"/>
    <n v="148.34600000000003"/>
    <n v="19"/>
  </r>
  <r>
    <n v="1362"/>
    <d v="2023-12-16T00:00:00"/>
    <n v="202"/>
    <n v="303"/>
    <n v="101"/>
    <n v="10"/>
    <n v="152.30600000000001"/>
    <n v="1523.0600000000002"/>
    <n v="319.8426"/>
    <b v="0"/>
    <s v="11:52"/>
    <n v="2023"/>
    <n v="12"/>
    <s v="Saturday"/>
    <n v="11"/>
    <x v="1"/>
    <s v="Morning"/>
    <n v="152.30600000000001"/>
    <n v="21"/>
  </r>
  <r>
    <n v="1363"/>
    <d v="2023-02-28T00:00:00"/>
    <n v="201"/>
    <n v="303"/>
    <n v="104"/>
    <n v="1"/>
    <n v="314.40200000000004"/>
    <n v="314.40200000000004"/>
    <n v="78.600500000000011"/>
    <b v="0"/>
    <s v="13:50"/>
    <n v="2023"/>
    <n v="2"/>
    <s v="Tuesday"/>
    <n v="13"/>
    <x v="19"/>
    <s v="AfterNoon"/>
    <n v="314.40200000000004"/>
    <n v="25"/>
  </r>
  <r>
    <n v="1364"/>
    <d v="2023-02-13T00:00:00"/>
    <n v="201"/>
    <n v="302"/>
    <n v="104"/>
    <n v="6"/>
    <n v="182.86400000000003"/>
    <n v="1097.1840000000002"/>
    <n v="329.15520000000004"/>
    <b v="0"/>
    <s v="04:44"/>
    <n v="2023"/>
    <n v="2"/>
    <s v="Monday"/>
    <n v="4"/>
    <x v="19"/>
    <s v="Night"/>
    <n v="182.86400000000003"/>
    <n v="30"/>
  </r>
  <r>
    <n v="1365"/>
    <d v="2024-05-19T00:00:00"/>
    <n v="203"/>
    <n v="303"/>
    <n v="101"/>
    <n v="5"/>
    <n v="266.59600000000006"/>
    <n v="1332.9800000000002"/>
    <n v="199.94700000000003"/>
    <b v="1"/>
    <s v="04:44"/>
    <n v="2024"/>
    <n v="5"/>
    <s v="Sunday"/>
    <n v="4"/>
    <x v="20"/>
    <s v="Night"/>
    <n v="266.59600000000006"/>
    <n v="15"/>
  </r>
  <r>
    <n v="1366"/>
    <d v="2023-10-08T00:00:00"/>
    <n v="201"/>
    <n v="301"/>
    <n v="105"/>
    <n v="4"/>
    <n v="604.3180000000001"/>
    <n v="2417.2720000000004"/>
    <n v="410.93624000000011"/>
    <b v="0"/>
    <s v="20:19"/>
    <n v="2023"/>
    <n v="10"/>
    <s v="Sunday"/>
    <n v="20"/>
    <x v="22"/>
    <s v="Evening"/>
    <n v="604.3180000000001"/>
    <n v="17"/>
  </r>
  <r>
    <n v="1367"/>
    <d v="2023-11-09T00:00:00"/>
    <n v="201"/>
    <n v="304"/>
    <n v="101"/>
    <n v="10"/>
    <n v="626.51599999999996"/>
    <n v="6265.16"/>
    <n v="1190.3804"/>
    <b v="0"/>
    <s v="03:35"/>
    <n v="2023"/>
    <n v="11"/>
    <s v="Thursday"/>
    <n v="3"/>
    <x v="21"/>
    <s v="Night"/>
    <n v="626.51599999999996"/>
    <n v="19"/>
  </r>
  <r>
    <n v="1368"/>
    <d v="2024-08-01T00:00:00"/>
    <n v="203"/>
    <n v="304"/>
    <n v="102"/>
    <n v="5"/>
    <n v="397.21000000000004"/>
    <n v="1986.0500000000002"/>
    <n v="417.07050000000004"/>
    <b v="0"/>
    <s v="16:08"/>
    <n v="2024"/>
    <n v="8"/>
    <s v="Thursday"/>
    <n v="16"/>
    <x v="13"/>
    <s v="AfterNoon"/>
    <n v="397.21000000000004"/>
    <n v="21"/>
  </r>
  <r>
    <n v="1369"/>
    <d v="2022-12-19T00:00:00"/>
    <n v="201"/>
    <n v="302"/>
    <n v="104"/>
    <n v="7"/>
    <n v="46.068000000000005"/>
    <n v="322.47600000000006"/>
    <n v="80.619000000000014"/>
    <b v="1"/>
    <s v="19:29"/>
    <n v="2022"/>
    <n v="12"/>
    <s v="Monday"/>
    <n v="19"/>
    <x v="3"/>
    <s v="Evening"/>
    <n v="46.068000000000005"/>
    <n v="25"/>
  </r>
  <r>
    <n v="1370"/>
    <d v="2023-08-24T00:00:00"/>
    <n v="204"/>
    <n v="303"/>
    <n v="105"/>
    <n v="10"/>
    <n v="348.67800000000005"/>
    <n v="3486.7800000000007"/>
    <n v="1046.0340000000001"/>
    <b v="0"/>
    <s v="16:32"/>
    <n v="2023"/>
    <n v="8"/>
    <s v="Thursday"/>
    <n v="16"/>
    <x v="4"/>
    <s v="AfterNoon"/>
    <n v="348.67800000000005"/>
    <n v="30"/>
  </r>
  <r>
    <n v="1371"/>
    <d v="2024-05-29T00:00:00"/>
    <n v="201"/>
    <n v="301"/>
    <n v="104"/>
    <n v="6"/>
    <n v="573.1"/>
    <n v="3438.6000000000004"/>
    <n v="515.79000000000008"/>
    <b v="0"/>
    <s v="03:22"/>
    <n v="2024"/>
    <n v="5"/>
    <s v="Wednesday"/>
    <n v="3"/>
    <x v="20"/>
    <s v="Night"/>
    <n v="573.1"/>
    <n v="15"/>
  </r>
  <r>
    <n v="1372"/>
    <d v="2023-02-13T00:00:00"/>
    <n v="203"/>
    <n v="302"/>
    <n v="103"/>
    <n v="3"/>
    <n v="243.25399999999999"/>
    <n v="729.76199999999994"/>
    <n v="124.05954"/>
    <b v="1"/>
    <s v="14:05"/>
    <n v="2023"/>
    <n v="2"/>
    <s v="Monday"/>
    <n v="14"/>
    <x v="19"/>
    <s v="AfterNoon"/>
    <n v="243.25399999999999"/>
    <n v="17"/>
  </r>
  <r>
    <n v="1373"/>
    <d v="2024-07-03T00:00:00"/>
    <n v="205"/>
    <n v="305"/>
    <n v="103"/>
    <n v="10"/>
    <n v="50.666000000000004"/>
    <n v="506.66"/>
    <n v="96.2654"/>
    <b v="1"/>
    <s v="23:43"/>
    <n v="2024"/>
    <n v="7"/>
    <s v="Wednesday"/>
    <n v="23"/>
    <x v="17"/>
    <s v="Night"/>
    <n v="50.666000000000004"/>
    <n v="19"/>
  </r>
  <r>
    <n v="1374"/>
    <d v="2023-11-05T00:00:00"/>
    <n v="205"/>
    <n v="303"/>
    <n v="103"/>
    <n v="8"/>
    <n v="302.98400000000004"/>
    <n v="2423.8720000000003"/>
    <n v="509.01312000000007"/>
    <b v="0"/>
    <s v="01:04"/>
    <n v="2023"/>
    <n v="11"/>
    <s v="Sunday"/>
    <n v="1"/>
    <x v="21"/>
    <s v="Night"/>
    <n v="302.98400000000004"/>
    <n v="21"/>
  </r>
  <r>
    <n v="1375"/>
    <d v="2023-11-15T00:00:00"/>
    <n v="201"/>
    <n v="304"/>
    <n v="101"/>
    <n v="1"/>
    <n v="598.48800000000006"/>
    <n v="598.48800000000006"/>
    <n v="149.62200000000001"/>
    <b v="0"/>
    <s v="03:37"/>
    <n v="2023"/>
    <n v="11"/>
    <s v="Wednesday"/>
    <n v="3"/>
    <x v="21"/>
    <s v="Night"/>
    <n v="598.48800000000006"/>
    <n v="25"/>
  </r>
  <r>
    <n v="1376"/>
    <d v="2023-09-16T00:00:00"/>
    <n v="204"/>
    <n v="304"/>
    <n v="103"/>
    <n v="1"/>
    <n v="519.904"/>
    <n v="519.904"/>
    <n v="155.97119999999998"/>
    <b v="0"/>
    <s v="16:13"/>
    <n v="2023"/>
    <n v="9"/>
    <s v="Saturday"/>
    <n v="16"/>
    <x v="2"/>
    <s v="AfterNoon"/>
    <n v="519.904"/>
    <n v="30"/>
  </r>
  <r>
    <n v="1377"/>
    <d v="2023-05-01T00:00:00"/>
    <n v="201"/>
    <n v="301"/>
    <n v="101"/>
    <n v="2"/>
    <n v="659.71400000000006"/>
    <n v="1319.4280000000001"/>
    <n v="197.91420000000002"/>
    <b v="0"/>
    <s v="00:45"/>
    <n v="2023"/>
    <n v="5"/>
    <s v="Monday"/>
    <n v="0"/>
    <x v="11"/>
    <s v="Night"/>
    <n v="659.71400000000006"/>
    <n v="15"/>
  </r>
  <r>
    <n v="1378"/>
    <d v="2024-08-11T00:00:00"/>
    <n v="202"/>
    <n v="303"/>
    <n v="101"/>
    <n v="2"/>
    <n v="270.512"/>
    <n v="541.024"/>
    <n v="91.974080000000001"/>
    <b v="1"/>
    <s v="17:06"/>
    <n v="2024"/>
    <n v="8"/>
    <s v="Sunday"/>
    <n v="17"/>
    <x v="13"/>
    <s v="AfterNoon"/>
    <n v="270.512"/>
    <n v="17"/>
  </r>
  <r>
    <n v="1379"/>
    <d v="2023-11-16T00:00:00"/>
    <n v="201"/>
    <n v="304"/>
    <n v="104"/>
    <n v="8"/>
    <n v="85.888000000000005"/>
    <n v="687.10400000000004"/>
    <n v="130.54976000000002"/>
    <b v="0"/>
    <s v="15:04"/>
    <n v="2023"/>
    <n v="11"/>
    <s v="Thursday"/>
    <n v="15"/>
    <x v="21"/>
    <s v="AfterNoon"/>
    <n v="85.888000000000005"/>
    <n v="19.000000000000004"/>
  </r>
  <r>
    <n v="1380"/>
    <d v="2024-08-08T00:00:00"/>
    <n v="201"/>
    <n v="302"/>
    <n v="102"/>
    <n v="2"/>
    <n v="206.93200000000002"/>
    <n v="413.86400000000003"/>
    <n v="86.911439999999999"/>
    <b v="1"/>
    <s v="03:12"/>
    <n v="2024"/>
    <n v="8"/>
    <s v="Thursday"/>
    <n v="3"/>
    <x v="13"/>
    <s v="Night"/>
    <n v="206.93200000000002"/>
    <n v="21"/>
  </r>
  <r>
    <n v="1381"/>
    <d v="2024-08-13T00:00:00"/>
    <n v="203"/>
    <n v="303"/>
    <n v="101"/>
    <n v="4"/>
    <n v="171.97400000000002"/>
    <n v="687.89600000000007"/>
    <n v="171.97400000000002"/>
    <b v="0"/>
    <s v="08:39"/>
    <n v="2024"/>
    <n v="8"/>
    <s v="Tuesday"/>
    <n v="8"/>
    <x v="13"/>
    <s v="Morning"/>
    <n v="171.97400000000002"/>
    <n v="25"/>
  </r>
  <r>
    <n v="1382"/>
    <d v="2024-03-25T00:00:00"/>
    <n v="202"/>
    <n v="303"/>
    <n v="104"/>
    <n v="4"/>
    <n v="457.05"/>
    <n v="1828.2"/>
    <n v="548.46"/>
    <b v="0"/>
    <s v="19:02"/>
    <n v="2024"/>
    <n v="3"/>
    <s v="Monday"/>
    <n v="19"/>
    <x v="5"/>
    <s v="Evening"/>
    <n v="457.05"/>
    <n v="30"/>
  </r>
  <r>
    <n v="1383"/>
    <d v="2024-08-13T00:00:00"/>
    <n v="203"/>
    <n v="302"/>
    <n v="104"/>
    <n v="2"/>
    <n v="336.46800000000002"/>
    <n v="672.93600000000004"/>
    <n v="100.9404"/>
    <b v="1"/>
    <s v="04:39"/>
    <n v="2024"/>
    <n v="8"/>
    <s v="Tuesday"/>
    <n v="4"/>
    <x v="13"/>
    <s v="Night"/>
    <n v="336.46800000000002"/>
    <n v="15"/>
  </r>
  <r>
    <n v="1384"/>
    <d v="2024-02-18T00:00:00"/>
    <n v="205"/>
    <n v="305"/>
    <n v="103"/>
    <n v="3"/>
    <n v="517.39600000000007"/>
    <n v="1552.1880000000001"/>
    <n v="263.87196000000006"/>
    <b v="0"/>
    <s v="20:10"/>
    <n v="2024"/>
    <n v="2"/>
    <s v="Sunday"/>
    <n v="20"/>
    <x v="9"/>
    <s v="Evening"/>
    <n v="517.39600000000007"/>
    <n v="17.000000000000004"/>
  </r>
  <r>
    <n v="1385"/>
    <d v="2023-10-11T00:00:00"/>
    <n v="202"/>
    <n v="304"/>
    <n v="103"/>
    <n v="10"/>
    <n v="374.88000000000005"/>
    <n v="3748.8000000000006"/>
    <n v="712.27200000000016"/>
    <b v="0"/>
    <s v="02:57"/>
    <n v="2023"/>
    <n v="10"/>
    <s v="Wednesday"/>
    <n v="2"/>
    <x v="22"/>
    <s v="Night"/>
    <n v="374.88000000000005"/>
    <n v="19"/>
  </r>
  <r>
    <n v="1386"/>
    <d v="2023-06-12T00:00:00"/>
    <n v="203"/>
    <n v="302"/>
    <n v="103"/>
    <n v="6"/>
    <n v="347.38000000000005"/>
    <n v="2084.2800000000002"/>
    <n v="437.69880000000001"/>
    <b v="0"/>
    <s v="00:42"/>
    <n v="2023"/>
    <n v="6"/>
    <s v="Monday"/>
    <n v="0"/>
    <x v="16"/>
    <s v="Night"/>
    <n v="347.38000000000005"/>
    <n v="21"/>
  </r>
  <r>
    <n v="1387"/>
    <d v="2022-12-23T00:00:00"/>
    <n v="202"/>
    <n v="305"/>
    <n v="102"/>
    <n v="9"/>
    <n v="600.2700000000001"/>
    <n v="5402.4300000000012"/>
    <n v="1350.6075000000003"/>
    <b v="1"/>
    <s v="01:04"/>
    <n v="2022"/>
    <n v="12"/>
    <s v="Friday"/>
    <n v="1"/>
    <x v="3"/>
    <s v="Night"/>
    <n v="600.2700000000001"/>
    <n v="25"/>
  </r>
  <r>
    <n v="1388"/>
    <d v="2023-08-30T00:00:00"/>
    <n v="202"/>
    <n v="302"/>
    <n v="105"/>
    <n v="2"/>
    <n v="634.32600000000002"/>
    <n v="1268.652"/>
    <n v="380.59559999999999"/>
    <b v="0"/>
    <s v="00:03"/>
    <n v="2023"/>
    <n v="8"/>
    <s v="Wednesday"/>
    <n v="0"/>
    <x v="4"/>
    <s v="Night"/>
    <n v="634.32600000000002"/>
    <n v="30"/>
  </r>
  <r>
    <n v="1389"/>
    <d v="2024-04-10T00:00:00"/>
    <n v="205"/>
    <n v="302"/>
    <n v="105"/>
    <n v="9"/>
    <n v="246.70800000000003"/>
    <n v="2220.3720000000003"/>
    <n v="333.05580000000003"/>
    <b v="0"/>
    <s v="00:22"/>
    <n v="2024"/>
    <n v="4"/>
    <s v="Wednesday"/>
    <n v="0"/>
    <x v="23"/>
    <s v="Night"/>
    <n v="246.70800000000003"/>
    <n v="15"/>
  </r>
  <r>
    <n v="1390"/>
    <d v="2023-07-14T00:00:00"/>
    <n v="204"/>
    <n v="301"/>
    <n v="103"/>
    <n v="10"/>
    <n v="52.910000000000004"/>
    <n v="529.1"/>
    <n v="89.947000000000017"/>
    <b v="1"/>
    <s v="22:15"/>
    <n v="2023"/>
    <n v="7"/>
    <s v="Friday"/>
    <n v="22"/>
    <x v="18"/>
    <s v="Night"/>
    <n v="52.910000000000004"/>
    <n v="17"/>
  </r>
  <r>
    <n v="1391"/>
    <d v="2023-11-03T00:00:00"/>
    <n v="204"/>
    <n v="303"/>
    <n v="103"/>
    <n v="5"/>
    <n v="127.71000000000001"/>
    <n v="638.55000000000007"/>
    <n v="121.32450000000001"/>
    <b v="1"/>
    <s v="10:45"/>
    <n v="2023"/>
    <n v="11"/>
    <s v="Friday"/>
    <n v="10"/>
    <x v="21"/>
    <s v="Morning"/>
    <n v="127.71000000000001"/>
    <n v="19"/>
  </r>
  <r>
    <n v="1392"/>
    <d v="2022-12-29T00:00:00"/>
    <n v="204"/>
    <n v="303"/>
    <n v="101"/>
    <n v="4"/>
    <n v="552.31000000000006"/>
    <n v="2209.2400000000002"/>
    <n v="463.94040000000001"/>
    <b v="0"/>
    <s v="22:27"/>
    <n v="2022"/>
    <n v="12"/>
    <s v="Thursday"/>
    <n v="22"/>
    <x v="3"/>
    <s v="Night"/>
    <n v="552.31000000000006"/>
    <n v="21"/>
  </r>
  <r>
    <n v="1393"/>
    <d v="2024-08-28T00:00:00"/>
    <n v="205"/>
    <n v="301"/>
    <n v="101"/>
    <n v="1"/>
    <n v="253.04400000000001"/>
    <n v="253.04400000000001"/>
    <n v="63.261000000000003"/>
    <b v="0"/>
    <s v="04:59"/>
    <n v="2024"/>
    <n v="8"/>
    <s v="Wednesday"/>
    <n v="4"/>
    <x v="13"/>
    <s v="Night"/>
    <n v="253.04400000000001"/>
    <n v="25"/>
  </r>
  <r>
    <n v="1394"/>
    <d v="2022-11-19T00:00:00"/>
    <n v="205"/>
    <n v="305"/>
    <n v="102"/>
    <n v="1"/>
    <n v="627.52800000000002"/>
    <n v="627.52800000000002"/>
    <n v="188.25839999999999"/>
    <b v="0"/>
    <s v="20:30"/>
    <n v="2022"/>
    <n v="11"/>
    <s v="Saturday"/>
    <n v="20"/>
    <x v="12"/>
    <s v="Evening"/>
    <n v="627.52800000000002"/>
    <n v="30"/>
  </r>
  <r>
    <n v="1395"/>
    <d v="2023-04-13T00:00:00"/>
    <n v="201"/>
    <n v="303"/>
    <n v="104"/>
    <n v="9"/>
    <n v="316.51400000000001"/>
    <n v="2848.6260000000002"/>
    <n v="427.29390000000001"/>
    <b v="0"/>
    <s v="23:59"/>
    <n v="2023"/>
    <n v="4"/>
    <s v="Thursday"/>
    <n v="23"/>
    <x v="10"/>
    <s v="Night"/>
    <n v="316.51400000000001"/>
    <n v="15"/>
  </r>
  <r>
    <n v="1396"/>
    <d v="2023-02-12T00:00:00"/>
    <n v="202"/>
    <n v="301"/>
    <n v="104"/>
    <n v="5"/>
    <n v="143.77000000000001"/>
    <n v="718.85"/>
    <n v="122.20450000000001"/>
    <b v="0"/>
    <s v="11:21"/>
    <n v="2023"/>
    <n v="2"/>
    <s v="Sunday"/>
    <n v="11"/>
    <x v="19"/>
    <s v="Morning"/>
    <n v="143.77000000000001"/>
    <n v="17"/>
  </r>
  <r>
    <n v="1397"/>
    <d v="2023-06-16T00:00:00"/>
    <n v="201"/>
    <n v="304"/>
    <n v="102"/>
    <n v="6"/>
    <n v="536.73400000000004"/>
    <n v="3220.4040000000005"/>
    <n v="611.8767600000001"/>
    <b v="0"/>
    <s v="19:35"/>
    <n v="2023"/>
    <n v="6"/>
    <s v="Friday"/>
    <n v="19"/>
    <x v="16"/>
    <s v="Evening"/>
    <n v="536.73400000000004"/>
    <n v="19"/>
  </r>
  <r>
    <n v="1398"/>
    <d v="2023-08-17T00:00:00"/>
    <n v="205"/>
    <n v="303"/>
    <n v="104"/>
    <n v="4"/>
    <n v="515.39400000000012"/>
    <n v="2061.5760000000005"/>
    <n v="432.93096000000008"/>
    <b v="0"/>
    <s v="18:39"/>
    <n v="2023"/>
    <n v="8"/>
    <s v="Thursday"/>
    <n v="18"/>
    <x v="4"/>
    <s v="Evening"/>
    <n v="515.39400000000012"/>
    <n v="21"/>
  </r>
  <r>
    <n v="1399"/>
    <d v="2023-06-09T00:00:00"/>
    <n v="202"/>
    <n v="303"/>
    <n v="102"/>
    <n v="8"/>
    <n v="91.256"/>
    <n v="730.048"/>
    <n v="182.512"/>
    <b v="0"/>
    <s v="12:09"/>
    <n v="2023"/>
    <n v="6"/>
    <s v="Friday"/>
    <n v="12"/>
    <x v="16"/>
    <s v="AfterNoon"/>
    <n v="91.256"/>
    <n v="25"/>
  </r>
  <r>
    <n v="1400"/>
    <d v="2023-10-07T00:00:00"/>
    <n v="202"/>
    <n v="303"/>
    <n v="105"/>
    <n v="6"/>
    <n v="509.38800000000003"/>
    <n v="3056.3280000000004"/>
    <n v="916.89840000000015"/>
    <b v="0"/>
    <s v="08:09"/>
    <n v="2023"/>
    <n v="10"/>
    <s v="Saturday"/>
    <n v="8"/>
    <x v="22"/>
    <s v="Morning"/>
    <n v="509.38800000000009"/>
    <n v="30"/>
  </r>
  <r>
    <n v="1401"/>
    <d v="2024-09-23T00:00:00"/>
    <n v="203"/>
    <n v="303"/>
    <n v="101"/>
    <n v="1"/>
    <n v="300.19"/>
    <n v="300.19"/>
    <n v="45.028500000000001"/>
    <b v="0"/>
    <s v="21:22"/>
    <n v="2024"/>
    <n v="9"/>
    <s v="Monday"/>
    <n v="21"/>
    <x v="0"/>
    <s v="Night"/>
    <n v="300.19"/>
    <n v="15"/>
  </r>
  <r>
    <n v="1402"/>
    <d v="2024-04-19T00:00:00"/>
    <n v="204"/>
    <n v="303"/>
    <n v="105"/>
    <n v="2"/>
    <n v="354.39800000000002"/>
    <n v="708.79600000000005"/>
    <n v="120.49532000000002"/>
    <b v="0"/>
    <s v="08:01"/>
    <n v="2024"/>
    <n v="4"/>
    <s v="Friday"/>
    <n v="8"/>
    <x v="23"/>
    <s v="Morning"/>
    <n v="354.39800000000002"/>
    <n v="17"/>
  </r>
  <r>
    <n v="1403"/>
    <d v="2024-02-13T00:00:00"/>
    <n v="203"/>
    <n v="304"/>
    <n v="103"/>
    <n v="7"/>
    <n v="369.57800000000003"/>
    <n v="2587.0460000000003"/>
    <n v="491.53874000000008"/>
    <b v="0"/>
    <s v="19:33"/>
    <n v="2024"/>
    <n v="2"/>
    <s v="Tuesday"/>
    <n v="19"/>
    <x v="9"/>
    <s v="Evening"/>
    <n v="369.57800000000003"/>
    <n v="19"/>
  </r>
  <r>
    <n v="1404"/>
    <d v="2023-03-31T00:00:00"/>
    <n v="205"/>
    <n v="303"/>
    <n v="103"/>
    <n v="5"/>
    <n v="653.99400000000003"/>
    <n v="3269.9700000000003"/>
    <n v="686.69370000000004"/>
    <b v="0"/>
    <s v="06:28"/>
    <n v="2023"/>
    <n v="3"/>
    <s v="Friday"/>
    <n v="6"/>
    <x v="15"/>
    <s v="Morning"/>
    <n v="653.99400000000003"/>
    <n v="21"/>
  </r>
  <r>
    <n v="1405"/>
    <d v="2024-07-06T00:00:00"/>
    <n v="205"/>
    <n v="303"/>
    <n v="102"/>
    <n v="9"/>
    <n v="614.35"/>
    <n v="5529.1500000000005"/>
    <n v="1382.2875000000001"/>
    <b v="0"/>
    <s v="23:26"/>
    <n v="2024"/>
    <n v="7"/>
    <s v="Saturday"/>
    <n v="23"/>
    <x v="17"/>
    <s v="Night"/>
    <n v="614.35"/>
    <n v="25"/>
  </r>
  <r>
    <n v="1406"/>
    <d v="2023-10-17T00:00:00"/>
    <n v="203"/>
    <n v="303"/>
    <n v="104"/>
    <n v="10"/>
    <n v="168.63000000000002"/>
    <n v="1686.3000000000002"/>
    <n v="505.89000000000004"/>
    <b v="0"/>
    <s v="11:30"/>
    <n v="2023"/>
    <n v="10"/>
    <s v="Tuesday"/>
    <n v="11"/>
    <x v="22"/>
    <s v="Morning"/>
    <n v="168.63000000000002"/>
    <n v="30"/>
  </r>
  <r>
    <n v="1407"/>
    <d v="2024-06-23T00:00:00"/>
    <n v="203"/>
    <n v="301"/>
    <n v="105"/>
    <n v="2"/>
    <n v="150.39200000000002"/>
    <n v="300.78400000000005"/>
    <n v="45.117600000000003"/>
    <b v="0"/>
    <s v="13:21"/>
    <n v="2024"/>
    <n v="6"/>
    <s v="Sunday"/>
    <n v="13"/>
    <x v="6"/>
    <s v="AfterNoon"/>
    <n v="150.39200000000002"/>
    <n v="15"/>
  </r>
  <r>
    <n v="1408"/>
    <d v="2023-06-02T00:00:00"/>
    <n v="203"/>
    <n v="301"/>
    <n v="101"/>
    <n v="6"/>
    <n v="444.31200000000007"/>
    <n v="2665.8720000000003"/>
    <n v="453.19824000000006"/>
    <b v="0"/>
    <s v="17:28"/>
    <n v="2023"/>
    <n v="6"/>
    <s v="Friday"/>
    <n v="17"/>
    <x v="16"/>
    <s v="AfterNoon"/>
    <n v="444.31200000000007"/>
    <n v="17"/>
  </r>
  <r>
    <n v="1409"/>
    <d v="2023-01-19T00:00:00"/>
    <n v="201"/>
    <n v="302"/>
    <n v="103"/>
    <n v="5"/>
    <n v="636.83400000000006"/>
    <n v="3184.17"/>
    <n v="604.9923"/>
    <b v="0"/>
    <s v="20:13"/>
    <n v="2023"/>
    <n v="1"/>
    <s v="Thursday"/>
    <n v="20"/>
    <x v="7"/>
    <s v="Evening"/>
    <n v="636.83400000000006"/>
    <n v="19"/>
  </r>
  <r>
    <n v="1410"/>
    <d v="2024-03-23T00:00:00"/>
    <n v="205"/>
    <n v="303"/>
    <n v="105"/>
    <n v="2"/>
    <n v="654.01599999999996"/>
    <n v="1308.0319999999999"/>
    <n v="274.68671999999998"/>
    <b v="0"/>
    <s v="09:11"/>
    <n v="2024"/>
    <n v="3"/>
    <s v="Saturday"/>
    <n v="9"/>
    <x v="5"/>
    <s v="Morning"/>
    <n v="654.01599999999996"/>
    <n v="21"/>
  </r>
  <r>
    <n v="1411"/>
    <d v="2024-03-03T00:00:00"/>
    <n v="203"/>
    <n v="305"/>
    <n v="104"/>
    <n v="10"/>
    <n v="69.300000000000011"/>
    <n v="693.00000000000011"/>
    <n v="173.25000000000003"/>
    <b v="0"/>
    <s v="07:35"/>
    <n v="2024"/>
    <n v="3"/>
    <s v="Sunday"/>
    <n v="7"/>
    <x v="5"/>
    <s v="Morning"/>
    <n v="69.300000000000011"/>
    <n v="25"/>
  </r>
  <r>
    <n v="1412"/>
    <d v="2022-12-06T00:00:00"/>
    <n v="203"/>
    <n v="304"/>
    <n v="103"/>
    <n v="7"/>
    <n v="223.828"/>
    <n v="1566.796"/>
    <n v="470.03879999999998"/>
    <b v="0"/>
    <s v="12:54"/>
    <n v="2022"/>
    <n v="12"/>
    <s v="Tuesday"/>
    <n v="12"/>
    <x v="3"/>
    <s v="AfterNoon"/>
    <n v="223.828"/>
    <n v="30"/>
  </r>
  <r>
    <n v="1413"/>
    <d v="2024-07-17T00:00:00"/>
    <n v="204"/>
    <n v="305"/>
    <n v="104"/>
    <n v="5"/>
    <n v="185.54800000000003"/>
    <n v="927.74000000000012"/>
    <n v="139.161"/>
    <b v="0"/>
    <s v="14:10"/>
    <n v="2024"/>
    <n v="7"/>
    <s v="Wednesday"/>
    <n v="14"/>
    <x v="17"/>
    <s v="AfterNoon"/>
    <n v="185.54800000000003"/>
    <n v="15"/>
  </r>
  <r>
    <n v="1414"/>
    <d v="2024-09-08T00:00:00"/>
    <n v="205"/>
    <n v="301"/>
    <n v="101"/>
    <n v="9"/>
    <n v="561.59400000000005"/>
    <n v="5054.3460000000005"/>
    <n v="859.23882000000015"/>
    <b v="0"/>
    <s v="14:49"/>
    <n v="2024"/>
    <n v="9"/>
    <s v="Sunday"/>
    <n v="14"/>
    <x v="0"/>
    <s v="AfterNoon"/>
    <n v="561.59400000000005"/>
    <n v="17"/>
  </r>
  <r>
    <n v="1415"/>
    <d v="2023-07-29T00:00:00"/>
    <n v="203"/>
    <n v="304"/>
    <n v="101"/>
    <n v="5"/>
    <n v="583.85800000000006"/>
    <n v="2919.2900000000004"/>
    <n v="554.66510000000005"/>
    <b v="0"/>
    <s v="23:26"/>
    <n v="2023"/>
    <n v="7"/>
    <s v="Saturday"/>
    <n v="23"/>
    <x v="18"/>
    <s v="Night"/>
    <n v="583.85800000000006"/>
    <n v="19"/>
  </r>
  <r>
    <n v="1416"/>
    <d v="2023-03-29T00:00:00"/>
    <n v="202"/>
    <n v="305"/>
    <n v="105"/>
    <n v="10"/>
    <n v="415.99800000000005"/>
    <n v="4159.9800000000005"/>
    <n v="873.59580000000005"/>
    <b v="0"/>
    <s v="14:46"/>
    <n v="2023"/>
    <n v="3"/>
    <s v="Wednesday"/>
    <n v="14"/>
    <x v="15"/>
    <s v="AfterNoon"/>
    <n v="415.99800000000005"/>
    <n v="21"/>
  </r>
  <r>
    <n v="1417"/>
    <d v="2023-09-19T00:00:00"/>
    <n v="203"/>
    <n v="302"/>
    <n v="105"/>
    <n v="1"/>
    <n v="67.38600000000001"/>
    <n v="67.38600000000001"/>
    <n v="16.846500000000002"/>
    <b v="0"/>
    <s v="18:58"/>
    <n v="2023"/>
    <n v="9"/>
    <s v="Tuesday"/>
    <n v="18"/>
    <x v="2"/>
    <s v="Evening"/>
    <n v="67.38600000000001"/>
    <n v="25"/>
  </r>
  <r>
    <n v="1418"/>
    <d v="2024-06-23T00:00:00"/>
    <n v="203"/>
    <n v="302"/>
    <n v="104"/>
    <n v="4"/>
    <n v="59.466000000000008"/>
    <n v="237.86400000000003"/>
    <n v="71.359200000000001"/>
    <b v="1"/>
    <s v="05:05"/>
    <n v="2024"/>
    <n v="6"/>
    <s v="Sunday"/>
    <n v="5"/>
    <x v="6"/>
    <s v="Night"/>
    <n v="59.466000000000008"/>
    <n v="30"/>
  </r>
  <r>
    <n v="1419"/>
    <d v="2023-08-04T00:00:00"/>
    <n v="204"/>
    <n v="301"/>
    <n v="105"/>
    <n v="7"/>
    <n v="175.64800000000002"/>
    <n v="1229.5360000000001"/>
    <n v="184.43039999999999"/>
    <b v="1"/>
    <s v="02:07"/>
    <n v="2023"/>
    <n v="8"/>
    <s v="Friday"/>
    <n v="2"/>
    <x v="4"/>
    <s v="Night"/>
    <n v="175.648"/>
    <n v="15"/>
  </r>
  <r>
    <n v="1420"/>
    <d v="2023-04-19T00:00:00"/>
    <n v="204"/>
    <n v="305"/>
    <n v="104"/>
    <n v="8"/>
    <n v="405.702"/>
    <n v="3245.616"/>
    <n v="551.75472000000002"/>
    <b v="1"/>
    <s v="12:05"/>
    <n v="2023"/>
    <n v="4"/>
    <s v="Wednesday"/>
    <n v="12"/>
    <x v="10"/>
    <s v="AfterNoon"/>
    <n v="405.702"/>
    <n v="17"/>
  </r>
  <r>
    <n v="1421"/>
    <d v="2023-09-07T00:00:00"/>
    <n v="203"/>
    <n v="301"/>
    <n v="101"/>
    <n v="5"/>
    <n v="484.06600000000003"/>
    <n v="2420.33"/>
    <n v="459.86270000000002"/>
    <b v="0"/>
    <s v="17:45"/>
    <n v="2023"/>
    <n v="9"/>
    <s v="Thursday"/>
    <n v="17"/>
    <x v="2"/>
    <s v="AfterNoon"/>
    <n v="484.06599999999997"/>
    <n v="19"/>
  </r>
  <r>
    <n v="1422"/>
    <d v="2023-02-21T00:00:00"/>
    <n v="205"/>
    <n v="302"/>
    <n v="103"/>
    <n v="2"/>
    <n v="482.63600000000002"/>
    <n v="965.27200000000005"/>
    <n v="202.70712"/>
    <b v="0"/>
    <s v="19:56"/>
    <n v="2023"/>
    <n v="2"/>
    <s v="Tuesday"/>
    <n v="19"/>
    <x v="19"/>
    <s v="Evening"/>
    <n v="482.63600000000002"/>
    <n v="21"/>
  </r>
  <r>
    <n v="1423"/>
    <d v="2024-09-15T00:00:00"/>
    <n v="203"/>
    <n v="304"/>
    <n v="104"/>
    <n v="2"/>
    <n v="321.22199999999998"/>
    <n v="642.44399999999996"/>
    <n v="160.61099999999999"/>
    <b v="0"/>
    <s v="16:21"/>
    <n v="2024"/>
    <n v="9"/>
    <s v="Sunday"/>
    <n v="16"/>
    <x v="0"/>
    <s v="AfterNoon"/>
    <n v="321.22199999999998"/>
    <n v="25"/>
  </r>
  <r>
    <n v="1424"/>
    <d v="2022-12-31T00:00:00"/>
    <n v="201"/>
    <n v="302"/>
    <n v="101"/>
    <n v="4"/>
    <n v="655.6"/>
    <n v="2622.4"/>
    <n v="786.72"/>
    <b v="0"/>
    <s v="04:06"/>
    <n v="2022"/>
    <n v="12"/>
    <s v="Saturday"/>
    <n v="4"/>
    <x v="3"/>
    <s v="Night"/>
    <n v="655.6"/>
    <n v="30"/>
  </r>
  <r>
    <n v="1425"/>
    <d v="2023-06-11T00:00:00"/>
    <n v="205"/>
    <n v="301"/>
    <n v="102"/>
    <n v="6"/>
    <n v="561.572"/>
    <n v="3369.4319999999998"/>
    <n v="505.41479999999996"/>
    <b v="0"/>
    <s v="12:29"/>
    <n v="2023"/>
    <n v="6"/>
    <s v="Sunday"/>
    <n v="12"/>
    <x v="16"/>
    <s v="AfterNoon"/>
    <n v="561.572"/>
    <n v="15"/>
  </r>
  <r>
    <n v="1426"/>
    <d v="2024-01-31T00:00:00"/>
    <n v="203"/>
    <n v="305"/>
    <n v="105"/>
    <n v="10"/>
    <n v="416.90000000000003"/>
    <n v="4169"/>
    <n v="708.73"/>
    <b v="1"/>
    <s v="21:26"/>
    <n v="2024"/>
    <n v="1"/>
    <s v="Wednesday"/>
    <n v="21"/>
    <x v="14"/>
    <s v="Night"/>
    <n v="416.9"/>
    <n v="17"/>
  </r>
  <r>
    <n v="1427"/>
    <d v="2023-09-18T00:00:00"/>
    <n v="204"/>
    <n v="304"/>
    <n v="105"/>
    <n v="4"/>
    <n v="200.13400000000001"/>
    <n v="800.53600000000006"/>
    <n v="152.10184000000001"/>
    <b v="1"/>
    <s v="10:37"/>
    <n v="2023"/>
    <n v="9"/>
    <s v="Monday"/>
    <n v="10"/>
    <x v="2"/>
    <s v="Morning"/>
    <n v="200.13400000000001"/>
    <n v="19"/>
  </r>
  <r>
    <n v="1428"/>
    <d v="2024-05-09T00:00:00"/>
    <n v="204"/>
    <n v="303"/>
    <n v="101"/>
    <n v="7"/>
    <n v="657.976"/>
    <n v="4605.8320000000003"/>
    <n v="967.22472000000005"/>
    <b v="0"/>
    <s v="22:04"/>
    <n v="2024"/>
    <n v="5"/>
    <s v="Thursday"/>
    <n v="22"/>
    <x v="20"/>
    <s v="Night"/>
    <n v="657.976"/>
    <n v="21"/>
  </r>
  <r>
    <n v="1429"/>
    <d v="2023-11-13T00:00:00"/>
    <n v="201"/>
    <n v="305"/>
    <n v="102"/>
    <n v="5"/>
    <n v="64.966000000000008"/>
    <n v="324.83000000000004"/>
    <n v="81.20750000000001"/>
    <b v="0"/>
    <s v="08:45"/>
    <n v="2023"/>
    <n v="11"/>
    <s v="Monday"/>
    <n v="8"/>
    <x v="21"/>
    <s v="Morning"/>
    <n v="64.966000000000008"/>
    <n v="25"/>
  </r>
  <r>
    <n v="1430"/>
    <d v="2022-11-27T00:00:00"/>
    <n v="204"/>
    <n v="305"/>
    <n v="101"/>
    <n v="9"/>
    <n v="621.45600000000013"/>
    <n v="5593.1040000000012"/>
    <n v="1677.9312000000002"/>
    <b v="0"/>
    <s v="16:24"/>
    <n v="2022"/>
    <n v="11"/>
    <s v="Sunday"/>
    <n v="16"/>
    <x v="12"/>
    <s v="AfterNoon"/>
    <n v="621.45600000000013"/>
    <n v="30"/>
  </r>
  <r>
    <n v="1431"/>
    <d v="2024-08-11T00:00:00"/>
    <n v="201"/>
    <n v="305"/>
    <n v="104"/>
    <n v="4"/>
    <n v="281.60000000000002"/>
    <n v="1126.4000000000001"/>
    <n v="168.96"/>
    <b v="1"/>
    <s v="05:23"/>
    <n v="2024"/>
    <n v="8"/>
    <s v="Sunday"/>
    <n v="5"/>
    <x v="13"/>
    <s v="Night"/>
    <n v="281.60000000000002"/>
    <n v="15"/>
  </r>
  <r>
    <n v="1432"/>
    <d v="2023-01-17T00:00:00"/>
    <n v="201"/>
    <n v="301"/>
    <n v="105"/>
    <n v="1"/>
    <n v="388.74"/>
    <n v="388.74"/>
    <n v="66.085800000000006"/>
    <b v="1"/>
    <s v="06:49"/>
    <n v="2023"/>
    <n v="1"/>
    <s v="Tuesday"/>
    <n v="6"/>
    <x v="7"/>
    <s v="Morning"/>
    <n v="388.74"/>
    <n v="17"/>
  </r>
  <r>
    <n v="1433"/>
    <d v="2024-06-18T00:00:00"/>
    <n v="204"/>
    <n v="301"/>
    <n v="104"/>
    <n v="5"/>
    <n v="441.58400000000006"/>
    <n v="2207.92"/>
    <n v="419.50480000000005"/>
    <b v="0"/>
    <s v="04:44"/>
    <n v="2024"/>
    <n v="6"/>
    <s v="Tuesday"/>
    <n v="4"/>
    <x v="6"/>
    <s v="Night"/>
    <n v="441.584"/>
    <n v="19"/>
  </r>
  <r>
    <n v="1434"/>
    <d v="2023-11-14T00:00:00"/>
    <n v="202"/>
    <n v="303"/>
    <n v="105"/>
    <n v="8"/>
    <n v="347.6"/>
    <n v="2780.8"/>
    <n v="583.96799999999996"/>
    <b v="0"/>
    <s v="16:00"/>
    <n v="2023"/>
    <n v="11"/>
    <s v="Tuesday"/>
    <n v="16"/>
    <x v="21"/>
    <s v="AfterNoon"/>
    <n v="347.6"/>
    <n v="20.999999999999996"/>
  </r>
  <r>
    <n v="1435"/>
    <d v="2023-04-15T00:00:00"/>
    <n v="204"/>
    <n v="302"/>
    <n v="104"/>
    <n v="3"/>
    <n v="411.84000000000003"/>
    <n v="1235.52"/>
    <n v="308.88"/>
    <b v="0"/>
    <s v="21:51"/>
    <n v="2023"/>
    <n v="4"/>
    <s v="Saturday"/>
    <n v="21"/>
    <x v="10"/>
    <s v="Night"/>
    <n v="411.84"/>
    <n v="25"/>
  </r>
  <r>
    <n v="1436"/>
    <d v="2024-04-21T00:00:00"/>
    <n v="201"/>
    <n v="303"/>
    <n v="104"/>
    <n v="10"/>
    <n v="213.81800000000001"/>
    <n v="2138.1800000000003"/>
    <n v="641.45400000000006"/>
    <b v="0"/>
    <s v="16:19"/>
    <n v="2024"/>
    <n v="4"/>
    <s v="Sunday"/>
    <n v="16"/>
    <x v="23"/>
    <s v="AfterNoon"/>
    <n v="213.81800000000004"/>
    <n v="30"/>
  </r>
  <r>
    <n v="1437"/>
    <d v="2022-12-05T00:00:00"/>
    <n v="202"/>
    <n v="305"/>
    <n v="103"/>
    <n v="3"/>
    <n v="97.768000000000001"/>
    <n v="293.30399999999997"/>
    <n v="43.995599999999996"/>
    <b v="0"/>
    <s v="01:01"/>
    <n v="2022"/>
    <n v="12"/>
    <s v="Monday"/>
    <n v="1"/>
    <x v="3"/>
    <s v="Night"/>
    <n v="97.767999999999986"/>
    <n v="15"/>
  </r>
  <r>
    <n v="1438"/>
    <d v="2024-05-31T00:00:00"/>
    <n v="203"/>
    <n v="305"/>
    <n v="102"/>
    <n v="5"/>
    <n v="181.126"/>
    <n v="905.63"/>
    <n v="153.9571"/>
    <b v="0"/>
    <s v="17:18"/>
    <n v="2024"/>
    <n v="5"/>
    <s v="Friday"/>
    <n v="17"/>
    <x v="20"/>
    <s v="AfterNoon"/>
    <n v="181.126"/>
    <n v="17"/>
  </r>
  <r>
    <n v="1439"/>
    <d v="2022-10-27T00:00:00"/>
    <n v="201"/>
    <n v="303"/>
    <n v="105"/>
    <n v="2"/>
    <n v="311.52000000000004"/>
    <n v="623.04000000000008"/>
    <n v="118.37760000000002"/>
    <b v="0"/>
    <s v="13:26"/>
    <n v="2022"/>
    <n v="10"/>
    <s v="Thursday"/>
    <n v="13"/>
    <x v="24"/>
    <s v="AfterNoon"/>
    <n v="311.52000000000004"/>
    <n v="19"/>
  </r>
  <r>
    <n v="1440"/>
    <d v="2023-11-19T00:00:00"/>
    <n v="203"/>
    <n v="302"/>
    <n v="101"/>
    <n v="7"/>
    <n v="611.13800000000015"/>
    <n v="4277.9660000000013"/>
    <n v="898.37286000000029"/>
    <b v="0"/>
    <s v="09:33"/>
    <n v="2023"/>
    <n v="11"/>
    <s v="Sunday"/>
    <n v="9"/>
    <x v="21"/>
    <s v="Morning"/>
    <n v="611.13800000000015"/>
    <n v="21"/>
  </r>
  <r>
    <n v="1441"/>
    <d v="2024-06-30T00:00:00"/>
    <n v="205"/>
    <n v="305"/>
    <n v="104"/>
    <n v="4"/>
    <n v="234.05800000000002"/>
    <n v="936.23200000000008"/>
    <n v="234.05800000000002"/>
    <b v="0"/>
    <s v="00:31"/>
    <n v="2024"/>
    <n v="6"/>
    <s v="Sunday"/>
    <n v="0"/>
    <x v="6"/>
    <s v="Night"/>
    <n v="234.05800000000002"/>
    <n v="25"/>
  </r>
  <r>
    <n v="1442"/>
    <d v="2024-09-20T00:00:00"/>
    <n v="202"/>
    <n v="303"/>
    <n v="101"/>
    <n v="4"/>
    <n v="428.67"/>
    <n v="1714.68"/>
    <n v="514.404"/>
    <b v="0"/>
    <s v="15:43"/>
    <n v="2024"/>
    <n v="9"/>
    <s v="Friday"/>
    <n v="15"/>
    <x v="0"/>
    <s v="AfterNoon"/>
    <n v="428.67"/>
    <n v="30"/>
  </r>
  <r>
    <n v="1443"/>
    <d v="2024-06-23T00:00:00"/>
    <n v="203"/>
    <n v="304"/>
    <n v="102"/>
    <n v="6"/>
    <n v="397.82600000000008"/>
    <n v="2386.9560000000006"/>
    <n v="358.04340000000008"/>
    <b v="0"/>
    <s v="20:13"/>
    <n v="2024"/>
    <n v="6"/>
    <s v="Sunday"/>
    <n v="20"/>
    <x v="6"/>
    <s v="Evening"/>
    <n v="397.82600000000008"/>
    <n v="15"/>
  </r>
  <r>
    <n v="1444"/>
    <d v="2023-01-05T00:00:00"/>
    <n v="202"/>
    <n v="302"/>
    <n v="104"/>
    <n v="3"/>
    <n v="325.29200000000003"/>
    <n v="975.87600000000009"/>
    <n v="165.89892000000003"/>
    <b v="1"/>
    <s v="12:40"/>
    <n v="2023"/>
    <n v="1"/>
    <s v="Thursday"/>
    <n v="12"/>
    <x v="7"/>
    <s v="AfterNoon"/>
    <n v="325.29200000000003"/>
    <n v="17"/>
  </r>
  <r>
    <n v="1445"/>
    <d v="2023-04-12T00:00:00"/>
    <n v="203"/>
    <n v="305"/>
    <n v="105"/>
    <n v="2"/>
    <n v="166.078"/>
    <n v="332.15600000000001"/>
    <n v="63.109639999999999"/>
    <b v="0"/>
    <s v="07:23"/>
    <n v="2023"/>
    <n v="4"/>
    <s v="Wednesday"/>
    <n v="7"/>
    <x v="10"/>
    <s v="Morning"/>
    <n v="166.078"/>
    <n v="19"/>
  </r>
  <r>
    <n v="1446"/>
    <d v="2024-04-14T00:00:00"/>
    <n v="204"/>
    <n v="301"/>
    <n v="102"/>
    <n v="6"/>
    <n v="495.41800000000006"/>
    <n v="2972.5080000000003"/>
    <n v="624.22667999999999"/>
    <b v="0"/>
    <s v="23:27"/>
    <n v="2024"/>
    <n v="4"/>
    <s v="Sunday"/>
    <n v="23"/>
    <x v="23"/>
    <s v="Night"/>
    <n v="495.41800000000006"/>
    <n v="20.999999999999996"/>
  </r>
  <r>
    <n v="1447"/>
    <d v="2023-08-03T00:00:00"/>
    <n v="203"/>
    <n v="302"/>
    <n v="101"/>
    <n v="10"/>
    <n v="198.55"/>
    <n v="1985.5"/>
    <n v="496.375"/>
    <b v="0"/>
    <s v="07:17"/>
    <n v="2023"/>
    <n v="8"/>
    <s v="Thursday"/>
    <n v="7"/>
    <x v="4"/>
    <s v="Morning"/>
    <n v="198.55"/>
    <n v="25"/>
  </r>
  <r>
    <n v="1448"/>
    <d v="2024-07-18T00:00:00"/>
    <n v="202"/>
    <n v="304"/>
    <n v="103"/>
    <n v="10"/>
    <n v="356.92800000000005"/>
    <n v="3569.2800000000007"/>
    <n v="1070.7840000000001"/>
    <b v="0"/>
    <s v="08:40"/>
    <n v="2024"/>
    <n v="7"/>
    <s v="Thursday"/>
    <n v="8"/>
    <x v="17"/>
    <s v="Morning"/>
    <n v="356.92800000000005"/>
    <n v="30"/>
  </r>
  <r>
    <n v="1449"/>
    <d v="2023-09-15T00:00:00"/>
    <n v="204"/>
    <n v="304"/>
    <n v="101"/>
    <n v="6"/>
    <n v="154.39600000000002"/>
    <n v="926.37600000000009"/>
    <n v="138.9564"/>
    <b v="0"/>
    <s v="17:29"/>
    <n v="2023"/>
    <n v="9"/>
    <s v="Friday"/>
    <n v="17"/>
    <x v="2"/>
    <s v="AfterNoon"/>
    <n v="154.39600000000002"/>
    <n v="15"/>
  </r>
  <r>
    <n v="1450"/>
    <d v="2023-03-31T00:00:00"/>
    <n v="201"/>
    <n v="302"/>
    <n v="104"/>
    <n v="6"/>
    <n v="458.85400000000004"/>
    <n v="2753.1240000000003"/>
    <n v="468.03108000000009"/>
    <b v="0"/>
    <s v="20:54"/>
    <n v="2023"/>
    <n v="3"/>
    <s v="Friday"/>
    <n v="20"/>
    <x v="15"/>
    <s v="Evening"/>
    <n v="458.85400000000004"/>
    <n v="17"/>
  </r>
  <r>
    <n v="1451"/>
    <d v="2023-10-10T00:00:00"/>
    <n v="202"/>
    <n v="304"/>
    <n v="101"/>
    <n v="10"/>
    <n v="103.114"/>
    <n v="1031.1400000000001"/>
    <n v="195.91660000000002"/>
    <b v="0"/>
    <s v="15:32"/>
    <n v="2023"/>
    <n v="10"/>
    <s v="Tuesday"/>
    <n v="15"/>
    <x v="22"/>
    <s v="AfterNoon"/>
    <n v="103.114"/>
    <n v="19"/>
  </r>
  <r>
    <n v="1452"/>
    <d v="2024-09-17T00:00:00"/>
    <n v="205"/>
    <n v="305"/>
    <n v="104"/>
    <n v="6"/>
    <n v="481.42600000000004"/>
    <n v="2888.5560000000005"/>
    <n v="606.59676000000013"/>
    <b v="0"/>
    <s v="01:50"/>
    <n v="2024"/>
    <n v="9"/>
    <s v="Tuesday"/>
    <n v="1"/>
    <x v="0"/>
    <s v="Night"/>
    <n v="481.4260000000001"/>
    <n v="21.000000000000004"/>
  </r>
  <r>
    <n v="1453"/>
    <d v="2023-08-18T00:00:00"/>
    <n v="204"/>
    <n v="302"/>
    <n v="101"/>
    <n v="1"/>
    <n v="65.362000000000009"/>
    <n v="65.362000000000009"/>
    <n v="16.340500000000002"/>
    <b v="0"/>
    <s v="10:06"/>
    <n v="2023"/>
    <n v="8"/>
    <s v="Friday"/>
    <n v="10"/>
    <x v="4"/>
    <s v="Morning"/>
    <n v="65.362000000000009"/>
    <n v="25"/>
  </r>
  <r>
    <n v="1454"/>
    <d v="2023-03-10T00:00:00"/>
    <n v="201"/>
    <n v="305"/>
    <n v="103"/>
    <n v="8"/>
    <n v="241.16400000000002"/>
    <n v="1929.3120000000001"/>
    <n v="578.79359999999997"/>
    <b v="0"/>
    <s v="15:46"/>
    <n v="2023"/>
    <n v="3"/>
    <s v="Friday"/>
    <n v="15"/>
    <x v="15"/>
    <s v="AfterNoon"/>
    <n v="241.16400000000002"/>
    <n v="30"/>
  </r>
  <r>
    <n v="1455"/>
    <d v="2024-04-17T00:00:00"/>
    <n v="203"/>
    <n v="303"/>
    <n v="102"/>
    <n v="3"/>
    <n v="280.08200000000005"/>
    <n v="840.24600000000009"/>
    <n v="126.0369"/>
    <b v="1"/>
    <s v="06:58"/>
    <n v="2024"/>
    <n v="4"/>
    <s v="Wednesday"/>
    <n v="6"/>
    <x v="23"/>
    <s v="Morning"/>
    <n v="280.08200000000005"/>
    <n v="15"/>
  </r>
  <r>
    <n v="1456"/>
    <d v="2024-01-11T00:00:00"/>
    <n v="205"/>
    <n v="305"/>
    <n v="102"/>
    <n v="5"/>
    <n v="209.59399999999999"/>
    <n v="1047.97"/>
    <n v="178.15490000000003"/>
    <b v="0"/>
    <s v="20:34"/>
    <n v="2024"/>
    <n v="1"/>
    <s v="Thursday"/>
    <n v="20"/>
    <x v="14"/>
    <s v="Evening"/>
    <n v="209.59399999999999"/>
    <n v="17"/>
  </r>
  <r>
    <n v="1457"/>
    <d v="2023-02-23T00:00:00"/>
    <n v="202"/>
    <n v="305"/>
    <n v="104"/>
    <n v="5"/>
    <n v="564.08000000000004"/>
    <n v="2820.4"/>
    <n v="535.87599999999998"/>
    <b v="0"/>
    <s v="15:47"/>
    <n v="2023"/>
    <n v="2"/>
    <s v="Thursday"/>
    <n v="15"/>
    <x v="19"/>
    <s v="AfterNoon"/>
    <n v="564.08000000000004"/>
    <n v="18.999999999999996"/>
  </r>
  <r>
    <n v="1458"/>
    <d v="2024-05-27T00:00:00"/>
    <n v="204"/>
    <n v="302"/>
    <n v="103"/>
    <n v="8"/>
    <n v="131.29600000000002"/>
    <n v="1050.3680000000002"/>
    <n v="220.57728000000003"/>
    <b v="1"/>
    <s v="02:28"/>
    <n v="2024"/>
    <n v="5"/>
    <s v="Monday"/>
    <n v="2"/>
    <x v="20"/>
    <s v="Night"/>
    <n v="131.29600000000002"/>
    <n v="21"/>
  </r>
  <r>
    <n v="1459"/>
    <d v="2024-08-11T00:00:00"/>
    <n v="204"/>
    <n v="304"/>
    <n v="101"/>
    <n v="4"/>
    <n v="326.54600000000005"/>
    <n v="1306.1840000000002"/>
    <n v="326.54600000000005"/>
    <b v="0"/>
    <s v="08:08"/>
    <n v="2024"/>
    <n v="8"/>
    <s v="Sunday"/>
    <n v="8"/>
    <x v="13"/>
    <s v="Morning"/>
    <n v="326.54600000000005"/>
    <n v="25"/>
  </r>
  <r>
    <n v="1460"/>
    <d v="2024-07-13T00:00:00"/>
    <n v="204"/>
    <n v="303"/>
    <n v="101"/>
    <n v="9"/>
    <n v="263.64800000000002"/>
    <n v="2372.8320000000003"/>
    <n v="711.84960000000012"/>
    <b v="1"/>
    <s v="08:05"/>
    <n v="2024"/>
    <n v="7"/>
    <s v="Saturday"/>
    <n v="8"/>
    <x v="17"/>
    <s v="Morning"/>
    <n v="263.64800000000002"/>
    <n v="30"/>
  </r>
  <r>
    <n v="1461"/>
    <d v="2024-08-21T00:00:00"/>
    <n v="204"/>
    <n v="303"/>
    <n v="101"/>
    <n v="10"/>
    <n v="295.63600000000002"/>
    <n v="2956.36"/>
    <n v="443.45400000000001"/>
    <b v="1"/>
    <s v="11:09"/>
    <n v="2024"/>
    <n v="8"/>
    <s v="Wednesday"/>
    <n v="11"/>
    <x v="13"/>
    <s v="Morning"/>
    <n v="295.63600000000002"/>
    <n v="15"/>
  </r>
  <r>
    <n v="1462"/>
    <d v="2023-03-05T00:00:00"/>
    <n v="201"/>
    <n v="303"/>
    <n v="105"/>
    <n v="7"/>
    <n v="93.896000000000001"/>
    <n v="657.27200000000005"/>
    <n v="111.73624000000001"/>
    <b v="0"/>
    <s v="20:41"/>
    <n v="2023"/>
    <n v="3"/>
    <s v="Sunday"/>
    <n v="20"/>
    <x v="15"/>
    <s v="Evening"/>
    <n v="93.896000000000001"/>
    <n v="17"/>
  </r>
  <r>
    <n v="1463"/>
    <d v="2024-05-26T00:00:00"/>
    <n v="203"/>
    <n v="301"/>
    <n v="103"/>
    <n v="8"/>
    <n v="494.34000000000003"/>
    <n v="3954.7200000000003"/>
    <n v="751.3968000000001"/>
    <b v="0"/>
    <s v="12:21"/>
    <n v="2024"/>
    <n v="5"/>
    <s v="Sunday"/>
    <n v="12"/>
    <x v="20"/>
    <s v="AfterNoon"/>
    <n v="494.34000000000003"/>
    <n v="19"/>
  </r>
  <r>
    <n v="1464"/>
    <d v="2023-03-25T00:00:00"/>
    <n v="202"/>
    <n v="304"/>
    <n v="103"/>
    <n v="2"/>
    <n v="395.40600000000001"/>
    <n v="790.81200000000001"/>
    <n v="166.07051999999999"/>
    <b v="0"/>
    <s v="23:19"/>
    <n v="2023"/>
    <n v="3"/>
    <s v="Saturday"/>
    <n v="23"/>
    <x v="15"/>
    <s v="Night"/>
    <n v="395.40600000000001"/>
    <n v="21"/>
  </r>
  <r>
    <n v="1465"/>
    <d v="2023-05-18T00:00:00"/>
    <n v="205"/>
    <n v="303"/>
    <n v="104"/>
    <n v="3"/>
    <n v="207.834"/>
    <n v="623.50199999999995"/>
    <n v="155.87549999999999"/>
    <b v="0"/>
    <s v="13:25"/>
    <n v="2023"/>
    <n v="5"/>
    <s v="Thursday"/>
    <n v="13"/>
    <x v="11"/>
    <s v="AfterNoon"/>
    <n v="207.83399999999997"/>
    <n v="25"/>
  </r>
  <r>
    <n v="1466"/>
    <d v="2024-10-15T00:00:00"/>
    <n v="201"/>
    <n v="301"/>
    <n v="105"/>
    <n v="5"/>
    <n v="78.496000000000009"/>
    <n v="392.48"/>
    <n v="117.744"/>
    <b v="0"/>
    <s v="18:26"/>
    <n v="2024"/>
    <n v="10"/>
    <s v="Tuesday"/>
    <n v="18"/>
    <x v="8"/>
    <s v="Evening"/>
    <n v="78.496000000000009"/>
    <n v="30"/>
  </r>
  <r>
    <n v="1467"/>
    <d v="2022-12-26T00:00:00"/>
    <n v="205"/>
    <n v="301"/>
    <n v="103"/>
    <n v="2"/>
    <n v="142.31800000000001"/>
    <n v="284.63600000000002"/>
    <n v="42.695399999999999"/>
    <b v="0"/>
    <s v="03:44"/>
    <n v="2022"/>
    <n v="12"/>
    <s v="Monday"/>
    <n v="3"/>
    <x v="3"/>
    <s v="Night"/>
    <n v="142.31800000000001"/>
    <n v="15"/>
  </r>
  <r>
    <n v="1468"/>
    <d v="2024-10-02T00:00:00"/>
    <n v="201"/>
    <n v="305"/>
    <n v="103"/>
    <n v="10"/>
    <n v="616.66000000000008"/>
    <n v="6166.6"/>
    <n v="1048.3220000000001"/>
    <b v="1"/>
    <s v="05:10"/>
    <n v="2024"/>
    <n v="10"/>
    <s v="Wednesday"/>
    <n v="5"/>
    <x v="8"/>
    <s v="Night"/>
    <n v="616.66000000000008"/>
    <n v="17"/>
  </r>
  <r>
    <n v="1469"/>
    <d v="2024-05-11T00:00:00"/>
    <n v="202"/>
    <n v="303"/>
    <n v="105"/>
    <n v="3"/>
    <n v="377.67399999999998"/>
    <n v="1133.0219999999999"/>
    <n v="215.27418"/>
    <b v="0"/>
    <s v="04:20"/>
    <n v="2024"/>
    <n v="5"/>
    <s v="Saturday"/>
    <n v="4"/>
    <x v="20"/>
    <s v="Night"/>
    <n v="377.67399999999998"/>
    <n v="19"/>
  </r>
  <r>
    <n v="1470"/>
    <d v="2024-06-15T00:00:00"/>
    <n v="201"/>
    <n v="305"/>
    <n v="103"/>
    <n v="5"/>
    <n v="226.20400000000001"/>
    <n v="1131.02"/>
    <n v="237.51419999999999"/>
    <b v="0"/>
    <s v="08:49"/>
    <n v="2024"/>
    <n v="6"/>
    <s v="Saturday"/>
    <n v="8"/>
    <x v="6"/>
    <s v="Morning"/>
    <n v="226.20400000000001"/>
    <n v="21"/>
  </r>
  <r>
    <n v="1471"/>
    <d v="2023-03-05T00:00:00"/>
    <n v="203"/>
    <n v="302"/>
    <n v="104"/>
    <n v="6"/>
    <n v="478.69800000000004"/>
    <n v="2872.1880000000001"/>
    <n v="718.04700000000003"/>
    <b v="1"/>
    <s v="18:17"/>
    <n v="2023"/>
    <n v="3"/>
    <s v="Sunday"/>
    <n v="18"/>
    <x v="15"/>
    <s v="Evening"/>
    <n v="478.69800000000004"/>
    <n v="25"/>
  </r>
  <r>
    <n v="1472"/>
    <d v="2024-04-04T00:00:00"/>
    <n v="202"/>
    <n v="301"/>
    <n v="103"/>
    <n v="4"/>
    <n v="300.52000000000004"/>
    <n v="1202.0800000000002"/>
    <n v="360.62400000000002"/>
    <b v="0"/>
    <s v="17:11"/>
    <n v="2024"/>
    <n v="4"/>
    <s v="Thursday"/>
    <n v="17"/>
    <x v="23"/>
    <s v="AfterNoon"/>
    <n v="300.52000000000004"/>
    <n v="30"/>
  </r>
  <r>
    <n v="1473"/>
    <d v="2022-12-19T00:00:00"/>
    <n v="205"/>
    <n v="304"/>
    <n v="101"/>
    <n v="4"/>
    <n v="425.81000000000006"/>
    <n v="1703.2400000000002"/>
    <n v="255.48600000000002"/>
    <b v="0"/>
    <s v="02:46"/>
    <n v="2022"/>
    <n v="12"/>
    <s v="Monday"/>
    <n v="2"/>
    <x v="3"/>
    <s v="Night"/>
    <n v="425.81000000000006"/>
    <n v="15"/>
  </r>
  <r>
    <n v="1474"/>
    <d v="2024-06-10T00:00:00"/>
    <n v="201"/>
    <n v="305"/>
    <n v="102"/>
    <n v="4"/>
    <n v="238.70000000000002"/>
    <n v="954.80000000000007"/>
    <n v="162.31600000000003"/>
    <b v="0"/>
    <s v="15:39"/>
    <n v="2024"/>
    <n v="6"/>
    <s v="Monday"/>
    <n v="15"/>
    <x v="6"/>
    <s v="AfterNoon"/>
    <n v="238.70000000000002"/>
    <n v="17"/>
  </r>
  <r>
    <n v="1475"/>
    <d v="2023-11-02T00:00:00"/>
    <n v="201"/>
    <n v="305"/>
    <n v="101"/>
    <n v="2"/>
    <n v="255.06800000000001"/>
    <n v="510.13600000000002"/>
    <n v="96.925840000000008"/>
    <b v="0"/>
    <s v="21:59"/>
    <n v="2023"/>
    <n v="11"/>
    <s v="Thursday"/>
    <n v="21"/>
    <x v="21"/>
    <s v="Night"/>
    <n v="255.06800000000001"/>
    <n v="19"/>
  </r>
  <r>
    <n v="1476"/>
    <d v="2024-10-08T00:00:00"/>
    <n v="201"/>
    <n v="305"/>
    <n v="105"/>
    <n v="9"/>
    <n v="379.74200000000008"/>
    <n v="3417.6780000000008"/>
    <n v="717.71238000000017"/>
    <b v="1"/>
    <s v="09:00"/>
    <n v="2024"/>
    <n v="10"/>
    <s v="Tuesday"/>
    <n v="9"/>
    <x v="8"/>
    <s v="Morning"/>
    <n v="379.74200000000008"/>
    <n v="21"/>
  </r>
  <r>
    <n v="1477"/>
    <d v="2023-06-09T00:00:00"/>
    <n v="205"/>
    <n v="304"/>
    <n v="102"/>
    <n v="1"/>
    <n v="573.14400000000001"/>
    <n v="573.14400000000001"/>
    <n v="143.286"/>
    <b v="0"/>
    <s v="00:53"/>
    <n v="2023"/>
    <n v="6"/>
    <s v="Friday"/>
    <n v="0"/>
    <x v="16"/>
    <s v="Night"/>
    <n v="573.14400000000001"/>
    <n v="25"/>
  </r>
  <r>
    <n v="1478"/>
    <d v="2024-03-06T00:00:00"/>
    <n v="202"/>
    <n v="302"/>
    <n v="105"/>
    <n v="4"/>
    <n v="75.790000000000006"/>
    <n v="303.16000000000003"/>
    <n v="90.948000000000008"/>
    <b v="0"/>
    <s v="05:08"/>
    <n v="2024"/>
    <n v="3"/>
    <s v="Wednesday"/>
    <n v="5"/>
    <x v="5"/>
    <s v="Night"/>
    <n v="75.790000000000006"/>
    <n v="30"/>
  </r>
  <r>
    <n v="1479"/>
    <d v="2024-04-29T00:00:00"/>
    <n v="202"/>
    <n v="303"/>
    <n v="101"/>
    <n v="5"/>
    <n v="626.89"/>
    <n v="3134.45"/>
    <n v="470.16749999999996"/>
    <b v="1"/>
    <s v="00:55"/>
    <n v="2024"/>
    <n v="4"/>
    <s v="Monday"/>
    <n v="0"/>
    <x v="23"/>
    <s v="Night"/>
    <n v="626.89"/>
    <n v="15"/>
  </r>
  <r>
    <n v="1480"/>
    <d v="2024-01-04T00:00:00"/>
    <n v="202"/>
    <n v="303"/>
    <n v="101"/>
    <n v="10"/>
    <n v="76.362000000000009"/>
    <n v="763.62000000000012"/>
    <n v="129.81540000000004"/>
    <b v="0"/>
    <s v="16:06"/>
    <n v="2024"/>
    <n v="1"/>
    <s v="Thursday"/>
    <n v="16"/>
    <x v="14"/>
    <s v="AfterNoon"/>
    <n v="76.362000000000009"/>
    <n v="17"/>
  </r>
  <r>
    <n v="1481"/>
    <d v="2024-03-22T00:00:00"/>
    <n v="202"/>
    <n v="304"/>
    <n v="102"/>
    <n v="6"/>
    <n v="659.78"/>
    <n v="3958.68"/>
    <n v="752.14919999999995"/>
    <b v="0"/>
    <s v="07:20"/>
    <n v="2024"/>
    <n v="3"/>
    <s v="Friday"/>
    <n v="7"/>
    <x v="5"/>
    <s v="Morning"/>
    <n v="659.78"/>
    <n v="19"/>
  </r>
  <r>
    <n v="1482"/>
    <d v="2024-05-29T00:00:00"/>
    <n v="201"/>
    <n v="304"/>
    <n v="105"/>
    <n v="6"/>
    <n v="529.80399999999997"/>
    <n v="3178.8239999999996"/>
    <n v="667.5530399999999"/>
    <b v="1"/>
    <s v="16:32"/>
    <n v="2024"/>
    <n v="5"/>
    <s v="Wednesday"/>
    <n v="16"/>
    <x v="20"/>
    <s v="AfterNoon"/>
    <n v="529.80399999999997"/>
    <n v="21"/>
  </r>
  <r>
    <n v="1483"/>
    <d v="2023-05-16T00:00:00"/>
    <n v="201"/>
    <n v="303"/>
    <n v="101"/>
    <n v="10"/>
    <n v="498.01400000000007"/>
    <n v="4980.1400000000003"/>
    <n v="1245.0350000000001"/>
    <b v="0"/>
    <s v="19:44"/>
    <n v="2023"/>
    <n v="5"/>
    <s v="Tuesday"/>
    <n v="19"/>
    <x v="11"/>
    <s v="Evening"/>
    <n v="498.01400000000001"/>
    <n v="25"/>
  </r>
  <r>
    <n v="1484"/>
    <d v="2023-09-28T00:00:00"/>
    <n v="204"/>
    <n v="303"/>
    <n v="103"/>
    <n v="8"/>
    <n v="645.39200000000005"/>
    <n v="5163.1360000000004"/>
    <n v="1548.9408000000001"/>
    <b v="0"/>
    <s v="17:27"/>
    <n v="2023"/>
    <n v="9"/>
    <s v="Thursday"/>
    <n v="17"/>
    <x v="2"/>
    <s v="AfterNoon"/>
    <n v="645.39200000000005"/>
    <n v="30"/>
  </r>
  <r>
    <n v="1485"/>
    <d v="2023-08-26T00:00:00"/>
    <n v="205"/>
    <n v="303"/>
    <n v="103"/>
    <n v="8"/>
    <n v="119.72400000000002"/>
    <n v="957.79200000000014"/>
    <n v="143.6688"/>
    <b v="0"/>
    <s v="18:59"/>
    <n v="2023"/>
    <n v="8"/>
    <s v="Saturday"/>
    <n v="18"/>
    <x v="4"/>
    <s v="Evening"/>
    <n v="119.72400000000002"/>
    <n v="15"/>
  </r>
  <r>
    <n v="1486"/>
    <d v="2023-04-22T00:00:00"/>
    <n v="203"/>
    <n v="302"/>
    <n v="105"/>
    <n v="1"/>
    <n v="69.718000000000004"/>
    <n v="69.718000000000004"/>
    <n v="11.852060000000002"/>
    <b v="0"/>
    <s v="03:13"/>
    <n v="2023"/>
    <n v="4"/>
    <s v="Saturday"/>
    <n v="3"/>
    <x v="10"/>
    <s v="Night"/>
    <n v="69.718000000000004"/>
    <n v="17"/>
  </r>
  <r>
    <n v="1487"/>
    <d v="2023-08-31T00:00:00"/>
    <n v="203"/>
    <n v="302"/>
    <n v="102"/>
    <n v="3"/>
    <n v="323.88400000000001"/>
    <n v="971.65200000000004"/>
    <n v="184.61388000000002"/>
    <b v="0"/>
    <s v="16:48"/>
    <n v="2023"/>
    <n v="8"/>
    <s v="Thursday"/>
    <n v="16"/>
    <x v="4"/>
    <s v="AfterNoon"/>
    <n v="323.88400000000001"/>
    <n v="19"/>
  </r>
  <r>
    <n v="1488"/>
    <d v="2024-02-13T00:00:00"/>
    <n v="204"/>
    <n v="301"/>
    <n v="102"/>
    <n v="4"/>
    <n v="206.49200000000002"/>
    <n v="825.96800000000007"/>
    <n v="173.45328000000001"/>
    <b v="0"/>
    <s v="06:09"/>
    <n v="2024"/>
    <n v="2"/>
    <s v="Tuesday"/>
    <n v="6"/>
    <x v="9"/>
    <s v="Morning"/>
    <n v="206.49200000000002"/>
    <n v="21"/>
  </r>
  <r>
    <n v="1489"/>
    <d v="2023-06-20T00:00:00"/>
    <n v="202"/>
    <n v="302"/>
    <n v="104"/>
    <n v="8"/>
    <n v="580.18400000000008"/>
    <n v="4641.4720000000007"/>
    <n v="1160.3680000000002"/>
    <b v="0"/>
    <s v="05:46"/>
    <n v="2023"/>
    <n v="6"/>
    <s v="Tuesday"/>
    <n v="5"/>
    <x v="16"/>
    <s v="Night"/>
    <n v="580.18400000000008"/>
    <n v="25"/>
  </r>
  <r>
    <n v="1490"/>
    <d v="2023-06-17T00:00:00"/>
    <n v="204"/>
    <n v="305"/>
    <n v="104"/>
    <n v="1"/>
    <n v="477.00400000000002"/>
    <n v="477.00400000000002"/>
    <n v="143.10120000000001"/>
    <b v="0"/>
    <s v="11:40"/>
    <n v="2023"/>
    <n v="6"/>
    <s v="Saturday"/>
    <n v="11"/>
    <x v="16"/>
    <s v="Morning"/>
    <n v="477.00400000000002"/>
    <n v="30"/>
  </r>
  <r>
    <n v="1491"/>
    <d v="2023-06-18T00:00:00"/>
    <n v="205"/>
    <n v="301"/>
    <n v="101"/>
    <n v="3"/>
    <n v="370.56800000000004"/>
    <n v="1111.7040000000002"/>
    <n v="166.75560000000002"/>
    <b v="1"/>
    <s v="21:57"/>
    <n v="2023"/>
    <n v="6"/>
    <s v="Sunday"/>
    <n v="21"/>
    <x v="16"/>
    <s v="Night"/>
    <n v="370.56800000000004"/>
    <n v="15"/>
  </r>
  <r>
    <n v="1492"/>
    <d v="2023-12-14T00:00:00"/>
    <n v="202"/>
    <n v="305"/>
    <n v="101"/>
    <n v="8"/>
    <n v="99.528000000000006"/>
    <n v="796.22400000000005"/>
    <n v="135.35808000000003"/>
    <b v="0"/>
    <s v="23:15"/>
    <n v="2023"/>
    <n v="12"/>
    <s v="Thursday"/>
    <n v="23"/>
    <x v="1"/>
    <s v="Night"/>
    <n v="99.528000000000006"/>
    <n v="17.000000000000004"/>
  </r>
  <r>
    <n v="1493"/>
    <d v="2024-01-25T00:00:00"/>
    <n v="203"/>
    <n v="301"/>
    <n v="103"/>
    <n v="7"/>
    <n v="108.85600000000001"/>
    <n v="761.99200000000008"/>
    <n v="144.77848"/>
    <b v="0"/>
    <s v="01:24"/>
    <n v="2024"/>
    <n v="1"/>
    <s v="Thursday"/>
    <n v="1"/>
    <x v="14"/>
    <s v="Night"/>
    <n v="108.85600000000001"/>
    <n v="18.999999999999996"/>
  </r>
  <r>
    <n v="1494"/>
    <d v="2024-05-22T00:00:00"/>
    <n v="204"/>
    <n v="303"/>
    <n v="105"/>
    <n v="5"/>
    <n v="321.81600000000003"/>
    <n v="1609.0800000000002"/>
    <n v="337.90680000000003"/>
    <b v="1"/>
    <s v="20:14"/>
    <n v="2024"/>
    <n v="5"/>
    <s v="Wednesday"/>
    <n v="20"/>
    <x v="20"/>
    <s v="Evening"/>
    <n v="321.81600000000003"/>
    <n v="21"/>
  </r>
  <r>
    <n v="1495"/>
    <d v="2024-09-19T00:00:00"/>
    <n v="205"/>
    <n v="301"/>
    <n v="103"/>
    <n v="8"/>
    <n v="236.80800000000002"/>
    <n v="1894.4640000000002"/>
    <n v="473.61600000000004"/>
    <b v="0"/>
    <s v="21:32"/>
    <n v="2024"/>
    <n v="9"/>
    <s v="Thursday"/>
    <n v="21"/>
    <x v="0"/>
    <s v="Night"/>
    <n v="236.80800000000002"/>
    <n v="25"/>
  </r>
  <r>
    <n v="1496"/>
    <d v="2023-12-27T00:00:00"/>
    <n v="202"/>
    <n v="304"/>
    <n v="105"/>
    <n v="9"/>
    <n v="639.67200000000003"/>
    <n v="5757.0480000000007"/>
    <n v="1727.1144000000002"/>
    <b v="0"/>
    <s v="06:35"/>
    <n v="2023"/>
    <n v="12"/>
    <s v="Wednesday"/>
    <n v="6"/>
    <x v="1"/>
    <s v="Morning"/>
    <n v="639.67200000000003"/>
    <n v="30"/>
  </r>
  <r>
    <n v="1497"/>
    <d v="2023-09-16T00:00:00"/>
    <n v="202"/>
    <n v="301"/>
    <n v="103"/>
    <n v="5"/>
    <n v="75.680000000000007"/>
    <n v="378.40000000000003"/>
    <n v="56.760000000000005"/>
    <b v="0"/>
    <s v="23:16"/>
    <n v="2023"/>
    <n v="9"/>
    <s v="Saturday"/>
    <n v="23"/>
    <x v="2"/>
    <s v="Night"/>
    <n v="75.680000000000007"/>
    <n v="15"/>
  </r>
  <r>
    <n v="1498"/>
    <d v="2022-12-27T00:00:00"/>
    <n v="204"/>
    <n v="303"/>
    <n v="101"/>
    <n v="4"/>
    <n v="562.03399999999999"/>
    <n v="2248.136"/>
    <n v="382.18312000000003"/>
    <b v="0"/>
    <s v="16:55"/>
    <n v="2022"/>
    <n v="12"/>
    <s v="Tuesday"/>
    <n v="16"/>
    <x v="3"/>
    <s v="AfterNoon"/>
    <n v="562.03399999999999"/>
    <n v="17"/>
  </r>
  <r>
    <n v="1499"/>
    <d v="2024-05-17T00:00:00"/>
    <n v="203"/>
    <n v="302"/>
    <n v="101"/>
    <n v="8"/>
    <n v="585.26599999999996"/>
    <n v="4682.1279999999997"/>
    <n v="889.60431999999992"/>
    <b v="1"/>
    <s v="08:43"/>
    <n v="2024"/>
    <n v="5"/>
    <s v="Friday"/>
    <n v="8"/>
    <x v="20"/>
    <s v="Morning"/>
    <n v="585.26599999999996"/>
    <n v="19"/>
  </r>
  <r>
    <n v="1500"/>
    <d v="2023-09-20T00:00:00"/>
    <n v="201"/>
    <n v="305"/>
    <n v="102"/>
    <n v="3"/>
    <n v="110.06600000000002"/>
    <n v="330.19800000000004"/>
    <n v="69.341580000000008"/>
    <b v="1"/>
    <s v="11:42"/>
    <n v="2023"/>
    <n v="9"/>
    <s v="Wednesday"/>
    <n v="11"/>
    <x v="2"/>
    <s v="Morning"/>
    <n v="110.06600000000002"/>
    <n v="21"/>
  </r>
  <r>
    <n v="1501"/>
    <d v="2022-12-17T00:00:00"/>
    <n v="202"/>
    <n v="305"/>
    <n v="101"/>
    <n v="3"/>
    <n v="152.13000000000002"/>
    <n v="456.3900000000001"/>
    <n v="114.09750000000003"/>
    <b v="1"/>
    <s v="04:35"/>
    <n v="2022"/>
    <n v="12"/>
    <s v="Saturday"/>
    <n v="4"/>
    <x v="3"/>
    <s v="Night"/>
    <n v="152.13000000000002"/>
    <n v="25"/>
  </r>
  <r>
    <n v="1502"/>
    <d v="2024-07-08T00:00:00"/>
    <n v="204"/>
    <n v="302"/>
    <n v="101"/>
    <n v="1"/>
    <n v="227.65600000000003"/>
    <n v="227.65600000000003"/>
    <n v="68.296800000000005"/>
    <b v="0"/>
    <s v="22:20"/>
    <n v="2024"/>
    <n v="7"/>
    <s v="Monday"/>
    <n v="22"/>
    <x v="17"/>
    <s v="Night"/>
    <n v="227.65600000000003"/>
    <n v="30"/>
  </r>
  <r>
    <n v="1503"/>
    <d v="2023-04-29T00:00:00"/>
    <n v="204"/>
    <n v="304"/>
    <n v="101"/>
    <n v="9"/>
    <n v="642.73"/>
    <n v="5784.57"/>
    <n v="867.68549999999993"/>
    <b v="0"/>
    <s v="03:26"/>
    <n v="2023"/>
    <n v="4"/>
    <s v="Saturday"/>
    <n v="3"/>
    <x v="10"/>
    <s v="Night"/>
    <n v="642.73"/>
    <n v="15"/>
  </r>
  <r>
    <n v="1504"/>
    <d v="2024-06-06T00:00:00"/>
    <n v="202"/>
    <n v="303"/>
    <n v="103"/>
    <n v="10"/>
    <n v="591.14"/>
    <n v="5911.4"/>
    <n v="1004.938"/>
    <b v="1"/>
    <s v="20:37"/>
    <n v="2024"/>
    <n v="6"/>
    <s v="Thursday"/>
    <n v="20"/>
    <x v="6"/>
    <s v="Evening"/>
    <n v="591.14"/>
    <n v="17"/>
  </r>
  <r>
    <n v="1505"/>
    <d v="2024-05-14T00:00:00"/>
    <n v="202"/>
    <n v="305"/>
    <n v="102"/>
    <n v="6"/>
    <n v="253.44000000000003"/>
    <n v="1520.64"/>
    <n v="288.92160000000001"/>
    <b v="1"/>
    <s v="23:15"/>
    <n v="2024"/>
    <n v="5"/>
    <s v="Tuesday"/>
    <n v="23"/>
    <x v="20"/>
    <s v="Night"/>
    <n v="253.44000000000003"/>
    <n v="19"/>
  </r>
  <r>
    <n v="1506"/>
    <d v="2023-10-20T00:00:00"/>
    <n v="201"/>
    <n v="305"/>
    <n v="102"/>
    <n v="2"/>
    <n v="538.67000000000007"/>
    <n v="1077.3400000000001"/>
    <n v="226.24140000000003"/>
    <b v="0"/>
    <s v="11:53"/>
    <n v="2023"/>
    <n v="10"/>
    <s v="Friday"/>
    <n v="11"/>
    <x v="22"/>
    <s v="Morning"/>
    <n v="538.67000000000007"/>
    <n v="21"/>
  </r>
  <r>
    <n v="1507"/>
    <d v="2024-04-23T00:00:00"/>
    <n v="204"/>
    <n v="303"/>
    <n v="104"/>
    <n v="10"/>
    <n v="556.68799999999999"/>
    <n v="5566.88"/>
    <n v="1391.72"/>
    <b v="0"/>
    <s v="17:56"/>
    <n v="2024"/>
    <n v="4"/>
    <s v="Tuesday"/>
    <n v="17"/>
    <x v="23"/>
    <s v="AfterNoon"/>
    <n v="556.68799999999999"/>
    <n v="25"/>
  </r>
  <r>
    <n v="1508"/>
    <d v="2024-07-10T00:00:00"/>
    <n v="201"/>
    <n v="302"/>
    <n v="105"/>
    <n v="5"/>
    <n v="302.80799999999999"/>
    <n v="1514.04"/>
    <n v="454.21199999999999"/>
    <b v="0"/>
    <s v="17:53"/>
    <n v="2024"/>
    <n v="7"/>
    <s v="Wednesday"/>
    <n v="17"/>
    <x v="17"/>
    <s v="AfterNoon"/>
    <n v="302.80799999999999"/>
    <n v="30"/>
  </r>
  <r>
    <n v="1509"/>
    <d v="2023-11-03T00:00:00"/>
    <n v="201"/>
    <n v="305"/>
    <n v="102"/>
    <n v="9"/>
    <n v="96.844000000000008"/>
    <n v="871.59600000000012"/>
    <n v="130.73940000000002"/>
    <b v="0"/>
    <s v="04:51"/>
    <n v="2023"/>
    <n v="11"/>
    <s v="Friday"/>
    <n v="4"/>
    <x v="21"/>
    <s v="Night"/>
    <n v="96.844000000000008"/>
    <n v="15"/>
  </r>
  <r>
    <n v="1510"/>
    <d v="2024-06-26T00:00:00"/>
    <n v="204"/>
    <n v="302"/>
    <n v="103"/>
    <n v="2"/>
    <n v="517.41800000000001"/>
    <n v="1034.836"/>
    <n v="175.92212000000001"/>
    <b v="0"/>
    <s v="13:03"/>
    <n v="2024"/>
    <n v="6"/>
    <s v="Wednesday"/>
    <n v="13"/>
    <x v="6"/>
    <s v="AfterNoon"/>
    <n v="517.41800000000001"/>
    <n v="17"/>
  </r>
  <r>
    <n v="1511"/>
    <d v="2023-12-26T00:00:00"/>
    <n v="201"/>
    <n v="303"/>
    <n v="102"/>
    <n v="6"/>
    <n v="176.726"/>
    <n v="1060.356"/>
    <n v="201.46763999999999"/>
    <b v="0"/>
    <s v="16:19"/>
    <n v="2023"/>
    <n v="12"/>
    <s v="Tuesday"/>
    <n v="16"/>
    <x v="1"/>
    <s v="AfterNoon"/>
    <n v="176.726"/>
    <n v="19"/>
  </r>
  <r>
    <n v="1512"/>
    <d v="2024-09-01T00:00:00"/>
    <n v="201"/>
    <n v="305"/>
    <n v="101"/>
    <n v="4"/>
    <n v="467.87400000000002"/>
    <n v="1871.4960000000001"/>
    <n v="393.01416"/>
    <b v="0"/>
    <s v="19:49"/>
    <n v="2024"/>
    <n v="9"/>
    <s v="Sunday"/>
    <n v="19"/>
    <x v="0"/>
    <s v="Evening"/>
    <n v="467.87400000000002"/>
    <n v="21"/>
  </r>
  <r>
    <n v="1513"/>
    <d v="2024-05-20T00:00:00"/>
    <n v="205"/>
    <n v="302"/>
    <n v="101"/>
    <n v="3"/>
    <n v="198.57200000000003"/>
    <n v="595.71600000000012"/>
    <n v="148.92900000000003"/>
    <b v="0"/>
    <s v="20:29"/>
    <n v="2024"/>
    <n v="5"/>
    <s v="Monday"/>
    <n v="20"/>
    <x v="20"/>
    <s v="Evening"/>
    <n v="198.57200000000003"/>
    <n v="25"/>
  </r>
  <r>
    <n v="1514"/>
    <d v="2023-07-23T00:00:00"/>
    <n v="202"/>
    <n v="304"/>
    <n v="101"/>
    <n v="6"/>
    <n v="633.33600000000001"/>
    <n v="3800.0160000000001"/>
    <n v="1140.0047999999999"/>
    <b v="0"/>
    <s v="14:43"/>
    <n v="2023"/>
    <n v="7"/>
    <s v="Sunday"/>
    <n v="14"/>
    <x v="18"/>
    <s v="AfterNoon"/>
    <n v="633.33600000000001"/>
    <n v="30"/>
  </r>
  <r>
    <n v="1515"/>
    <d v="2024-10-16T00:00:00"/>
    <n v="203"/>
    <n v="303"/>
    <n v="102"/>
    <n v="3"/>
    <n v="486.11200000000008"/>
    <n v="1458.3360000000002"/>
    <n v="218.75040000000004"/>
    <b v="0"/>
    <s v="12:09"/>
    <n v="2024"/>
    <n v="10"/>
    <s v="Wednesday"/>
    <n v="12"/>
    <x v="8"/>
    <s v="AfterNoon"/>
    <n v="486.11200000000008"/>
    <n v="15"/>
  </r>
  <r>
    <n v="1516"/>
    <d v="2022-12-03T00:00:00"/>
    <n v="202"/>
    <n v="304"/>
    <n v="105"/>
    <n v="2"/>
    <n v="591.25"/>
    <n v="1182.5"/>
    <n v="201.02500000000001"/>
    <b v="0"/>
    <s v="16:06"/>
    <n v="2022"/>
    <n v="12"/>
    <s v="Saturday"/>
    <n v="16"/>
    <x v="3"/>
    <s v="AfterNoon"/>
    <n v="591.25"/>
    <n v="17"/>
  </r>
  <r>
    <n v="1517"/>
    <d v="2024-06-30T00:00:00"/>
    <n v="202"/>
    <n v="303"/>
    <n v="101"/>
    <n v="7"/>
    <n v="540.67200000000003"/>
    <n v="3784.7040000000002"/>
    <n v="719.09376000000009"/>
    <b v="0"/>
    <s v="10:30"/>
    <n v="2024"/>
    <n v="6"/>
    <s v="Sunday"/>
    <n v="10"/>
    <x v="6"/>
    <s v="Morning"/>
    <n v="540.67200000000003"/>
    <n v="19"/>
  </r>
  <r>
    <n v="1518"/>
    <d v="2023-08-24T00:00:00"/>
    <n v="205"/>
    <n v="304"/>
    <n v="105"/>
    <n v="9"/>
    <n v="333.71800000000002"/>
    <n v="3003.462"/>
    <n v="630.72701999999992"/>
    <b v="0"/>
    <s v="13:19"/>
    <n v="2023"/>
    <n v="8"/>
    <s v="Thursday"/>
    <n v="13"/>
    <x v="4"/>
    <s v="AfterNoon"/>
    <n v="333.71800000000002"/>
    <n v="20.999999999999996"/>
  </r>
  <r>
    <n v="1519"/>
    <d v="2023-07-02T00:00:00"/>
    <n v="205"/>
    <n v="301"/>
    <n v="104"/>
    <n v="10"/>
    <n v="158.84000000000003"/>
    <n v="1588.4000000000003"/>
    <n v="397.10000000000008"/>
    <b v="0"/>
    <s v="10:36"/>
    <n v="2023"/>
    <n v="7"/>
    <s v="Sunday"/>
    <n v="10"/>
    <x v="18"/>
    <s v="Morning"/>
    <n v="158.84000000000003"/>
    <n v="25"/>
  </r>
  <r>
    <n v="1520"/>
    <d v="2023-12-07T00:00:00"/>
    <n v="204"/>
    <n v="302"/>
    <n v="103"/>
    <n v="10"/>
    <n v="267.89400000000001"/>
    <n v="2678.94"/>
    <n v="803.68200000000002"/>
    <b v="0"/>
    <s v="03:45"/>
    <n v="2023"/>
    <n v="12"/>
    <s v="Thursday"/>
    <n v="3"/>
    <x v="1"/>
    <s v="Night"/>
    <n v="267.89400000000001"/>
    <n v="30"/>
  </r>
  <r>
    <n v="1521"/>
    <d v="2024-02-14T00:00:00"/>
    <n v="204"/>
    <n v="304"/>
    <n v="104"/>
    <n v="1"/>
    <n v="609.62000000000012"/>
    <n v="609.62000000000012"/>
    <n v="91.443000000000012"/>
    <b v="0"/>
    <s v="21:38"/>
    <n v="2024"/>
    <n v="2"/>
    <s v="Wednesday"/>
    <n v="21"/>
    <x v="9"/>
    <s v="Night"/>
    <n v="609.62000000000012"/>
    <n v="15"/>
  </r>
  <r>
    <n v="1522"/>
    <d v="2024-03-04T00:00:00"/>
    <n v="205"/>
    <n v="303"/>
    <n v="103"/>
    <n v="6"/>
    <n v="600.42400000000009"/>
    <n v="3602.5440000000008"/>
    <n v="612.43248000000017"/>
    <b v="1"/>
    <s v="07:29"/>
    <n v="2024"/>
    <n v="3"/>
    <s v="Monday"/>
    <n v="7"/>
    <x v="5"/>
    <s v="Morning"/>
    <n v="600.42400000000009"/>
    <n v="17"/>
  </r>
  <r>
    <n v="1523"/>
    <d v="2024-05-17T00:00:00"/>
    <n v="202"/>
    <n v="301"/>
    <n v="105"/>
    <n v="9"/>
    <n v="290.79600000000005"/>
    <n v="2617.1640000000007"/>
    <n v="497.26116000000013"/>
    <b v="0"/>
    <s v="02:35"/>
    <n v="2024"/>
    <n v="5"/>
    <s v="Friday"/>
    <n v="2"/>
    <x v="20"/>
    <s v="Night"/>
    <n v="290.79600000000005"/>
    <n v="19"/>
  </r>
  <r>
    <n v="1524"/>
    <d v="2023-04-09T00:00:00"/>
    <n v="205"/>
    <n v="303"/>
    <n v="104"/>
    <n v="4"/>
    <n v="236.52200000000002"/>
    <n v="946.08800000000008"/>
    <n v="198.67848000000001"/>
    <b v="1"/>
    <s v="19:21"/>
    <n v="2023"/>
    <n v="4"/>
    <s v="Sunday"/>
    <n v="19"/>
    <x v="10"/>
    <s v="Evening"/>
    <n v="236.52200000000002"/>
    <n v="21"/>
  </r>
  <r>
    <n v="1525"/>
    <d v="2023-08-24T00:00:00"/>
    <n v="204"/>
    <n v="305"/>
    <n v="101"/>
    <n v="9"/>
    <n v="364.65000000000003"/>
    <n v="3281.8500000000004"/>
    <n v="820.46250000000009"/>
    <b v="1"/>
    <s v="09:36"/>
    <n v="2023"/>
    <n v="8"/>
    <s v="Thursday"/>
    <n v="9"/>
    <x v="4"/>
    <s v="Morning"/>
    <n v="364.65000000000003"/>
    <n v="25"/>
  </r>
  <r>
    <n v="1526"/>
    <d v="2024-04-26T00:00:00"/>
    <n v="202"/>
    <n v="303"/>
    <n v="104"/>
    <n v="3"/>
    <n v="172.94200000000001"/>
    <n v="518.82600000000002"/>
    <n v="155.64779999999999"/>
    <b v="0"/>
    <s v="17:58"/>
    <n v="2024"/>
    <n v="4"/>
    <s v="Friday"/>
    <n v="17"/>
    <x v="23"/>
    <s v="AfterNoon"/>
    <n v="172.94200000000001"/>
    <n v="30"/>
  </r>
  <r>
    <n v="1527"/>
    <d v="2023-11-27T00:00:00"/>
    <n v="203"/>
    <n v="304"/>
    <n v="105"/>
    <n v="7"/>
    <n v="507.01200000000006"/>
    <n v="3549.0840000000003"/>
    <n v="532.36260000000004"/>
    <b v="1"/>
    <s v="08:30"/>
    <n v="2023"/>
    <n v="11"/>
    <s v="Monday"/>
    <n v="8"/>
    <x v="21"/>
    <s v="Morning"/>
    <n v="507.01200000000006"/>
    <n v="15"/>
  </r>
  <r>
    <n v="1528"/>
    <d v="2023-02-11T00:00:00"/>
    <n v="202"/>
    <n v="302"/>
    <n v="103"/>
    <n v="2"/>
    <n v="457.44600000000003"/>
    <n v="914.89200000000005"/>
    <n v="155.53164000000001"/>
    <b v="0"/>
    <s v="00:46"/>
    <n v="2023"/>
    <n v="2"/>
    <s v="Saturday"/>
    <n v="0"/>
    <x v="19"/>
    <s v="Night"/>
    <n v="457.44600000000003"/>
    <n v="17"/>
  </r>
  <r>
    <n v="1529"/>
    <d v="2023-11-19T00:00:00"/>
    <n v="202"/>
    <n v="303"/>
    <n v="101"/>
    <n v="8"/>
    <n v="385.79200000000009"/>
    <n v="3086.3360000000007"/>
    <n v="586.40384000000017"/>
    <b v="0"/>
    <s v="04:16"/>
    <n v="2023"/>
    <n v="11"/>
    <s v="Sunday"/>
    <n v="4"/>
    <x v="21"/>
    <s v="Night"/>
    <n v="385.79200000000009"/>
    <n v="19"/>
  </r>
  <r>
    <n v="1530"/>
    <d v="2023-03-20T00:00:00"/>
    <n v="205"/>
    <n v="303"/>
    <n v="102"/>
    <n v="3"/>
    <n v="591.27200000000005"/>
    <n v="1773.8160000000003"/>
    <n v="372.50136000000003"/>
    <b v="0"/>
    <s v="12:39"/>
    <n v="2023"/>
    <n v="3"/>
    <s v="Monday"/>
    <n v="12"/>
    <x v="15"/>
    <s v="AfterNoon"/>
    <n v="591.27200000000005"/>
    <n v="21"/>
  </r>
  <r>
    <n v="1531"/>
    <d v="2024-04-05T00:00:00"/>
    <n v="205"/>
    <n v="304"/>
    <n v="101"/>
    <n v="2"/>
    <n v="536.51400000000001"/>
    <n v="1073.028"/>
    <n v="268.25700000000001"/>
    <b v="0"/>
    <s v="07:01"/>
    <n v="2024"/>
    <n v="4"/>
    <s v="Friday"/>
    <n v="7"/>
    <x v="23"/>
    <s v="Morning"/>
    <n v="536.51400000000001"/>
    <n v="25"/>
  </r>
  <r>
    <n v="1532"/>
    <d v="2024-01-17T00:00:00"/>
    <n v="205"/>
    <n v="302"/>
    <n v="102"/>
    <n v="3"/>
    <n v="528.63800000000003"/>
    <n v="1585.9140000000002"/>
    <n v="475.77420000000006"/>
    <b v="0"/>
    <s v="18:13"/>
    <n v="2024"/>
    <n v="1"/>
    <s v="Wednesday"/>
    <n v="18"/>
    <x v="14"/>
    <s v="Evening"/>
    <n v="528.63800000000003"/>
    <n v="30"/>
  </r>
  <r>
    <n v="1533"/>
    <d v="2024-10-21T00:00:00"/>
    <n v="203"/>
    <n v="304"/>
    <n v="103"/>
    <n v="8"/>
    <n v="351.82400000000001"/>
    <n v="2814.5920000000001"/>
    <n v="422.18880000000001"/>
    <b v="0"/>
    <s v="09:01"/>
    <n v="2024"/>
    <n v="10"/>
    <s v="Monday"/>
    <n v="9"/>
    <x v="8"/>
    <s v="Morning"/>
    <n v="351.82400000000001"/>
    <n v="15"/>
  </r>
  <r>
    <n v="1534"/>
    <d v="2024-09-28T00:00:00"/>
    <n v="203"/>
    <n v="302"/>
    <n v="103"/>
    <n v="3"/>
    <n v="271.12799999999999"/>
    <n v="813.38400000000001"/>
    <n v="138.27528000000001"/>
    <b v="0"/>
    <s v="07:32"/>
    <n v="2024"/>
    <n v="9"/>
    <s v="Saturday"/>
    <n v="7"/>
    <x v="0"/>
    <s v="Morning"/>
    <n v="271.12799999999999"/>
    <n v="17"/>
  </r>
  <r>
    <n v="1535"/>
    <d v="2023-02-14T00:00:00"/>
    <n v="201"/>
    <n v="301"/>
    <n v="105"/>
    <n v="2"/>
    <n v="354.39800000000002"/>
    <n v="708.79600000000005"/>
    <n v="134.67124000000001"/>
    <b v="0"/>
    <s v="07:00"/>
    <n v="2023"/>
    <n v="2"/>
    <s v="Tuesday"/>
    <n v="7"/>
    <x v="19"/>
    <s v="Morning"/>
    <n v="354.39800000000002"/>
    <n v="19"/>
  </r>
  <r>
    <n v="1536"/>
    <d v="2024-08-29T00:00:00"/>
    <n v="202"/>
    <n v="304"/>
    <n v="103"/>
    <n v="1"/>
    <n v="565.84"/>
    <n v="565.84"/>
    <n v="118.82640000000001"/>
    <b v="1"/>
    <s v="08:59"/>
    <n v="2024"/>
    <n v="8"/>
    <s v="Thursday"/>
    <n v="8"/>
    <x v="13"/>
    <s v="Morning"/>
    <n v="565.84"/>
    <n v="21"/>
  </r>
  <r>
    <n v="1537"/>
    <d v="2024-01-04T00:00:00"/>
    <n v="202"/>
    <n v="302"/>
    <n v="104"/>
    <n v="6"/>
    <n v="223.828"/>
    <n v="1342.9680000000001"/>
    <n v="335.74200000000002"/>
    <b v="0"/>
    <s v="03:24"/>
    <n v="2024"/>
    <n v="1"/>
    <s v="Thursday"/>
    <n v="3"/>
    <x v="14"/>
    <s v="Night"/>
    <n v="223.828"/>
    <n v="25"/>
  </r>
  <r>
    <n v="1538"/>
    <d v="2024-05-31T00:00:00"/>
    <n v="203"/>
    <n v="305"/>
    <n v="105"/>
    <n v="2"/>
    <n v="432.322"/>
    <n v="864.64400000000001"/>
    <n v="259.39319999999998"/>
    <b v="0"/>
    <s v="22:42"/>
    <n v="2024"/>
    <n v="5"/>
    <s v="Friday"/>
    <n v="22"/>
    <x v="20"/>
    <s v="Night"/>
    <n v="432.322"/>
    <n v="30"/>
  </r>
  <r>
    <n v="1539"/>
    <d v="2023-04-28T00:00:00"/>
    <n v="204"/>
    <n v="303"/>
    <n v="105"/>
    <n v="1"/>
    <n v="91.190000000000012"/>
    <n v="91.190000000000012"/>
    <n v="13.678500000000001"/>
    <b v="0"/>
    <s v="13:15"/>
    <n v="2023"/>
    <n v="4"/>
    <s v="Friday"/>
    <n v="13"/>
    <x v="10"/>
    <s v="AfterNoon"/>
    <n v="91.190000000000012"/>
    <n v="15"/>
  </r>
  <r>
    <n v="1540"/>
    <d v="2024-06-18T00:00:00"/>
    <n v="204"/>
    <n v="305"/>
    <n v="103"/>
    <n v="4"/>
    <n v="209.96800000000002"/>
    <n v="839.87200000000007"/>
    <n v="142.77824000000001"/>
    <b v="0"/>
    <s v="08:45"/>
    <n v="2024"/>
    <n v="6"/>
    <s v="Tuesday"/>
    <n v="8"/>
    <x v="6"/>
    <s v="Morning"/>
    <n v="209.96800000000002"/>
    <n v="17"/>
  </r>
  <r>
    <n v="1541"/>
    <d v="2024-02-22T00:00:00"/>
    <n v="202"/>
    <n v="301"/>
    <n v="101"/>
    <n v="9"/>
    <n v="632.34600000000012"/>
    <n v="5691.1140000000014"/>
    <n v="1081.3116600000003"/>
    <b v="0"/>
    <s v="01:52"/>
    <n v="2024"/>
    <n v="2"/>
    <s v="Thursday"/>
    <n v="1"/>
    <x v="9"/>
    <s v="Night"/>
    <n v="632.34600000000012"/>
    <n v="19"/>
  </r>
  <r>
    <n v="1542"/>
    <d v="2024-03-07T00:00:00"/>
    <n v="205"/>
    <n v="302"/>
    <n v="104"/>
    <n v="1"/>
    <n v="44.110000000000007"/>
    <n v="44.110000000000007"/>
    <n v="9.2631000000000014"/>
    <b v="0"/>
    <s v="17:20"/>
    <n v="2024"/>
    <n v="3"/>
    <s v="Thursday"/>
    <n v="17"/>
    <x v="5"/>
    <s v="AfterNoon"/>
    <n v="44.110000000000007"/>
    <n v="21"/>
  </r>
  <r>
    <n v="1543"/>
    <d v="2024-03-28T00:00:00"/>
    <n v="203"/>
    <n v="303"/>
    <n v="104"/>
    <n v="3"/>
    <n v="231.96800000000002"/>
    <n v="695.904"/>
    <n v="173.976"/>
    <b v="0"/>
    <s v="21:43"/>
    <n v="2024"/>
    <n v="3"/>
    <s v="Thursday"/>
    <n v="21"/>
    <x v="5"/>
    <s v="Night"/>
    <n v="231.96799999999999"/>
    <n v="25"/>
  </r>
  <r>
    <n v="1544"/>
    <d v="2023-12-25T00:00:00"/>
    <n v="205"/>
    <n v="304"/>
    <n v="102"/>
    <n v="9"/>
    <n v="458.01800000000003"/>
    <n v="4122.1620000000003"/>
    <n v="1236.6486"/>
    <b v="0"/>
    <s v="11:30"/>
    <n v="2023"/>
    <n v="12"/>
    <s v="Monday"/>
    <n v="11"/>
    <x v="1"/>
    <s v="Morning"/>
    <n v="458.01800000000003"/>
    <n v="30"/>
  </r>
  <r>
    <n v="1545"/>
    <d v="2024-06-28T00:00:00"/>
    <n v="201"/>
    <n v="304"/>
    <n v="102"/>
    <n v="10"/>
    <n v="613.66800000000001"/>
    <n v="6136.68"/>
    <n v="920.50200000000007"/>
    <b v="0"/>
    <s v="14:51"/>
    <n v="2024"/>
    <n v="6"/>
    <s v="Friday"/>
    <n v="14"/>
    <x v="6"/>
    <s v="AfterNoon"/>
    <n v="613.66800000000001"/>
    <n v="15"/>
  </r>
  <r>
    <n v="1546"/>
    <d v="2024-02-15T00:00:00"/>
    <n v="205"/>
    <n v="303"/>
    <n v="102"/>
    <n v="2"/>
    <n v="135.96"/>
    <n v="271.92"/>
    <n v="46.226400000000005"/>
    <b v="0"/>
    <s v="12:10"/>
    <n v="2024"/>
    <n v="2"/>
    <s v="Thursday"/>
    <n v="12"/>
    <x v="9"/>
    <s v="AfterNoon"/>
    <n v="135.96"/>
    <n v="17"/>
  </r>
  <r>
    <n v="1547"/>
    <d v="2023-10-29T00:00:00"/>
    <n v="205"/>
    <n v="302"/>
    <n v="102"/>
    <n v="2"/>
    <n v="659.86800000000005"/>
    <n v="1319.7360000000001"/>
    <n v="250.74984000000003"/>
    <b v="0"/>
    <s v="08:16"/>
    <n v="2023"/>
    <n v="10"/>
    <s v="Sunday"/>
    <n v="8"/>
    <x v="22"/>
    <s v="Morning"/>
    <n v="659.86800000000005"/>
    <n v="19"/>
  </r>
  <r>
    <n v="1548"/>
    <d v="2024-01-26T00:00:00"/>
    <n v="204"/>
    <n v="304"/>
    <n v="102"/>
    <n v="9"/>
    <n v="270.68800000000005"/>
    <n v="2436.1920000000005"/>
    <n v="511.60032000000007"/>
    <b v="0"/>
    <s v="12:50"/>
    <n v="2024"/>
    <n v="1"/>
    <s v="Friday"/>
    <n v="12"/>
    <x v="14"/>
    <s v="AfterNoon"/>
    <n v="270.68800000000005"/>
    <n v="21"/>
  </r>
  <r>
    <n v="1549"/>
    <d v="2024-08-07T00:00:00"/>
    <n v="204"/>
    <n v="302"/>
    <n v="101"/>
    <n v="7"/>
    <n v="438.32800000000003"/>
    <n v="3068.2960000000003"/>
    <n v="767.07400000000007"/>
    <b v="1"/>
    <s v="20:04"/>
    <n v="2024"/>
    <n v="8"/>
    <s v="Wednesday"/>
    <n v="20"/>
    <x v="13"/>
    <s v="Evening"/>
    <n v="438.32800000000003"/>
    <n v="25"/>
  </r>
  <r>
    <n v="1550"/>
    <d v="2022-10-30T00:00:00"/>
    <n v="204"/>
    <n v="305"/>
    <n v="105"/>
    <n v="8"/>
    <n v="248.38000000000002"/>
    <n v="1987.0400000000002"/>
    <n v="596.11200000000008"/>
    <b v="0"/>
    <s v="03:53"/>
    <n v="2022"/>
    <n v="10"/>
    <s v="Sunday"/>
    <n v="3"/>
    <x v="24"/>
    <s v="Night"/>
    <n v="248.38000000000002"/>
    <n v="30"/>
  </r>
  <r>
    <n v="1551"/>
    <d v="2023-01-23T00:00:00"/>
    <n v="204"/>
    <n v="304"/>
    <n v="103"/>
    <n v="3"/>
    <n v="418.83600000000001"/>
    <n v="1256.508"/>
    <n v="188.47620000000001"/>
    <b v="0"/>
    <s v="16:15"/>
    <n v="2023"/>
    <n v="1"/>
    <s v="Monday"/>
    <n v="16"/>
    <x v="7"/>
    <s v="AfterNoon"/>
    <n v="418.83600000000001"/>
    <n v="15"/>
  </r>
  <r>
    <n v="1552"/>
    <d v="2023-12-26T00:00:00"/>
    <n v="201"/>
    <n v="301"/>
    <n v="103"/>
    <n v="5"/>
    <n v="281.73200000000003"/>
    <n v="1408.66"/>
    <n v="239.47220000000004"/>
    <b v="0"/>
    <s v="02:03"/>
    <n v="2023"/>
    <n v="12"/>
    <s v="Tuesday"/>
    <n v="2"/>
    <x v="1"/>
    <s v="Night"/>
    <n v="281.73200000000003"/>
    <n v="17"/>
  </r>
  <r>
    <n v="1553"/>
    <d v="2023-11-27T00:00:00"/>
    <n v="205"/>
    <n v="304"/>
    <n v="101"/>
    <n v="5"/>
    <n v="80.146000000000001"/>
    <n v="400.73"/>
    <n v="76.1387"/>
    <b v="0"/>
    <s v="18:50"/>
    <n v="2023"/>
    <n v="11"/>
    <s v="Monday"/>
    <n v="18"/>
    <x v="21"/>
    <s v="Evening"/>
    <n v="80.146000000000001"/>
    <n v="19"/>
  </r>
  <r>
    <n v="1554"/>
    <d v="2023-03-07T00:00:00"/>
    <n v="202"/>
    <n v="303"/>
    <n v="101"/>
    <n v="3"/>
    <n v="402.20400000000001"/>
    <n v="1206.6120000000001"/>
    <n v="253.38852"/>
    <b v="0"/>
    <s v="04:57"/>
    <n v="2023"/>
    <n v="3"/>
    <s v="Tuesday"/>
    <n v="4"/>
    <x v="15"/>
    <s v="Night"/>
    <n v="402.20400000000001"/>
    <n v="21"/>
  </r>
  <r>
    <n v="1555"/>
    <d v="2023-11-03T00:00:00"/>
    <n v="203"/>
    <n v="301"/>
    <n v="104"/>
    <n v="3"/>
    <n v="535.17200000000003"/>
    <n v="1605.5160000000001"/>
    <n v="401.37900000000002"/>
    <b v="0"/>
    <s v="04:58"/>
    <n v="2023"/>
    <n v="11"/>
    <s v="Friday"/>
    <n v="4"/>
    <x v="21"/>
    <s v="Night"/>
    <n v="535.17200000000003"/>
    <n v="25"/>
  </r>
  <r>
    <n v="1556"/>
    <d v="2023-09-02T00:00:00"/>
    <n v="201"/>
    <n v="303"/>
    <n v="104"/>
    <n v="9"/>
    <n v="563.09"/>
    <n v="5067.8100000000004"/>
    <n v="1520.3430000000001"/>
    <b v="0"/>
    <s v="23:40"/>
    <n v="2023"/>
    <n v="9"/>
    <s v="Saturday"/>
    <n v="23"/>
    <x v="2"/>
    <s v="Night"/>
    <n v="563.09"/>
    <n v="30"/>
  </r>
  <r>
    <n v="1557"/>
    <d v="2024-03-17T00:00:00"/>
    <n v="202"/>
    <n v="302"/>
    <n v="101"/>
    <n v="1"/>
    <n v="252.69200000000001"/>
    <n v="252.69200000000001"/>
    <n v="37.903799999999997"/>
    <b v="0"/>
    <s v="21:16"/>
    <n v="2024"/>
    <n v="3"/>
    <s v="Sunday"/>
    <n v="21"/>
    <x v="5"/>
    <s v="Night"/>
    <n v="252.69200000000001"/>
    <n v="15"/>
  </r>
  <r>
    <n v="1558"/>
    <d v="2024-08-09T00:00:00"/>
    <n v="201"/>
    <n v="301"/>
    <n v="101"/>
    <n v="8"/>
    <n v="625.0200000000001"/>
    <n v="5000.1600000000008"/>
    <n v="850.02720000000022"/>
    <b v="0"/>
    <s v="21:58"/>
    <n v="2024"/>
    <n v="8"/>
    <s v="Friday"/>
    <n v="21"/>
    <x v="13"/>
    <s v="Night"/>
    <n v="625.0200000000001"/>
    <n v="17"/>
  </r>
  <r>
    <n v="1559"/>
    <d v="2023-10-28T00:00:00"/>
    <n v="205"/>
    <n v="305"/>
    <n v="103"/>
    <n v="10"/>
    <n v="436.87600000000009"/>
    <n v="4368.7600000000011"/>
    <n v="830.06440000000021"/>
    <b v="0"/>
    <s v="16:26"/>
    <n v="2023"/>
    <n v="10"/>
    <s v="Saturday"/>
    <n v="16"/>
    <x v="22"/>
    <s v="AfterNoon"/>
    <n v="436.87600000000009"/>
    <n v="19"/>
  </r>
  <r>
    <n v="1560"/>
    <d v="2024-08-30T00:00:00"/>
    <n v="203"/>
    <n v="302"/>
    <n v="105"/>
    <n v="3"/>
    <n v="486.79400000000004"/>
    <n v="1460.3820000000001"/>
    <n v="306.68022000000002"/>
    <b v="0"/>
    <s v="13:07"/>
    <n v="2024"/>
    <n v="8"/>
    <s v="Friday"/>
    <n v="13"/>
    <x v="13"/>
    <s v="AfterNoon"/>
    <n v="486.79400000000004"/>
    <n v="21"/>
  </r>
  <r>
    <n v="1561"/>
    <d v="2024-06-21T00:00:00"/>
    <n v="203"/>
    <n v="304"/>
    <n v="103"/>
    <n v="2"/>
    <n v="469.61200000000008"/>
    <n v="939.22400000000016"/>
    <n v="234.80600000000004"/>
    <b v="0"/>
    <s v="00:15"/>
    <n v="2024"/>
    <n v="6"/>
    <s v="Friday"/>
    <n v="0"/>
    <x v="6"/>
    <s v="Night"/>
    <n v="469.61200000000008"/>
    <n v="25"/>
  </r>
  <r>
    <n v="1562"/>
    <d v="2024-01-03T00:00:00"/>
    <n v="202"/>
    <n v="302"/>
    <n v="105"/>
    <n v="1"/>
    <n v="106.32600000000001"/>
    <n v="106.32600000000001"/>
    <n v="31.8978"/>
    <b v="1"/>
    <s v="18:33"/>
    <n v="2024"/>
    <n v="1"/>
    <s v="Wednesday"/>
    <n v="18"/>
    <x v="14"/>
    <s v="Evening"/>
    <n v="106.32600000000001"/>
    <n v="30"/>
  </r>
  <r>
    <n v="1563"/>
    <d v="2023-11-02T00:00:00"/>
    <n v="204"/>
    <n v="302"/>
    <n v="102"/>
    <n v="6"/>
    <n v="572.59400000000005"/>
    <n v="3435.5640000000003"/>
    <n v="515.33460000000002"/>
    <b v="0"/>
    <s v="19:31"/>
    <n v="2023"/>
    <n v="11"/>
    <s v="Thursday"/>
    <n v="19"/>
    <x v="21"/>
    <s v="Evening"/>
    <n v="572.59400000000005"/>
    <n v="15"/>
  </r>
  <r>
    <n v="1564"/>
    <d v="2023-10-04T00:00:00"/>
    <n v="202"/>
    <n v="304"/>
    <n v="104"/>
    <n v="6"/>
    <n v="86.372"/>
    <n v="518.23199999999997"/>
    <n v="88.099440000000001"/>
    <b v="0"/>
    <s v="17:19"/>
    <n v="2023"/>
    <n v="10"/>
    <s v="Wednesday"/>
    <n v="17"/>
    <x v="22"/>
    <s v="AfterNoon"/>
    <n v="86.372"/>
    <n v="17"/>
  </r>
  <r>
    <n v="1565"/>
    <d v="2024-02-05T00:00:00"/>
    <n v="202"/>
    <n v="301"/>
    <n v="105"/>
    <n v="7"/>
    <n v="377.52000000000004"/>
    <n v="2642.6400000000003"/>
    <n v="502.10160000000008"/>
    <b v="0"/>
    <s v="07:24"/>
    <n v="2024"/>
    <n v="2"/>
    <s v="Monday"/>
    <n v="7"/>
    <x v="9"/>
    <s v="Morning"/>
    <n v="377.52000000000004"/>
    <n v="19"/>
  </r>
  <r>
    <n v="1566"/>
    <d v="2023-08-23T00:00:00"/>
    <n v="205"/>
    <n v="301"/>
    <n v="103"/>
    <n v="10"/>
    <n v="167.61799999999999"/>
    <n v="1676.1799999999998"/>
    <n v="351.99779999999993"/>
    <b v="0"/>
    <s v="22:39"/>
    <n v="2023"/>
    <n v="8"/>
    <s v="Wednesday"/>
    <n v="22"/>
    <x v="4"/>
    <s v="Night"/>
    <n v="167.61799999999999"/>
    <n v="20.999999999999996"/>
  </r>
  <r>
    <n v="1567"/>
    <d v="2023-09-12T00:00:00"/>
    <n v="203"/>
    <n v="305"/>
    <n v="104"/>
    <n v="1"/>
    <n v="301.35599999999999"/>
    <n v="301.35599999999999"/>
    <n v="75.338999999999999"/>
    <b v="0"/>
    <s v="14:27"/>
    <n v="2023"/>
    <n v="9"/>
    <s v="Tuesday"/>
    <n v="14"/>
    <x v="2"/>
    <s v="AfterNoon"/>
    <n v="301.35599999999999"/>
    <n v="25"/>
  </r>
  <r>
    <n v="1568"/>
    <d v="2023-06-15T00:00:00"/>
    <n v="204"/>
    <n v="302"/>
    <n v="105"/>
    <n v="10"/>
    <n v="352.41800000000001"/>
    <n v="3524.1800000000003"/>
    <n v="1057.2540000000001"/>
    <b v="0"/>
    <s v="23:19"/>
    <n v="2023"/>
    <n v="6"/>
    <s v="Thursday"/>
    <n v="23"/>
    <x v="16"/>
    <s v="Night"/>
    <n v="352.41800000000001"/>
    <n v="30"/>
  </r>
  <r>
    <n v="1569"/>
    <d v="2024-09-29T00:00:00"/>
    <n v="203"/>
    <n v="302"/>
    <n v="104"/>
    <n v="5"/>
    <n v="642.31200000000001"/>
    <n v="3211.56"/>
    <n v="481.73399999999998"/>
    <b v="1"/>
    <s v="10:43"/>
    <n v="2024"/>
    <n v="9"/>
    <s v="Sunday"/>
    <n v="10"/>
    <x v="0"/>
    <s v="Morning"/>
    <n v="642.31200000000001"/>
    <n v="15"/>
  </r>
  <r>
    <n v="1570"/>
    <d v="2024-04-06T00:00:00"/>
    <n v="204"/>
    <n v="303"/>
    <n v="101"/>
    <n v="2"/>
    <n v="431.53000000000003"/>
    <n v="863.06000000000006"/>
    <n v="146.72020000000003"/>
    <b v="0"/>
    <s v="19:12"/>
    <n v="2024"/>
    <n v="4"/>
    <s v="Saturday"/>
    <n v="19"/>
    <x v="23"/>
    <s v="Evening"/>
    <n v="431.53000000000003"/>
    <n v="17.000000000000004"/>
  </r>
  <r>
    <n v="1571"/>
    <d v="2023-08-23T00:00:00"/>
    <n v="202"/>
    <n v="301"/>
    <n v="103"/>
    <n v="1"/>
    <n v="142.89000000000001"/>
    <n v="142.89000000000001"/>
    <n v="27.149100000000004"/>
    <b v="0"/>
    <s v="21:51"/>
    <n v="2023"/>
    <n v="8"/>
    <s v="Wednesday"/>
    <n v="21"/>
    <x v="4"/>
    <s v="Night"/>
    <n v="142.89000000000001"/>
    <n v="19"/>
  </r>
  <r>
    <n v="1572"/>
    <d v="2022-10-27T00:00:00"/>
    <n v="201"/>
    <n v="301"/>
    <n v="101"/>
    <n v="1"/>
    <n v="171.62200000000001"/>
    <n v="171.62200000000001"/>
    <n v="36.040620000000004"/>
    <b v="0"/>
    <s v="11:00"/>
    <n v="2022"/>
    <n v="10"/>
    <s v="Thursday"/>
    <n v="11"/>
    <x v="24"/>
    <s v="Morning"/>
    <n v="171.62200000000001"/>
    <n v="21.000000000000004"/>
  </r>
  <r>
    <n v="1573"/>
    <d v="2024-04-25T00:00:00"/>
    <n v="203"/>
    <n v="305"/>
    <n v="104"/>
    <n v="8"/>
    <n v="462.55"/>
    <n v="3700.4"/>
    <n v="925.1"/>
    <b v="0"/>
    <s v="04:11"/>
    <n v="2024"/>
    <n v="4"/>
    <s v="Thursday"/>
    <n v="4"/>
    <x v="23"/>
    <s v="Night"/>
    <n v="462.55"/>
    <n v="25"/>
  </r>
  <r>
    <n v="1574"/>
    <d v="2023-03-27T00:00:00"/>
    <n v="202"/>
    <n v="304"/>
    <n v="104"/>
    <n v="7"/>
    <n v="576.00400000000002"/>
    <n v="4032.0280000000002"/>
    <n v="1209.6084000000001"/>
    <b v="0"/>
    <s v="22:07"/>
    <n v="2023"/>
    <n v="3"/>
    <s v="Monday"/>
    <n v="22"/>
    <x v="15"/>
    <s v="Night"/>
    <n v="576.00400000000002"/>
    <n v="30"/>
  </r>
  <r>
    <n v="1575"/>
    <d v="2024-02-05T00:00:00"/>
    <n v="204"/>
    <n v="302"/>
    <n v="105"/>
    <n v="10"/>
    <n v="618.94799999999998"/>
    <n v="6189.48"/>
    <n v="928.42199999999991"/>
    <b v="0"/>
    <s v="10:59"/>
    <n v="2024"/>
    <n v="2"/>
    <s v="Monday"/>
    <n v="10"/>
    <x v="9"/>
    <s v="Morning"/>
    <n v="618.94799999999998"/>
    <n v="15"/>
  </r>
  <r>
    <n v="1576"/>
    <d v="2023-06-16T00:00:00"/>
    <n v="205"/>
    <n v="304"/>
    <n v="102"/>
    <n v="10"/>
    <n v="347.09400000000005"/>
    <n v="3470.9400000000005"/>
    <n v="590.05980000000011"/>
    <b v="0"/>
    <s v="23:29"/>
    <n v="2023"/>
    <n v="6"/>
    <s v="Friday"/>
    <n v="23"/>
    <x v="16"/>
    <s v="Night"/>
    <n v="347.09400000000005"/>
    <n v="17"/>
  </r>
  <r>
    <n v="1577"/>
    <d v="2024-09-27T00:00:00"/>
    <n v="204"/>
    <n v="304"/>
    <n v="104"/>
    <n v="8"/>
    <n v="360.536"/>
    <n v="2884.288"/>
    <n v="548.01472000000001"/>
    <b v="0"/>
    <s v="07:11"/>
    <n v="2024"/>
    <n v="9"/>
    <s v="Friday"/>
    <n v="7"/>
    <x v="0"/>
    <s v="Morning"/>
    <n v="360.536"/>
    <n v="19"/>
  </r>
  <r>
    <n v="1578"/>
    <d v="2024-03-25T00:00:00"/>
    <n v="205"/>
    <n v="301"/>
    <n v="101"/>
    <n v="5"/>
    <n v="469.10599999999999"/>
    <n v="2345.5299999999997"/>
    <n v="492.5612999999999"/>
    <b v="0"/>
    <s v="11:23"/>
    <n v="2024"/>
    <n v="3"/>
    <s v="Monday"/>
    <n v="11"/>
    <x v="5"/>
    <s v="Morning"/>
    <n v="469.10599999999994"/>
    <n v="21"/>
  </r>
  <r>
    <n v="1579"/>
    <d v="2023-05-05T00:00:00"/>
    <n v="202"/>
    <n v="301"/>
    <n v="101"/>
    <n v="1"/>
    <n v="474.12200000000001"/>
    <n v="474.12200000000001"/>
    <n v="118.5305"/>
    <b v="0"/>
    <s v="13:59"/>
    <n v="2023"/>
    <n v="5"/>
    <s v="Friday"/>
    <n v="13"/>
    <x v="11"/>
    <s v="AfterNoon"/>
    <n v="474.12200000000001"/>
    <n v="25"/>
  </r>
  <r>
    <n v="1580"/>
    <d v="2024-08-19T00:00:00"/>
    <n v="201"/>
    <n v="302"/>
    <n v="104"/>
    <n v="9"/>
    <n v="359.70000000000005"/>
    <n v="3237.3"/>
    <n v="971.19"/>
    <b v="0"/>
    <s v="18:47"/>
    <n v="2024"/>
    <n v="8"/>
    <s v="Monday"/>
    <n v="18"/>
    <x v="13"/>
    <s v="Evening"/>
    <n v="359.70000000000005"/>
    <n v="30"/>
  </r>
  <r>
    <n v="1581"/>
    <d v="2024-07-02T00:00:00"/>
    <n v="204"/>
    <n v="304"/>
    <n v="105"/>
    <n v="4"/>
    <n v="489.23600000000005"/>
    <n v="1956.9440000000002"/>
    <n v="293.54160000000002"/>
    <b v="0"/>
    <s v="20:02"/>
    <n v="2024"/>
    <n v="7"/>
    <s v="Tuesday"/>
    <n v="20"/>
    <x v="17"/>
    <s v="Evening"/>
    <n v="489.23600000000005"/>
    <n v="15"/>
  </r>
  <r>
    <n v="1582"/>
    <d v="2023-06-18T00:00:00"/>
    <n v="201"/>
    <n v="303"/>
    <n v="104"/>
    <n v="8"/>
    <n v="601.39200000000005"/>
    <n v="4811.1360000000004"/>
    <n v="817.89312000000018"/>
    <b v="0"/>
    <s v="09:27"/>
    <n v="2023"/>
    <n v="6"/>
    <s v="Sunday"/>
    <n v="9"/>
    <x v="16"/>
    <s v="Morning"/>
    <n v="601.39200000000005"/>
    <n v="17"/>
  </r>
  <r>
    <n v="1583"/>
    <d v="2024-01-22T00:00:00"/>
    <n v="205"/>
    <n v="301"/>
    <n v="105"/>
    <n v="10"/>
    <n v="390.03800000000001"/>
    <n v="3900.38"/>
    <n v="741.07220000000007"/>
    <b v="0"/>
    <s v="19:50"/>
    <n v="2024"/>
    <n v="1"/>
    <s v="Monday"/>
    <n v="19"/>
    <x v="14"/>
    <s v="Evening"/>
    <n v="390.03800000000001"/>
    <n v="19"/>
  </r>
  <r>
    <n v="1584"/>
    <d v="2022-12-30T00:00:00"/>
    <n v="204"/>
    <n v="302"/>
    <n v="104"/>
    <n v="2"/>
    <n v="371.42600000000004"/>
    <n v="742.85200000000009"/>
    <n v="155.99892000000003"/>
    <b v="0"/>
    <s v="11:58"/>
    <n v="2022"/>
    <n v="12"/>
    <s v="Friday"/>
    <n v="11"/>
    <x v="3"/>
    <s v="Morning"/>
    <n v="371.42600000000004"/>
    <n v="21.000000000000004"/>
  </r>
  <r>
    <n v="1585"/>
    <d v="2023-07-24T00:00:00"/>
    <n v="204"/>
    <n v="305"/>
    <n v="102"/>
    <n v="10"/>
    <n v="107.16200000000001"/>
    <n v="1071.6200000000001"/>
    <n v="267.90500000000003"/>
    <b v="0"/>
    <s v="06:46"/>
    <n v="2023"/>
    <n v="7"/>
    <s v="Monday"/>
    <n v="6"/>
    <x v="18"/>
    <s v="Morning"/>
    <n v="107.16200000000001"/>
    <n v="25"/>
  </r>
  <r>
    <n v="1586"/>
    <d v="2023-12-19T00:00:00"/>
    <n v="205"/>
    <n v="304"/>
    <n v="105"/>
    <n v="5"/>
    <n v="486.94800000000004"/>
    <n v="2434.7400000000002"/>
    <n v="730.42200000000003"/>
    <b v="1"/>
    <s v="08:42"/>
    <n v="2023"/>
    <n v="12"/>
    <s v="Tuesday"/>
    <n v="8"/>
    <x v="1"/>
    <s v="Morning"/>
    <n v="486.94800000000004"/>
    <n v="30"/>
  </r>
  <r>
    <n v="1587"/>
    <d v="2023-01-31T00:00:00"/>
    <n v="205"/>
    <n v="303"/>
    <n v="105"/>
    <n v="4"/>
    <n v="544.43400000000008"/>
    <n v="2177.7360000000003"/>
    <n v="326.66040000000004"/>
    <b v="0"/>
    <s v="15:33"/>
    <n v="2023"/>
    <n v="1"/>
    <s v="Tuesday"/>
    <n v="15"/>
    <x v="7"/>
    <s v="AfterNoon"/>
    <n v="544.43400000000008"/>
    <n v="15"/>
  </r>
  <r>
    <n v="1588"/>
    <d v="2024-01-21T00:00:00"/>
    <n v="203"/>
    <n v="303"/>
    <n v="103"/>
    <n v="1"/>
    <n v="210.93600000000001"/>
    <n v="210.93600000000001"/>
    <n v="35.859120000000004"/>
    <b v="0"/>
    <s v="19:40"/>
    <n v="2024"/>
    <n v="1"/>
    <s v="Sunday"/>
    <n v="19"/>
    <x v="14"/>
    <s v="Evening"/>
    <n v="210.93600000000001"/>
    <n v="17"/>
  </r>
  <r>
    <n v="1589"/>
    <d v="2024-05-03T00:00:00"/>
    <n v="203"/>
    <n v="304"/>
    <n v="104"/>
    <n v="1"/>
    <n v="387.024"/>
    <n v="387.024"/>
    <n v="73.534559999999999"/>
    <b v="0"/>
    <s v="11:35"/>
    <n v="2024"/>
    <n v="5"/>
    <s v="Friday"/>
    <n v="11"/>
    <x v="20"/>
    <s v="Morning"/>
    <n v="387.024"/>
    <n v="19"/>
  </r>
  <r>
    <n v="1590"/>
    <d v="2023-11-09T00:00:00"/>
    <n v="204"/>
    <n v="302"/>
    <n v="102"/>
    <n v="3"/>
    <n v="92.686000000000007"/>
    <n v="278.05799999999999"/>
    <n v="58.392179999999996"/>
    <b v="0"/>
    <s v="14:02"/>
    <n v="2023"/>
    <n v="11"/>
    <s v="Thursday"/>
    <n v="14"/>
    <x v="21"/>
    <s v="AfterNoon"/>
    <n v="92.685999999999993"/>
    <n v="21"/>
  </r>
  <r>
    <n v="1591"/>
    <d v="2023-04-16T00:00:00"/>
    <n v="202"/>
    <n v="305"/>
    <n v="104"/>
    <n v="5"/>
    <n v="169.97200000000004"/>
    <n v="849.86000000000013"/>
    <n v="212.46500000000003"/>
    <b v="1"/>
    <s v="16:22"/>
    <n v="2023"/>
    <n v="4"/>
    <s v="Sunday"/>
    <n v="16"/>
    <x v="10"/>
    <s v="AfterNoon"/>
    <n v="169.97200000000004"/>
    <n v="25"/>
  </r>
  <r>
    <n v="1592"/>
    <d v="2023-08-23T00:00:00"/>
    <n v="201"/>
    <n v="303"/>
    <n v="105"/>
    <n v="8"/>
    <n v="396.286"/>
    <n v="3170.288"/>
    <n v="951.08639999999991"/>
    <b v="0"/>
    <s v="19:37"/>
    <n v="2023"/>
    <n v="8"/>
    <s v="Wednesday"/>
    <n v="19"/>
    <x v="4"/>
    <s v="Evening"/>
    <n v="396.286"/>
    <n v="30"/>
  </r>
  <r>
    <n v="1593"/>
    <d v="2023-06-15T00:00:00"/>
    <n v="202"/>
    <n v="303"/>
    <n v="102"/>
    <n v="1"/>
    <n v="298.49600000000004"/>
    <n v="298.49600000000004"/>
    <n v="44.774400000000007"/>
    <b v="1"/>
    <s v="07:51"/>
    <n v="2023"/>
    <n v="6"/>
    <s v="Thursday"/>
    <n v="7"/>
    <x v="16"/>
    <s v="Morning"/>
    <n v="298.49600000000004"/>
    <n v="15"/>
  </r>
  <r>
    <n v="1594"/>
    <d v="2023-02-06T00:00:00"/>
    <n v="203"/>
    <n v="304"/>
    <n v="105"/>
    <n v="10"/>
    <n v="540.03399999999999"/>
    <n v="5400.34"/>
    <n v="918.05780000000004"/>
    <b v="0"/>
    <s v="04:59"/>
    <n v="2023"/>
    <n v="2"/>
    <s v="Monday"/>
    <n v="4"/>
    <x v="19"/>
    <s v="Night"/>
    <n v="540.03399999999999"/>
    <n v="17"/>
  </r>
  <r>
    <n v="1595"/>
    <d v="2023-06-07T00:00:00"/>
    <n v="201"/>
    <n v="304"/>
    <n v="101"/>
    <n v="9"/>
    <n v="100.452"/>
    <n v="904.06799999999998"/>
    <n v="171.77292"/>
    <b v="0"/>
    <s v="02:46"/>
    <n v="2023"/>
    <n v="6"/>
    <s v="Wednesday"/>
    <n v="2"/>
    <x v="16"/>
    <s v="Night"/>
    <n v="100.452"/>
    <n v="19"/>
  </r>
  <r>
    <n v="1596"/>
    <d v="2024-03-05T00:00:00"/>
    <n v="202"/>
    <n v="301"/>
    <n v="102"/>
    <n v="10"/>
    <n v="215.46800000000002"/>
    <n v="2154.6800000000003"/>
    <n v="452.48280000000005"/>
    <b v="0"/>
    <s v="12:18"/>
    <n v="2024"/>
    <n v="3"/>
    <s v="Tuesday"/>
    <n v="12"/>
    <x v="5"/>
    <s v="AfterNoon"/>
    <n v="215.46800000000002"/>
    <n v="21"/>
  </r>
  <r>
    <n v="1597"/>
    <d v="2023-03-28T00:00:00"/>
    <n v="204"/>
    <n v="305"/>
    <n v="101"/>
    <n v="3"/>
    <n v="454.08000000000004"/>
    <n v="1362.2400000000002"/>
    <n v="340.56000000000006"/>
    <b v="0"/>
    <s v="21:17"/>
    <n v="2023"/>
    <n v="3"/>
    <s v="Tuesday"/>
    <n v="21"/>
    <x v="15"/>
    <s v="Night"/>
    <n v="454.0800000000001"/>
    <n v="25"/>
  </r>
  <r>
    <n v="1598"/>
    <d v="2024-02-29T00:00:00"/>
    <n v="202"/>
    <n v="305"/>
    <n v="103"/>
    <n v="3"/>
    <n v="619.10200000000009"/>
    <n v="1857.3060000000003"/>
    <n v="557.19180000000006"/>
    <b v="0"/>
    <s v="03:32"/>
    <n v="2024"/>
    <n v="2"/>
    <s v="Thursday"/>
    <n v="3"/>
    <x v="9"/>
    <s v="Night"/>
    <n v="619.10200000000009"/>
    <n v="30"/>
  </r>
  <r>
    <n v="1599"/>
    <d v="2023-04-03T00:00:00"/>
    <n v="205"/>
    <n v="303"/>
    <n v="105"/>
    <n v="1"/>
    <n v="639.87000000000012"/>
    <n v="639.87000000000012"/>
    <n v="95.980500000000021"/>
    <b v="1"/>
    <s v="18:49"/>
    <n v="2023"/>
    <n v="4"/>
    <s v="Monday"/>
    <n v="18"/>
    <x v="10"/>
    <s v="Evening"/>
    <n v="639.87000000000012"/>
    <n v="15"/>
  </r>
  <r>
    <n v="1600"/>
    <d v="2024-03-21T00:00:00"/>
    <n v="201"/>
    <n v="304"/>
    <n v="105"/>
    <n v="6"/>
    <n v="619.85"/>
    <n v="3719.1000000000004"/>
    <n v="632.24700000000007"/>
    <b v="1"/>
    <s v="11:15"/>
    <n v="2024"/>
    <n v="3"/>
    <s v="Thursday"/>
    <n v="11"/>
    <x v="5"/>
    <s v="Morning"/>
    <n v="619.85"/>
    <n v="17"/>
  </r>
  <r>
    <n v="1601"/>
    <d v="2023-08-08T00:00:00"/>
    <n v="203"/>
    <n v="303"/>
    <n v="104"/>
    <n v="4"/>
    <n v="282.56800000000004"/>
    <n v="1130.2720000000002"/>
    <n v="214.75168000000002"/>
    <b v="0"/>
    <s v="13:50"/>
    <n v="2023"/>
    <n v="8"/>
    <s v="Tuesday"/>
    <n v="13"/>
    <x v="4"/>
    <s v="AfterNoon"/>
    <n v="282.56800000000004"/>
    <n v="19"/>
  </r>
  <r>
    <n v="1602"/>
    <d v="2023-08-16T00:00:00"/>
    <n v="205"/>
    <n v="303"/>
    <n v="105"/>
    <n v="7"/>
    <n v="433.13600000000002"/>
    <n v="3031.9520000000002"/>
    <n v="636.70992000000001"/>
    <b v="0"/>
    <s v="05:51"/>
    <n v="2023"/>
    <n v="8"/>
    <s v="Wednesday"/>
    <n v="5"/>
    <x v="4"/>
    <s v="Night"/>
    <n v="433.13600000000002"/>
    <n v="21"/>
  </r>
  <r>
    <n v="1603"/>
    <d v="2024-09-05T00:00:00"/>
    <n v="205"/>
    <n v="302"/>
    <n v="102"/>
    <n v="6"/>
    <n v="226.09400000000002"/>
    <n v="1356.5640000000001"/>
    <n v="339.14100000000002"/>
    <b v="0"/>
    <s v="10:43"/>
    <n v="2024"/>
    <n v="9"/>
    <s v="Thursday"/>
    <n v="10"/>
    <x v="0"/>
    <s v="Morning"/>
    <n v="226.09400000000002"/>
    <n v="25"/>
  </r>
  <r>
    <n v="1604"/>
    <d v="2024-08-06T00:00:00"/>
    <n v="202"/>
    <n v="301"/>
    <n v="105"/>
    <n v="7"/>
    <n v="189.86"/>
    <n v="1329.02"/>
    <n v="398.70599999999996"/>
    <b v="0"/>
    <s v="01:00"/>
    <n v="2024"/>
    <n v="8"/>
    <s v="Tuesday"/>
    <n v="1"/>
    <x v="13"/>
    <s v="Night"/>
    <n v="189.85999999999999"/>
    <n v="30"/>
  </r>
  <r>
    <n v="1605"/>
    <d v="2024-08-04T00:00:00"/>
    <n v="203"/>
    <n v="301"/>
    <n v="105"/>
    <n v="8"/>
    <n v="130.13"/>
    <n v="1041.04"/>
    <n v="156.15599999999998"/>
    <b v="0"/>
    <s v="08:33"/>
    <n v="2024"/>
    <n v="8"/>
    <s v="Sunday"/>
    <n v="8"/>
    <x v="13"/>
    <s v="Morning"/>
    <n v="130.13"/>
    <n v="15"/>
  </r>
  <r>
    <n v="1606"/>
    <d v="2023-12-30T00:00:00"/>
    <n v="202"/>
    <n v="303"/>
    <n v="105"/>
    <n v="4"/>
    <n v="281.77600000000007"/>
    <n v="1127.1040000000003"/>
    <n v="191.60768000000007"/>
    <b v="1"/>
    <s v="10:11"/>
    <n v="2023"/>
    <n v="12"/>
    <s v="Saturday"/>
    <n v="10"/>
    <x v="1"/>
    <s v="Morning"/>
    <n v="281.77600000000007"/>
    <n v="17"/>
  </r>
  <r>
    <n v="1607"/>
    <d v="2024-05-30T00:00:00"/>
    <n v="205"/>
    <n v="304"/>
    <n v="102"/>
    <n v="6"/>
    <n v="551.98"/>
    <n v="3311.88"/>
    <n v="629.25720000000001"/>
    <b v="0"/>
    <s v="23:57"/>
    <n v="2024"/>
    <n v="5"/>
    <s v="Thursday"/>
    <n v="23"/>
    <x v="20"/>
    <s v="Night"/>
    <n v="551.98"/>
    <n v="19"/>
  </r>
  <r>
    <n v="1608"/>
    <d v="2023-09-24T00:00:00"/>
    <n v="203"/>
    <n v="301"/>
    <n v="105"/>
    <n v="5"/>
    <n v="541.024"/>
    <n v="2705.12"/>
    <n v="568.0752"/>
    <b v="0"/>
    <s v="19:24"/>
    <n v="2023"/>
    <n v="9"/>
    <s v="Sunday"/>
    <n v="19"/>
    <x v="2"/>
    <s v="Evening"/>
    <n v="541.024"/>
    <n v="21.000000000000004"/>
  </r>
  <r>
    <n v="1609"/>
    <d v="2023-05-10T00:00:00"/>
    <n v="204"/>
    <n v="302"/>
    <n v="102"/>
    <n v="8"/>
    <n v="639.36400000000003"/>
    <n v="5114.9120000000003"/>
    <n v="1278.7280000000001"/>
    <b v="1"/>
    <s v="07:28"/>
    <n v="2023"/>
    <n v="5"/>
    <s v="Wednesday"/>
    <n v="7"/>
    <x v="11"/>
    <s v="Morning"/>
    <n v="639.36400000000003"/>
    <n v="25"/>
  </r>
  <r>
    <n v="1610"/>
    <d v="2024-01-28T00:00:00"/>
    <n v="202"/>
    <n v="302"/>
    <n v="103"/>
    <n v="3"/>
    <n v="607.59600000000012"/>
    <n v="1822.7880000000005"/>
    <n v="546.83640000000014"/>
    <b v="1"/>
    <s v="18:04"/>
    <n v="2024"/>
    <n v="1"/>
    <s v="Sunday"/>
    <n v="18"/>
    <x v="14"/>
    <s v="Evening"/>
    <n v="607.59600000000012"/>
    <n v="30"/>
  </r>
  <r>
    <n v="1611"/>
    <d v="2023-04-23T00:00:00"/>
    <n v="203"/>
    <n v="301"/>
    <n v="102"/>
    <n v="10"/>
    <n v="200.66200000000001"/>
    <n v="2006.6200000000001"/>
    <n v="300.99299999999999"/>
    <b v="1"/>
    <s v="09:36"/>
    <n v="2023"/>
    <n v="4"/>
    <s v="Sunday"/>
    <n v="9"/>
    <x v="10"/>
    <s v="Morning"/>
    <n v="200.66200000000001"/>
    <n v="15"/>
  </r>
  <r>
    <n v="1612"/>
    <d v="2023-04-27T00:00:00"/>
    <n v="204"/>
    <n v="305"/>
    <n v="104"/>
    <n v="5"/>
    <n v="131.34"/>
    <n v="656.7"/>
    <n v="111.63900000000001"/>
    <b v="0"/>
    <s v="01:19"/>
    <n v="2023"/>
    <n v="4"/>
    <s v="Thursday"/>
    <n v="1"/>
    <x v="10"/>
    <s v="Night"/>
    <n v="131.34"/>
    <n v="17"/>
  </r>
  <r>
    <n v="1613"/>
    <d v="2023-02-04T00:00:00"/>
    <n v="205"/>
    <n v="303"/>
    <n v="103"/>
    <n v="8"/>
    <n v="623.10600000000011"/>
    <n v="4984.8480000000009"/>
    <n v="947.12112000000013"/>
    <b v="0"/>
    <s v="18:36"/>
    <n v="2023"/>
    <n v="2"/>
    <s v="Saturday"/>
    <n v="18"/>
    <x v="19"/>
    <s v="Evening"/>
    <n v="623.10600000000011"/>
    <n v="19"/>
  </r>
  <r>
    <n v="1614"/>
    <d v="2022-12-01T00:00:00"/>
    <n v="201"/>
    <n v="304"/>
    <n v="101"/>
    <n v="7"/>
    <n v="343.77199999999999"/>
    <n v="2406.404"/>
    <n v="505.34483999999998"/>
    <b v="1"/>
    <s v="02:35"/>
    <n v="2022"/>
    <n v="12"/>
    <s v="Thursday"/>
    <n v="2"/>
    <x v="3"/>
    <s v="Night"/>
    <n v="343.77199999999999"/>
    <n v="21"/>
  </r>
  <r>
    <n v="1615"/>
    <d v="2022-12-30T00:00:00"/>
    <n v="205"/>
    <n v="305"/>
    <n v="105"/>
    <n v="2"/>
    <n v="209.33000000000004"/>
    <n v="418.66000000000008"/>
    <n v="104.66500000000002"/>
    <b v="0"/>
    <s v="08:00"/>
    <n v="2022"/>
    <n v="12"/>
    <s v="Friday"/>
    <n v="8"/>
    <x v="3"/>
    <s v="Morning"/>
    <n v="209.33000000000004"/>
    <n v="25"/>
  </r>
  <r>
    <n v="1616"/>
    <d v="2023-01-04T00:00:00"/>
    <n v="205"/>
    <n v="302"/>
    <n v="103"/>
    <n v="4"/>
    <n v="362.23"/>
    <n v="1448.92"/>
    <n v="434.67599999999999"/>
    <b v="0"/>
    <s v="18:50"/>
    <n v="2023"/>
    <n v="1"/>
    <s v="Wednesday"/>
    <n v="18"/>
    <x v="7"/>
    <s v="Evening"/>
    <n v="362.23"/>
    <n v="30"/>
  </r>
  <r>
    <n v="1617"/>
    <d v="2023-04-27T00:00:00"/>
    <n v="201"/>
    <n v="302"/>
    <n v="103"/>
    <n v="8"/>
    <n v="328.41600000000005"/>
    <n v="2627.3280000000004"/>
    <n v="394.09920000000005"/>
    <b v="0"/>
    <s v="09:20"/>
    <n v="2023"/>
    <n v="4"/>
    <s v="Thursday"/>
    <n v="9"/>
    <x v="10"/>
    <s v="Morning"/>
    <n v="328.41600000000005"/>
    <n v="15"/>
  </r>
  <r>
    <n v="1618"/>
    <d v="2023-06-18T00:00:00"/>
    <n v="203"/>
    <n v="304"/>
    <n v="101"/>
    <n v="2"/>
    <n v="510.26800000000003"/>
    <n v="1020.5360000000001"/>
    <n v="173.49112000000002"/>
    <b v="0"/>
    <s v="10:41"/>
    <n v="2023"/>
    <n v="6"/>
    <s v="Sunday"/>
    <n v="10"/>
    <x v="16"/>
    <s v="Morning"/>
    <n v="510.26800000000003"/>
    <n v="17"/>
  </r>
  <r>
    <n v="1619"/>
    <d v="2024-06-06T00:00:00"/>
    <n v="204"/>
    <n v="301"/>
    <n v="105"/>
    <n v="8"/>
    <n v="402.952"/>
    <n v="3223.616"/>
    <n v="612.48703999999998"/>
    <b v="0"/>
    <s v="15:14"/>
    <n v="2024"/>
    <n v="6"/>
    <s v="Thursday"/>
    <n v="15"/>
    <x v="6"/>
    <s v="AfterNoon"/>
    <n v="402.952"/>
    <n v="19"/>
  </r>
  <r>
    <n v="1620"/>
    <d v="2023-07-21T00:00:00"/>
    <n v="202"/>
    <n v="303"/>
    <n v="104"/>
    <n v="9"/>
    <n v="286.74800000000005"/>
    <n v="2580.7320000000004"/>
    <n v="541.95372000000009"/>
    <b v="0"/>
    <s v="13:21"/>
    <n v="2023"/>
    <n v="7"/>
    <s v="Friday"/>
    <n v="13"/>
    <x v="18"/>
    <s v="AfterNoon"/>
    <n v="286.74800000000005"/>
    <n v="21"/>
  </r>
  <r>
    <n v="1621"/>
    <d v="2023-03-03T00:00:00"/>
    <n v="204"/>
    <n v="303"/>
    <n v="101"/>
    <n v="4"/>
    <n v="55.902000000000008"/>
    <n v="223.60800000000003"/>
    <n v="55.902000000000008"/>
    <b v="0"/>
    <s v="16:52"/>
    <n v="2023"/>
    <n v="3"/>
    <s v="Friday"/>
    <n v="16"/>
    <x v="15"/>
    <s v="AfterNoon"/>
    <n v="55.902000000000008"/>
    <n v="25"/>
  </r>
  <r>
    <n v="1622"/>
    <d v="2023-03-02T00:00:00"/>
    <n v="202"/>
    <n v="302"/>
    <n v="105"/>
    <n v="10"/>
    <n v="217.91000000000003"/>
    <n v="2179.1000000000004"/>
    <n v="653.73000000000013"/>
    <b v="0"/>
    <s v="17:16"/>
    <n v="2023"/>
    <n v="3"/>
    <s v="Thursday"/>
    <n v="17"/>
    <x v="15"/>
    <s v="AfterNoon"/>
    <n v="217.91000000000003"/>
    <n v="30"/>
  </r>
  <r>
    <n v="1623"/>
    <d v="2023-01-18T00:00:00"/>
    <n v="204"/>
    <n v="303"/>
    <n v="105"/>
    <n v="7"/>
    <n v="617.298"/>
    <n v="4321.0860000000002"/>
    <n v="648.16290000000004"/>
    <b v="0"/>
    <s v="21:36"/>
    <n v="2023"/>
    <n v="1"/>
    <s v="Wednesday"/>
    <n v="21"/>
    <x v="7"/>
    <s v="Night"/>
    <n v="617.298"/>
    <n v="15"/>
  </r>
  <r>
    <n v="1624"/>
    <d v="2024-01-11T00:00:00"/>
    <n v="201"/>
    <n v="301"/>
    <n v="105"/>
    <n v="1"/>
    <n v="209.352"/>
    <n v="209.352"/>
    <n v="35.589840000000002"/>
    <b v="1"/>
    <s v="03:53"/>
    <n v="2024"/>
    <n v="1"/>
    <s v="Thursday"/>
    <n v="3"/>
    <x v="14"/>
    <s v="Night"/>
    <n v="209.352"/>
    <n v="17"/>
  </r>
  <r>
    <n v="1625"/>
    <d v="2023-12-15T00:00:00"/>
    <n v="205"/>
    <n v="303"/>
    <n v="101"/>
    <n v="8"/>
    <n v="496.05600000000004"/>
    <n v="3968.4480000000003"/>
    <n v="754.00512000000003"/>
    <b v="1"/>
    <s v="16:07"/>
    <n v="2023"/>
    <n v="12"/>
    <s v="Friday"/>
    <n v="16"/>
    <x v="1"/>
    <s v="AfterNoon"/>
    <n v="496.05600000000004"/>
    <n v="19"/>
  </r>
  <r>
    <n v="1626"/>
    <d v="2024-08-25T00:00:00"/>
    <n v="202"/>
    <n v="301"/>
    <n v="104"/>
    <n v="5"/>
    <n v="142.95600000000002"/>
    <n v="714.78000000000009"/>
    <n v="150.10380000000001"/>
    <b v="0"/>
    <s v="01:58"/>
    <n v="2024"/>
    <n v="8"/>
    <s v="Sunday"/>
    <n v="1"/>
    <x v="13"/>
    <s v="Night"/>
    <n v="142.95600000000002"/>
    <n v="21"/>
  </r>
  <r>
    <n v="1627"/>
    <d v="2023-10-20T00:00:00"/>
    <n v="201"/>
    <n v="304"/>
    <n v="104"/>
    <n v="10"/>
    <n v="75.680000000000007"/>
    <n v="756.80000000000007"/>
    <n v="189.20000000000002"/>
    <b v="1"/>
    <s v="08:17"/>
    <n v="2023"/>
    <n v="10"/>
    <s v="Friday"/>
    <n v="8"/>
    <x v="22"/>
    <s v="Morning"/>
    <n v="75.680000000000007"/>
    <n v="25"/>
  </r>
  <r>
    <n v="1628"/>
    <d v="2023-10-14T00:00:00"/>
    <n v="202"/>
    <n v="304"/>
    <n v="105"/>
    <n v="9"/>
    <n v="277.72800000000001"/>
    <n v="2499.5520000000001"/>
    <n v="749.86559999999997"/>
    <b v="0"/>
    <s v="22:18"/>
    <n v="2023"/>
    <n v="10"/>
    <s v="Saturday"/>
    <n v="22"/>
    <x v="22"/>
    <s v="Night"/>
    <n v="277.72800000000001"/>
    <n v="30"/>
  </r>
  <r>
    <n v="1629"/>
    <d v="2023-01-03T00:00:00"/>
    <n v="204"/>
    <n v="304"/>
    <n v="101"/>
    <n v="4"/>
    <n v="380.99600000000004"/>
    <n v="1523.9840000000002"/>
    <n v="228.59760000000003"/>
    <b v="0"/>
    <s v="01:32"/>
    <n v="2023"/>
    <n v="1"/>
    <s v="Tuesday"/>
    <n v="1"/>
    <x v="7"/>
    <s v="Night"/>
    <n v="380.99600000000004"/>
    <n v="15"/>
  </r>
  <r>
    <n v="1630"/>
    <d v="2022-12-21T00:00:00"/>
    <n v="203"/>
    <n v="302"/>
    <n v="101"/>
    <n v="9"/>
    <n v="172.81"/>
    <n v="1555.29"/>
    <n v="264.39930000000004"/>
    <b v="1"/>
    <s v="14:01"/>
    <n v="2022"/>
    <n v="12"/>
    <s v="Wednesday"/>
    <n v="14"/>
    <x v="3"/>
    <s v="AfterNoon"/>
    <n v="172.81"/>
    <n v="17.000000000000004"/>
  </r>
  <r>
    <n v="1631"/>
    <d v="2023-11-18T00:00:00"/>
    <n v="205"/>
    <n v="304"/>
    <n v="105"/>
    <n v="8"/>
    <n v="505.23000000000008"/>
    <n v="4041.8400000000006"/>
    <n v="767.94960000000015"/>
    <b v="0"/>
    <s v="14:16"/>
    <n v="2023"/>
    <n v="11"/>
    <s v="Saturday"/>
    <n v="14"/>
    <x v="21"/>
    <s v="AfterNoon"/>
    <n v="505.23000000000008"/>
    <n v="19"/>
  </r>
  <r>
    <n v="1632"/>
    <d v="2023-02-06T00:00:00"/>
    <n v="202"/>
    <n v="302"/>
    <n v="104"/>
    <n v="10"/>
    <n v="595.25400000000002"/>
    <n v="5952.54"/>
    <n v="1250.0334"/>
    <b v="1"/>
    <s v="16:14"/>
    <n v="2023"/>
    <n v="2"/>
    <s v="Monday"/>
    <n v="16"/>
    <x v="19"/>
    <s v="AfterNoon"/>
    <n v="595.25400000000002"/>
    <n v="21.000000000000004"/>
  </r>
  <r>
    <n v="1633"/>
    <d v="2022-12-29T00:00:00"/>
    <n v="205"/>
    <n v="303"/>
    <n v="104"/>
    <n v="10"/>
    <n v="321.66200000000003"/>
    <n v="3216.6200000000003"/>
    <n v="804.15500000000009"/>
    <b v="1"/>
    <s v="09:53"/>
    <n v="2022"/>
    <n v="12"/>
    <s v="Thursday"/>
    <n v="9"/>
    <x v="3"/>
    <s v="Morning"/>
    <n v="321.66200000000003"/>
    <n v="25"/>
  </r>
  <r>
    <n v="1634"/>
    <d v="2022-12-16T00:00:00"/>
    <n v="201"/>
    <n v="302"/>
    <n v="104"/>
    <n v="1"/>
    <n v="557.39200000000005"/>
    <n v="557.39200000000005"/>
    <n v="167.2176"/>
    <b v="0"/>
    <s v="16:25"/>
    <n v="2022"/>
    <n v="12"/>
    <s v="Friday"/>
    <n v="16"/>
    <x v="3"/>
    <s v="AfterNoon"/>
    <n v="557.39200000000005"/>
    <n v="30"/>
  </r>
  <r>
    <n v="1635"/>
    <d v="2023-04-07T00:00:00"/>
    <n v="205"/>
    <n v="302"/>
    <n v="104"/>
    <n v="5"/>
    <n v="424.57800000000003"/>
    <n v="2122.8900000000003"/>
    <n v="318.43350000000004"/>
    <b v="0"/>
    <s v="18:18"/>
    <n v="2023"/>
    <n v="4"/>
    <s v="Friday"/>
    <n v="18"/>
    <x v="10"/>
    <s v="Evening"/>
    <n v="424.57800000000009"/>
    <n v="15"/>
  </r>
  <r>
    <n v="1636"/>
    <d v="2023-03-14T00:00:00"/>
    <n v="202"/>
    <n v="305"/>
    <n v="104"/>
    <n v="4"/>
    <n v="534.13800000000003"/>
    <n v="2136.5520000000001"/>
    <n v="363.21384000000006"/>
    <b v="0"/>
    <s v="00:02"/>
    <n v="2023"/>
    <n v="3"/>
    <s v="Tuesday"/>
    <n v="0"/>
    <x v="15"/>
    <s v="Night"/>
    <n v="534.13800000000003"/>
    <n v="17"/>
  </r>
  <r>
    <n v="1637"/>
    <d v="2023-09-12T00:00:00"/>
    <n v="202"/>
    <n v="301"/>
    <n v="104"/>
    <n v="5"/>
    <n v="313.17"/>
    <n v="1565.8500000000001"/>
    <n v="297.51150000000001"/>
    <b v="0"/>
    <s v="23:59"/>
    <n v="2023"/>
    <n v="9"/>
    <s v="Tuesday"/>
    <n v="23"/>
    <x v="2"/>
    <s v="Night"/>
    <n v="313.17"/>
    <n v="19"/>
  </r>
  <r>
    <n v="1638"/>
    <d v="2022-12-11T00:00:00"/>
    <n v="202"/>
    <n v="301"/>
    <n v="102"/>
    <n v="3"/>
    <n v="440.70400000000001"/>
    <n v="1322.1120000000001"/>
    <n v="277.64352000000002"/>
    <b v="0"/>
    <s v="22:44"/>
    <n v="2022"/>
    <n v="12"/>
    <s v="Sunday"/>
    <n v="22"/>
    <x v="3"/>
    <s v="Night"/>
    <n v="440.70400000000001"/>
    <n v="21"/>
  </r>
  <r>
    <n v="1639"/>
    <d v="2024-02-07T00:00:00"/>
    <n v="202"/>
    <n v="302"/>
    <n v="104"/>
    <n v="1"/>
    <n v="615.67000000000007"/>
    <n v="615.67000000000007"/>
    <n v="153.91750000000002"/>
    <b v="0"/>
    <s v="05:59"/>
    <n v="2024"/>
    <n v="2"/>
    <s v="Wednesday"/>
    <n v="5"/>
    <x v="9"/>
    <s v="Night"/>
    <n v="615.67000000000007"/>
    <n v="25"/>
  </r>
  <r>
    <n v="1640"/>
    <d v="2024-09-09T00:00:00"/>
    <n v="203"/>
    <n v="305"/>
    <n v="103"/>
    <n v="4"/>
    <n v="317.68000000000006"/>
    <n v="1270.7200000000003"/>
    <n v="381.21600000000007"/>
    <b v="1"/>
    <s v="17:02"/>
    <n v="2024"/>
    <n v="9"/>
    <s v="Monday"/>
    <n v="17"/>
    <x v="0"/>
    <s v="AfterNoon"/>
    <n v="317.68000000000006"/>
    <n v="30"/>
  </r>
  <r>
    <n v="1641"/>
    <d v="2023-12-11T00:00:00"/>
    <n v="203"/>
    <n v="303"/>
    <n v="101"/>
    <n v="4"/>
    <n v="53.570000000000007"/>
    <n v="214.28000000000003"/>
    <n v="32.142000000000003"/>
    <b v="0"/>
    <s v="16:24"/>
    <n v="2023"/>
    <n v="12"/>
    <s v="Monday"/>
    <n v="16"/>
    <x v="1"/>
    <s v="AfterNoon"/>
    <n v="53.570000000000007"/>
    <n v="15"/>
  </r>
  <r>
    <n v="1642"/>
    <d v="2023-09-09T00:00:00"/>
    <n v="204"/>
    <n v="301"/>
    <n v="104"/>
    <n v="3"/>
    <n v="418.286"/>
    <n v="1254.8579999999999"/>
    <n v="213.32586000000001"/>
    <b v="0"/>
    <s v="05:59"/>
    <n v="2023"/>
    <n v="9"/>
    <s v="Saturday"/>
    <n v="5"/>
    <x v="2"/>
    <s v="Night"/>
    <n v="418.286"/>
    <n v="17"/>
  </r>
  <r>
    <n v="1643"/>
    <d v="2024-09-30T00:00:00"/>
    <n v="201"/>
    <n v="301"/>
    <n v="104"/>
    <n v="8"/>
    <n v="99.088000000000008"/>
    <n v="792.70400000000006"/>
    <n v="150.61376000000001"/>
    <b v="0"/>
    <s v="22:06"/>
    <n v="2024"/>
    <n v="9"/>
    <s v="Monday"/>
    <n v="22"/>
    <x v="0"/>
    <s v="Night"/>
    <n v="99.088000000000008"/>
    <n v="19"/>
  </r>
  <r>
    <n v="1644"/>
    <d v="2024-07-12T00:00:00"/>
    <n v="204"/>
    <n v="302"/>
    <n v="105"/>
    <n v="1"/>
    <n v="622.53400000000011"/>
    <n v="622.53400000000011"/>
    <n v="130.73214000000002"/>
    <b v="0"/>
    <s v="18:28"/>
    <n v="2024"/>
    <n v="7"/>
    <s v="Friday"/>
    <n v="18"/>
    <x v="17"/>
    <s v="Evening"/>
    <n v="622.53400000000011"/>
    <n v="21"/>
  </r>
  <r>
    <n v="1645"/>
    <d v="2023-03-21T00:00:00"/>
    <n v="205"/>
    <n v="305"/>
    <n v="104"/>
    <n v="3"/>
    <n v="321.08999999999997"/>
    <n v="963.27"/>
    <n v="240.8175"/>
    <b v="1"/>
    <s v="06:05"/>
    <n v="2023"/>
    <n v="3"/>
    <s v="Tuesday"/>
    <n v="6"/>
    <x v="15"/>
    <s v="Morning"/>
    <n v="321.08999999999997"/>
    <n v="25"/>
  </r>
  <r>
    <n v="1646"/>
    <d v="2023-11-24T00:00:00"/>
    <n v="201"/>
    <n v="304"/>
    <n v="103"/>
    <n v="1"/>
    <n v="228.73400000000001"/>
    <n v="228.73400000000001"/>
    <n v="68.620199999999997"/>
    <b v="0"/>
    <s v="08:14"/>
    <n v="2023"/>
    <n v="11"/>
    <s v="Friday"/>
    <n v="8"/>
    <x v="21"/>
    <s v="Morning"/>
    <n v="228.73400000000001"/>
    <n v="30"/>
  </r>
  <r>
    <n v="1647"/>
    <d v="2023-09-18T00:00:00"/>
    <n v="203"/>
    <n v="304"/>
    <n v="104"/>
    <n v="1"/>
    <n v="515.43799999999999"/>
    <n v="515.43799999999999"/>
    <n v="77.315699999999993"/>
    <b v="0"/>
    <s v="11:31"/>
    <n v="2023"/>
    <n v="9"/>
    <s v="Monday"/>
    <n v="11"/>
    <x v="2"/>
    <s v="Morning"/>
    <n v="515.43799999999999"/>
    <n v="15"/>
  </r>
  <r>
    <n v="1648"/>
    <d v="2024-05-15T00:00:00"/>
    <n v="205"/>
    <n v="303"/>
    <n v="105"/>
    <n v="9"/>
    <n v="407.06600000000003"/>
    <n v="3663.5940000000001"/>
    <n v="622.81098000000009"/>
    <b v="0"/>
    <s v="22:25"/>
    <n v="2024"/>
    <n v="5"/>
    <s v="Wednesday"/>
    <n v="22"/>
    <x v="20"/>
    <s v="Night"/>
    <n v="407.06600000000003"/>
    <n v="17"/>
  </r>
  <r>
    <n v="1649"/>
    <d v="2023-07-10T00:00:00"/>
    <n v="204"/>
    <n v="301"/>
    <n v="104"/>
    <n v="2"/>
    <n v="655.66599999999994"/>
    <n v="1311.3319999999999"/>
    <n v="249.15307999999999"/>
    <b v="0"/>
    <s v="02:31"/>
    <n v="2023"/>
    <n v="7"/>
    <s v="Monday"/>
    <n v="2"/>
    <x v="18"/>
    <s v="Night"/>
    <n v="655.66599999999994"/>
    <n v="19"/>
  </r>
  <r>
    <n v="1650"/>
    <d v="2023-05-24T00:00:00"/>
    <n v="203"/>
    <n v="304"/>
    <n v="101"/>
    <n v="10"/>
    <n v="324.61000000000007"/>
    <n v="3246.1000000000008"/>
    <n v="681.68100000000015"/>
    <b v="0"/>
    <s v="12:00"/>
    <n v="2023"/>
    <n v="5"/>
    <s v="Wednesday"/>
    <n v="12"/>
    <x v="11"/>
    <s v="AfterNoon"/>
    <n v="324.61000000000007"/>
    <n v="21"/>
  </r>
  <r>
    <n v="1651"/>
    <d v="2024-09-24T00:00:00"/>
    <n v="202"/>
    <n v="302"/>
    <n v="104"/>
    <n v="9"/>
    <n v="643.21400000000006"/>
    <n v="5788.9260000000004"/>
    <n v="1447.2315000000001"/>
    <b v="1"/>
    <s v="11:14"/>
    <n v="2024"/>
    <n v="9"/>
    <s v="Tuesday"/>
    <n v="11"/>
    <x v="0"/>
    <s v="Morning"/>
    <n v="643.21400000000006"/>
    <n v="25"/>
  </r>
  <r>
    <n v="1652"/>
    <d v="2023-01-07T00:00:00"/>
    <n v="204"/>
    <n v="305"/>
    <n v="102"/>
    <n v="9"/>
    <n v="564.58600000000001"/>
    <n v="5081.2740000000003"/>
    <n v="1524.3822"/>
    <b v="0"/>
    <s v="12:38"/>
    <n v="2023"/>
    <n v="1"/>
    <s v="Saturday"/>
    <n v="12"/>
    <x v="7"/>
    <s v="AfterNoon"/>
    <n v="564.58600000000001"/>
    <n v="30"/>
  </r>
  <r>
    <n v="1653"/>
    <d v="2023-12-24T00:00:00"/>
    <n v="205"/>
    <n v="301"/>
    <n v="103"/>
    <n v="8"/>
    <n v="298.60599999999999"/>
    <n v="2388.848"/>
    <n v="358.3272"/>
    <b v="0"/>
    <s v="10:14"/>
    <n v="2023"/>
    <n v="12"/>
    <s v="Sunday"/>
    <n v="10"/>
    <x v="1"/>
    <s v="Morning"/>
    <n v="298.60599999999999"/>
    <n v="15"/>
  </r>
  <r>
    <n v="1654"/>
    <d v="2023-09-12T00:00:00"/>
    <n v="203"/>
    <n v="302"/>
    <n v="101"/>
    <n v="4"/>
    <n v="216.45800000000003"/>
    <n v="865.83200000000011"/>
    <n v="147.19144000000003"/>
    <b v="0"/>
    <s v="18:57"/>
    <n v="2023"/>
    <n v="9"/>
    <s v="Tuesday"/>
    <n v="18"/>
    <x v="2"/>
    <s v="Evening"/>
    <n v="216.45800000000003"/>
    <n v="17"/>
  </r>
  <r>
    <n v="1655"/>
    <d v="2024-06-28T00:00:00"/>
    <n v="201"/>
    <n v="301"/>
    <n v="105"/>
    <n v="7"/>
    <n v="606.56200000000001"/>
    <n v="4245.9340000000002"/>
    <n v="806.72746000000006"/>
    <b v="1"/>
    <s v="20:46"/>
    <n v="2024"/>
    <n v="6"/>
    <s v="Friday"/>
    <n v="20"/>
    <x v="6"/>
    <s v="Evening"/>
    <n v="606.56200000000001"/>
    <n v="19"/>
  </r>
  <r>
    <n v="1656"/>
    <d v="2023-05-09T00:00:00"/>
    <n v="204"/>
    <n v="305"/>
    <n v="102"/>
    <n v="10"/>
    <n v="193.79800000000003"/>
    <n v="1937.9800000000002"/>
    <n v="406.97580000000005"/>
    <b v="0"/>
    <s v="02:10"/>
    <n v="2023"/>
    <n v="5"/>
    <s v="Tuesday"/>
    <n v="2"/>
    <x v="11"/>
    <s v="Night"/>
    <n v="193.79800000000003"/>
    <n v="21"/>
  </r>
  <r>
    <n v="1657"/>
    <d v="2023-11-09T00:00:00"/>
    <n v="201"/>
    <n v="305"/>
    <n v="101"/>
    <n v="3"/>
    <n v="341.52800000000002"/>
    <n v="1024.5840000000001"/>
    <n v="256.14600000000002"/>
    <b v="0"/>
    <s v="05:56"/>
    <n v="2023"/>
    <n v="11"/>
    <s v="Thursday"/>
    <n v="5"/>
    <x v="21"/>
    <s v="Night"/>
    <n v="341.52800000000002"/>
    <n v="25"/>
  </r>
  <r>
    <n v="1658"/>
    <d v="2023-02-07T00:00:00"/>
    <n v="201"/>
    <n v="304"/>
    <n v="102"/>
    <n v="7"/>
    <n v="218.94400000000002"/>
    <n v="1532.6080000000002"/>
    <n v="459.78240000000005"/>
    <b v="0"/>
    <s v="02:07"/>
    <n v="2023"/>
    <n v="2"/>
    <s v="Tuesday"/>
    <n v="2"/>
    <x v="19"/>
    <s v="Night"/>
    <n v="218.94400000000002"/>
    <n v="30"/>
  </r>
  <r>
    <n v="1659"/>
    <d v="2024-09-07T00:00:00"/>
    <n v="202"/>
    <n v="301"/>
    <n v="103"/>
    <n v="5"/>
    <n v="179.12400000000002"/>
    <n v="895.62000000000012"/>
    <n v="134.34300000000002"/>
    <b v="0"/>
    <s v="14:41"/>
    <n v="2024"/>
    <n v="9"/>
    <s v="Saturday"/>
    <n v="14"/>
    <x v="0"/>
    <s v="AfterNoon"/>
    <n v="179.12400000000002"/>
    <n v="15"/>
  </r>
  <r>
    <n v="1660"/>
    <d v="2023-08-23T00:00:00"/>
    <n v="202"/>
    <n v="303"/>
    <n v="101"/>
    <n v="7"/>
    <n v="341.59400000000005"/>
    <n v="2391.1580000000004"/>
    <n v="406.49686000000008"/>
    <b v="0"/>
    <s v="06:03"/>
    <n v="2023"/>
    <n v="8"/>
    <s v="Wednesday"/>
    <n v="6"/>
    <x v="4"/>
    <s v="Morning"/>
    <n v="341.59400000000005"/>
    <n v="17"/>
  </r>
  <r>
    <n v="1661"/>
    <d v="2023-12-14T00:00:00"/>
    <n v="204"/>
    <n v="305"/>
    <n v="104"/>
    <n v="6"/>
    <n v="229.98800000000003"/>
    <n v="1379.9280000000001"/>
    <n v="262.18632000000002"/>
    <b v="0"/>
    <s v="14:31"/>
    <n v="2023"/>
    <n v="12"/>
    <s v="Thursday"/>
    <n v="14"/>
    <x v="1"/>
    <s v="AfterNoon"/>
    <n v="229.98800000000003"/>
    <n v="19"/>
  </r>
  <r>
    <n v="1662"/>
    <d v="2023-01-20T00:00:00"/>
    <n v="205"/>
    <n v="303"/>
    <n v="105"/>
    <n v="1"/>
    <n v="455.09200000000004"/>
    <n v="455.09200000000004"/>
    <n v="95.569320000000005"/>
    <b v="0"/>
    <s v="05:22"/>
    <n v="2023"/>
    <n v="1"/>
    <s v="Friday"/>
    <n v="5"/>
    <x v="7"/>
    <s v="Night"/>
    <n v="455.09200000000004"/>
    <n v="21"/>
  </r>
  <r>
    <n v="1663"/>
    <d v="2023-07-01T00:00:00"/>
    <n v="202"/>
    <n v="304"/>
    <n v="105"/>
    <n v="2"/>
    <n v="583.44000000000005"/>
    <n v="1166.8800000000001"/>
    <n v="291.72000000000003"/>
    <b v="0"/>
    <s v="15:51"/>
    <n v="2023"/>
    <n v="7"/>
    <s v="Saturday"/>
    <n v="15"/>
    <x v="18"/>
    <s v="AfterNoon"/>
    <n v="583.44000000000005"/>
    <n v="25"/>
  </r>
  <r>
    <n v="1664"/>
    <d v="2024-05-09T00:00:00"/>
    <n v="202"/>
    <n v="305"/>
    <n v="104"/>
    <n v="1"/>
    <n v="45.716000000000008"/>
    <n v="45.716000000000008"/>
    <n v="13.714800000000002"/>
    <b v="0"/>
    <s v="04:37"/>
    <n v="2024"/>
    <n v="5"/>
    <s v="Thursday"/>
    <n v="4"/>
    <x v="20"/>
    <s v="Night"/>
    <n v="45.716000000000008"/>
    <n v="30"/>
  </r>
  <r>
    <n v="1665"/>
    <d v="2023-10-12T00:00:00"/>
    <n v="202"/>
    <n v="305"/>
    <n v="104"/>
    <n v="8"/>
    <n v="411.18000000000006"/>
    <n v="3289.4400000000005"/>
    <n v="493.41600000000005"/>
    <b v="0"/>
    <s v="18:42"/>
    <n v="2023"/>
    <n v="10"/>
    <s v="Thursday"/>
    <n v="18"/>
    <x v="22"/>
    <s v="Evening"/>
    <n v="411.18000000000006"/>
    <n v="15"/>
  </r>
  <r>
    <n v="1666"/>
    <d v="2022-10-27T00:00:00"/>
    <n v="202"/>
    <n v="305"/>
    <n v="102"/>
    <n v="5"/>
    <n v="366.69600000000003"/>
    <n v="1833.48"/>
    <n v="311.69160000000005"/>
    <b v="0"/>
    <s v="19:34"/>
    <n v="2022"/>
    <n v="10"/>
    <s v="Thursday"/>
    <n v="19"/>
    <x v="24"/>
    <s v="Evening"/>
    <n v="366.69600000000003"/>
    <n v="17"/>
  </r>
  <r>
    <n v="1667"/>
    <d v="2024-01-20T00:00:00"/>
    <n v="202"/>
    <n v="304"/>
    <n v="105"/>
    <n v="3"/>
    <n v="184.77799999999999"/>
    <n v="554.33399999999995"/>
    <n v="105.32346"/>
    <b v="1"/>
    <s v="14:38"/>
    <n v="2024"/>
    <n v="1"/>
    <s v="Saturday"/>
    <n v="14"/>
    <x v="14"/>
    <s v="AfterNoon"/>
    <n v="184.77799999999999"/>
    <n v="19"/>
  </r>
  <r>
    <n v="1668"/>
    <d v="2024-07-21T00:00:00"/>
    <n v="204"/>
    <n v="302"/>
    <n v="102"/>
    <n v="6"/>
    <n v="426.84400000000005"/>
    <n v="2561.0640000000003"/>
    <n v="537.82344000000001"/>
    <b v="1"/>
    <s v="10:12"/>
    <n v="2024"/>
    <n v="7"/>
    <s v="Sunday"/>
    <n v="10"/>
    <x v="17"/>
    <s v="Morning"/>
    <n v="426.84400000000005"/>
    <n v="20.999999999999996"/>
  </r>
  <r>
    <n v="1669"/>
    <d v="2024-09-11T00:00:00"/>
    <n v="203"/>
    <n v="304"/>
    <n v="103"/>
    <n v="4"/>
    <n v="261.25"/>
    <n v="1045"/>
    <n v="261.25"/>
    <b v="0"/>
    <s v="13:06"/>
    <n v="2024"/>
    <n v="9"/>
    <s v="Wednesday"/>
    <n v="13"/>
    <x v="0"/>
    <s v="AfterNoon"/>
    <n v="261.25"/>
    <n v="25"/>
  </r>
  <r>
    <n v="1670"/>
    <d v="2024-07-24T00:00:00"/>
    <n v="201"/>
    <n v="302"/>
    <n v="105"/>
    <n v="5"/>
    <n v="163.9"/>
    <n v="819.5"/>
    <n v="245.85"/>
    <b v="1"/>
    <s v="10:51"/>
    <n v="2024"/>
    <n v="7"/>
    <s v="Wednesday"/>
    <n v="10"/>
    <x v="17"/>
    <s v="Morning"/>
    <n v="163.9"/>
    <n v="30"/>
  </r>
  <r>
    <n v="1671"/>
    <d v="2023-01-10T00:00:00"/>
    <n v="204"/>
    <n v="305"/>
    <n v="104"/>
    <n v="9"/>
    <n v="590.21600000000001"/>
    <n v="5311.9440000000004"/>
    <n v="796.79160000000002"/>
    <b v="0"/>
    <s v="22:18"/>
    <n v="2023"/>
    <n v="1"/>
    <s v="Tuesday"/>
    <n v="22"/>
    <x v="7"/>
    <s v="Night"/>
    <n v="590.21600000000001"/>
    <n v="15"/>
  </r>
  <r>
    <n v="1672"/>
    <d v="2023-03-24T00:00:00"/>
    <n v="204"/>
    <n v="302"/>
    <n v="101"/>
    <n v="10"/>
    <n v="54.34"/>
    <n v="543.40000000000009"/>
    <n v="92.378000000000029"/>
    <b v="0"/>
    <s v="19:45"/>
    <n v="2023"/>
    <n v="3"/>
    <s v="Friday"/>
    <n v="19"/>
    <x v="15"/>
    <s v="Evening"/>
    <n v="54.340000000000011"/>
    <n v="17"/>
  </r>
  <r>
    <n v="1673"/>
    <d v="2024-05-11T00:00:00"/>
    <n v="205"/>
    <n v="303"/>
    <n v="101"/>
    <n v="6"/>
    <n v="632.78600000000006"/>
    <n v="3796.7160000000003"/>
    <n v="721.3760400000001"/>
    <b v="0"/>
    <s v="16:21"/>
    <n v="2024"/>
    <n v="5"/>
    <s v="Saturday"/>
    <n v="16"/>
    <x v="20"/>
    <s v="AfterNoon"/>
    <n v="632.78600000000006"/>
    <n v="19"/>
  </r>
  <r>
    <n v="1674"/>
    <d v="2024-09-24T00:00:00"/>
    <n v="202"/>
    <n v="304"/>
    <n v="103"/>
    <n v="3"/>
    <n v="203.03800000000004"/>
    <n v="609.11400000000015"/>
    <n v="127.91394000000003"/>
    <b v="0"/>
    <s v="20:05"/>
    <n v="2024"/>
    <n v="9"/>
    <s v="Tuesday"/>
    <n v="20"/>
    <x v="0"/>
    <s v="Evening"/>
    <n v="203.03800000000004"/>
    <n v="21"/>
  </r>
  <r>
    <n v="1675"/>
    <d v="2024-05-16T00:00:00"/>
    <n v="204"/>
    <n v="304"/>
    <n v="102"/>
    <n v="5"/>
    <n v="399.47600000000006"/>
    <n v="1997.3800000000003"/>
    <n v="499.34500000000008"/>
    <b v="0"/>
    <s v="23:31"/>
    <n v="2024"/>
    <n v="5"/>
    <s v="Thursday"/>
    <n v="23"/>
    <x v="20"/>
    <s v="Night"/>
    <n v="399.47600000000006"/>
    <n v="25"/>
  </r>
  <r>
    <n v="1676"/>
    <d v="2023-08-02T00:00:00"/>
    <n v="203"/>
    <n v="305"/>
    <n v="101"/>
    <n v="10"/>
    <n v="495.19800000000004"/>
    <n v="4951.9800000000005"/>
    <n v="1485.5940000000001"/>
    <b v="0"/>
    <s v="04:45"/>
    <n v="2023"/>
    <n v="8"/>
    <s v="Wednesday"/>
    <n v="4"/>
    <x v="4"/>
    <s v="Night"/>
    <n v="495.19800000000004"/>
    <n v="30"/>
  </r>
  <r>
    <n v="1677"/>
    <d v="2023-08-25T00:00:00"/>
    <n v="202"/>
    <n v="303"/>
    <n v="104"/>
    <n v="9"/>
    <n v="468.55600000000004"/>
    <n v="4217.0040000000008"/>
    <n v="632.55060000000014"/>
    <b v="1"/>
    <s v="21:03"/>
    <n v="2023"/>
    <n v="8"/>
    <s v="Friday"/>
    <n v="21"/>
    <x v="4"/>
    <s v="Night"/>
    <n v="468.5560000000001"/>
    <n v="15"/>
  </r>
  <r>
    <n v="1678"/>
    <d v="2023-01-19T00:00:00"/>
    <n v="204"/>
    <n v="303"/>
    <n v="105"/>
    <n v="6"/>
    <n v="541.35400000000004"/>
    <n v="3248.1240000000003"/>
    <n v="552.18108000000007"/>
    <b v="1"/>
    <s v="08:31"/>
    <n v="2023"/>
    <n v="1"/>
    <s v="Thursday"/>
    <n v="8"/>
    <x v="7"/>
    <s v="Morning"/>
    <n v="541.35400000000004"/>
    <n v="17"/>
  </r>
  <r>
    <n v="1679"/>
    <d v="2023-08-05T00:00:00"/>
    <n v="203"/>
    <n v="302"/>
    <n v="102"/>
    <n v="5"/>
    <n v="90.486000000000018"/>
    <n v="452.43000000000006"/>
    <n v="85.961700000000008"/>
    <b v="0"/>
    <s v="04:02"/>
    <n v="2023"/>
    <n v="8"/>
    <s v="Saturday"/>
    <n v="4"/>
    <x v="4"/>
    <s v="Night"/>
    <n v="90.486000000000018"/>
    <n v="19"/>
  </r>
  <r>
    <n v="1680"/>
    <d v="2023-08-21T00:00:00"/>
    <n v="203"/>
    <n v="304"/>
    <n v="103"/>
    <n v="7"/>
    <n v="539.74800000000005"/>
    <n v="3778.2360000000003"/>
    <n v="793.42956000000004"/>
    <b v="0"/>
    <s v="15:08"/>
    <n v="2023"/>
    <n v="8"/>
    <s v="Monday"/>
    <n v="15"/>
    <x v="4"/>
    <s v="AfterNoon"/>
    <n v="539.74800000000005"/>
    <n v="21"/>
  </r>
  <r>
    <n v="1681"/>
    <d v="2024-01-03T00:00:00"/>
    <n v="204"/>
    <n v="302"/>
    <n v="104"/>
    <n v="2"/>
    <n v="583.99"/>
    <n v="1167.98"/>
    <n v="291.995"/>
    <b v="1"/>
    <s v="17:54"/>
    <n v="2024"/>
    <n v="1"/>
    <s v="Wednesday"/>
    <n v="17"/>
    <x v="14"/>
    <s v="AfterNoon"/>
    <n v="583.99"/>
    <n v="25"/>
  </r>
  <r>
    <n v="1682"/>
    <d v="2023-05-11T00:00:00"/>
    <n v="202"/>
    <n v="301"/>
    <n v="103"/>
    <n v="8"/>
    <n v="63.624000000000009"/>
    <n v="508.99200000000008"/>
    <n v="152.69760000000002"/>
    <b v="0"/>
    <s v="20:13"/>
    <n v="2023"/>
    <n v="5"/>
    <s v="Thursday"/>
    <n v="20"/>
    <x v="11"/>
    <s v="Evening"/>
    <n v="63.624000000000009"/>
    <n v="30"/>
  </r>
  <r>
    <n v="1683"/>
    <d v="2023-03-08T00:00:00"/>
    <n v="203"/>
    <n v="303"/>
    <n v="101"/>
    <n v="10"/>
    <n v="346.87400000000002"/>
    <n v="3468.7400000000002"/>
    <n v="520.31100000000004"/>
    <b v="0"/>
    <s v="21:51"/>
    <n v="2023"/>
    <n v="3"/>
    <s v="Wednesday"/>
    <n v="21"/>
    <x v="15"/>
    <s v="Night"/>
    <n v="346.87400000000002"/>
    <n v="15"/>
  </r>
  <r>
    <n v="1684"/>
    <d v="2023-01-18T00:00:00"/>
    <n v="202"/>
    <n v="302"/>
    <n v="103"/>
    <n v="10"/>
    <n v="400.88400000000001"/>
    <n v="4008.84"/>
    <n v="681.50280000000009"/>
    <b v="0"/>
    <s v="14:45"/>
    <n v="2023"/>
    <n v="1"/>
    <s v="Wednesday"/>
    <n v="14"/>
    <x v="7"/>
    <s v="AfterNoon"/>
    <n v="400.88400000000001"/>
    <n v="17"/>
  </r>
  <r>
    <n v="1685"/>
    <d v="2023-04-11T00:00:00"/>
    <n v="204"/>
    <n v="303"/>
    <n v="102"/>
    <n v="3"/>
    <n v="309.21000000000004"/>
    <n v="927.63000000000011"/>
    <n v="176.24970000000002"/>
    <b v="0"/>
    <s v="21:30"/>
    <n v="2023"/>
    <n v="4"/>
    <s v="Tuesday"/>
    <n v="21"/>
    <x v="10"/>
    <s v="Night"/>
    <n v="309.21000000000004"/>
    <n v="19"/>
  </r>
  <r>
    <n v="1686"/>
    <d v="2023-03-24T00:00:00"/>
    <n v="203"/>
    <n v="303"/>
    <n v="102"/>
    <n v="5"/>
    <n v="200.81600000000003"/>
    <n v="1004.0800000000002"/>
    <n v="210.85680000000002"/>
    <b v="0"/>
    <s v="23:58"/>
    <n v="2023"/>
    <n v="3"/>
    <s v="Friday"/>
    <n v="23"/>
    <x v="15"/>
    <s v="Night"/>
    <n v="200.81600000000003"/>
    <n v="21"/>
  </r>
  <r>
    <n v="1687"/>
    <d v="2023-01-17T00:00:00"/>
    <n v="204"/>
    <n v="301"/>
    <n v="104"/>
    <n v="8"/>
    <n v="541.39800000000002"/>
    <n v="4331.1840000000002"/>
    <n v="1082.796"/>
    <b v="0"/>
    <s v="12:12"/>
    <n v="2023"/>
    <n v="1"/>
    <s v="Tuesday"/>
    <n v="12"/>
    <x v="7"/>
    <s v="AfterNoon"/>
    <n v="541.39800000000002"/>
    <n v="25"/>
  </r>
  <r>
    <n v="1688"/>
    <d v="2023-01-28T00:00:00"/>
    <n v="202"/>
    <n v="304"/>
    <n v="105"/>
    <n v="10"/>
    <n v="300.41000000000003"/>
    <n v="3004.1000000000004"/>
    <n v="901.23000000000013"/>
    <b v="0"/>
    <s v="21:28"/>
    <n v="2023"/>
    <n v="1"/>
    <s v="Saturday"/>
    <n v="21"/>
    <x v="7"/>
    <s v="Night"/>
    <n v="300.41000000000003"/>
    <n v="30"/>
  </r>
  <r>
    <n v="1689"/>
    <d v="2024-08-08T00:00:00"/>
    <n v="202"/>
    <n v="302"/>
    <n v="104"/>
    <n v="5"/>
    <n v="301.55400000000003"/>
    <n v="1507.7700000000002"/>
    <n v="226.16550000000004"/>
    <b v="0"/>
    <s v="04:17"/>
    <n v="2024"/>
    <n v="8"/>
    <s v="Thursday"/>
    <n v="4"/>
    <x v="13"/>
    <s v="Night"/>
    <n v="301.55400000000003"/>
    <n v="15"/>
  </r>
  <r>
    <n v="1690"/>
    <d v="2023-04-15T00:00:00"/>
    <n v="204"/>
    <n v="303"/>
    <n v="101"/>
    <n v="4"/>
    <n v="440.286"/>
    <n v="1761.144"/>
    <n v="299.39448000000004"/>
    <b v="0"/>
    <s v="08:21"/>
    <n v="2023"/>
    <n v="4"/>
    <s v="Saturday"/>
    <n v="8"/>
    <x v="10"/>
    <s v="Morning"/>
    <n v="440.286"/>
    <n v="17"/>
  </r>
  <r>
    <n v="1691"/>
    <d v="2023-04-04T00:00:00"/>
    <n v="203"/>
    <n v="302"/>
    <n v="104"/>
    <n v="3"/>
    <n v="628.65000000000009"/>
    <n v="1885.9500000000003"/>
    <n v="358.33050000000003"/>
    <b v="0"/>
    <s v="16:09"/>
    <n v="2023"/>
    <n v="4"/>
    <s v="Tuesday"/>
    <n v="16"/>
    <x v="10"/>
    <s v="AfterNoon"/>
    <n v="628.65000000000009"/>
    <n v="18.999999999999996"/>
  </r>
  <r>
    <n v="1692"/>
    <d v="2022-12-23T00:00:00"/>
    <n v="202"/>
    <n v="302"/>
    <n v="102"/>
    <n v="8"/>
    <n v="80.608000000000004"/>
    <n v="644.86400000000003"/>
    <n v="135.42143999999999"/>
    <b v="0"/>
    <s v="03:32"/>
    <n v="2022"/>
    <n v="12"/>
    <s v="Friday"/>
    <n v="3"/>
    <x v="3"/>
    <s v="Night"/>
    <n v="80.608000000000004"/>
    <n v="20.999999999999996"/>
  </r>
  <r>
    <n v="1693"/>
    <d v="2023-04-24T00:00:00"/>
    <n v="203"/>
    <n v="304"/>
    <n v="101"/>
    <n v="5"/>
    <n v="178.28800000000004"/>
    <n v="891.44000000000017"/>
    <n v="222.86000000000004"/>
    <b v="0"/>
    <s v="03:07"/>
    <n v="2023"/>
    <n v="4"/>
    <s v="Monday"/>
    <n v="3"/>
    <x v="10"/>
    <s v="Night"/>
    <n v="178.28800000000004"/>
    <n v="25"/>
  </r>
  <r>
    <n v="1694"/>
    <d v="2024-04-19T00:00:00"/>
    <n v="201"/>
    <n v="301"/>
    <n v="105"/>
    <n v="4"/>
    <n v="64.63600000000001"/>
    <n v="258.54400000000004"/>
    <n v="77.563200000000009"/>
    <b v="1"/>
    <s v="16:02"/>
    <n v="2024"/>
    <n v="4"/>
    <s v="Friday"/>
    <n v="16"/>
    <x v="23"/>
    <s v="AfterNoon"/>
    <n v="64.63600000000001"/>
    <n v="30"/>
  </r>
  <r>
    <n v="1695"/>
    <d v="2023-04-18T00:00:00"/>
    <n v="204"/>
    <n v="304"/>
    <n v="105"/>
    <n v="5"/>
    <n v="322.25600000000003"/>
    <n v="1611.2800000000002"/>
    <n v="241.69200000000001"/>
    <b v="0"/>
    <s v="05:58"/>
    <n v="2023"/>
    <n v="4"/>
    <s v="Tuesday"/>
    <n v="5"/>
    <x v="10"/>
    <s v="Night"/>
    <n v="322.25600000000003"/>
    <n v="15"/>
  </r>
  <r>
    <n v="1696"/>
    <d v="2024-07-07T00:00:00"/>
    <n v="202"/>
    <n v="303"/>
    <n v="105"/>
    <n v="5"/>
    <n v="399.01400000000007"/>
    <n v="1995.0700000000004"/>
    <n v="339.16190000000012"/>
    <b v="0"/>
    <s v="01:35"/>
    <n v="2024"/>
    <n v="7"/>
    <s v="Sunday"/>
    <n v="1"/>
    <x v="17"/>
    <s v="Night"/>
    <n v="399.01400000000007"/>
    <n v="17"/>
  </r>
  <r>
    <n v="1697"/>
    <d v="2023-04-21T00:00:00"/>
    <n v="204"/>
    <n v="303"/>
    <n v="105"/>
    <n v="6"/>
    <n v="199.69400000000002"/>
    <n v="1198.1640000000002"/>
    <n v="227.65116000000003"/>
    <b v="0"/>
    <s v="09:11"/>
    <n v="2023"/>
    <n v="4"/>
    <s v="Friday"/>
    <n v="9"/>
    <x v="10"/>
    <s v="Morning"/>
    <n v="199.69400000000005"/>
    <n v="19"/>
  </r>
  <r>
    <n v="1698"/>
    <d v="2022-11-15T00:00:00"/>
    <n v="205"/>
    <n v="301"/>
    <n v="104"/>
    <n v="10"/>
    <n v="589.18200000000002"/>
    <n v="5891.82"/>
    <n v="1237.2821999999999"/>
    <b v="0"/>
    <s v="12:47"/>
    <n v="2022"/>
    <n v="11"/>
    <s v="Tuesday"/>
    <n v="12"/>
    <x v="12"/>
    <s v="AfterNoon"/>
    <n v="589.18200000000002"/>
    <n v="21"/>
  </r>
  <r>
    <n v="1699"/>
    <d v="2024-02-14T00:00:00"/>
    <n v="203"/>
    <n v="302"/>
    <n v="101"/>
    <n v="6"/>
    <n v="584.47400000000005"/>
    <n v="3506.8440000000001"/>
    <n v="876.71100000000001"/>
    <b v="0"/>
    <s v="17:01"/>
    <n v="2024"/>
    <n v="2"/>
    <s v="Wednesday"/>
    <n v="17"/>
    <x v="9"/>
    <s v="AfterNoon"/>
    <n v="584.47400000000005"/>
    <n v="25"/>
  </r>
  <r>
    <n v="1700"/>
    <d v="2023-02-18T00:00:00"/>
    <n v="203"/>
    <n v="302"/>
    <n v="101"/>
    <n v="2"/>
    <n v="288.26600000000002"/>
    <n v="576.53200000000004"/>
    <n v="172.95959999999999"/>
    <b v="0"/>
    <s v="20:48"/>
    <n v="2023"/>
    <n v="2"/>
    <s v="Saturday"/>
    <n v="20"/>
    <x v="19"/>
    <s v="Evening"/>
    <n v="288.26600000000002"/>
    <n v="30"/>
  </r>
  <r>
    <n v="1701"/>
    <d v="2023-01-30T00:00:00"/>
    <n v="202"/>
    <n v="305"/>
    <n v="102"/>
    <n v="6"/>
    <n v="528.88000000000011"/>
    <n v="3173.2800000000007"/>
    <n v="475.99200000000008"/>
    <b v="0"/>
    <s v="16:51"/>
    <n v="2023"/>
    <n v="1"/>
    <s v="Monday"/>
    <n v="16"/>
    <x v="7"/>
    <s v="AfterNoon"/>
    <n v="528.88000000000011"/>
    <n v="15"/>
  </r>
  <r>
    <n v="1702"/>
    <d v="2022-12-14T00:00:00"/>
    <n v="204"/>
    <n v="301"/>
    <n v="101"/>
    <n v="1"/>
    <n v="502.54600000000005"/>
    <n v="502.54600000000005"/>
    <n v="85.432820000000021"/>
    <b v="0"/>
    <s v="07:57"/>
    <n v="2022"/>
    <n v="12"/>
    <s v="Wednesday"/>
    <n v="7"/>
    <x v="3"/>
    <s v="Morning"/>
    <n v="502.54600000000005"/>
    <n v="17"/>
  </r>
  <r>
    <n v="1703"/>
    <d v="2023-03-05T00:00:00"/>
    <n v="203"/>
    <n v="301"/>
    <n v="101"/>
    <n v="4"/>
    <n v="229.06400000000002"/>
    <n v="916.25600000000009"/>
    <n v="174.08864000000003"/>
    <b v="0"/>
    <s v="06:38"/>
    <n v="2023"/>
    <n v="3"/>
    <s v="Sunday"/>
    <n v="6"/>
    <x v="15"/>
    <s v="Morning"/>
    <n v="229.06400000000002"/>
    <n v="19"/>
  </r>
  <r>
    <n v="1704"/>
    <d v="2024-04-05T00:00:00"/>
    <n v="203"/>
    <n v="302"/>
    <n v="103"/>
    <n v="2"/>
    <n v="143.90200000000002"/>
    <n v="287.80400000000003"/>
    <n v="60.438840000000006"/>
    <b v="0"/>
    <s v="16:02"/>
    <n v="2024"/>
    <n v="4"/>
    <s v="Friday"/>
    <n v="16"/>
    <x v="23"/>
    <s v="AfterNoon"/>
    <n v="143.90200000000002"/>
    <n v="21"/>
  </r>
  <r>
    <n v="1705"/>
    <d v="2024-02-08T00:00:00"/>
    <n v="205"/>
    <n v="303"/>
    <n v="104"/>
    <n v="8"/>
    <n v="235.18000000000004"/>
    <n v="1881.4400000000003"/>
    <n v="470.36000000000007"/>
    <b v="0"/>
    <s v="22:05"/>
    <n v="2024"/>
    <n v="2"/>
    <s v="Thursday"/>
    <n v="22"/>
    <x v="9"/>
    <s v="Night"/>
    <n v="235.18000000000004"/>
    <n v="25"/>
  </r>
  <r>
    <n v="1706"/>
    <d v="2022-11-02T00:00:00"/>
    <n v="203"/>
    <n v="302"/>
    <n v="103"/>
    <n v="2"/>
    <n v="323.26800000000003"/>
    <n v="646.53600000000006"/>
    <n v="193.96080000000001"/>
    <b v="0"/>
    <s v="09:03"/>
    <n v="2022"/>
    <n v="11"/>
    <s v="Wednesday"/>
    <n v="9"/>
    <x v="12"/>
    <s v="Morning"/>
    <n v="323.26800000000003"/>
    <n v="30"/>
  </r>
  <r>
    <n v="1707"/>
    <d v="2023-11-21T00:00:00"/>
    <n v="203"/>
    <n v="302"/>
    <n v="103"/>
    <n v="8"/>
    <n v="217.602"/>
    <n v="1740.816"/>
    <n v="261.12239999999997"/>
    <b v="0"/>
    <s v="10:53"/>
    <n v="2023"/>
    <n v="11"/>
    <s v="Tuesday"/>
    <n v="10"/>
    <x v="21"/>
    <s v="Morning"/>
    <n v="217.602"/>
    <n v="14.999999999999996"/>
  </r>
  <r>
    <n v="1708"/>
    <d v="2024-06-11T00:00:00"/>
    <n v="205"/>
    <n v="302"/>
    <n v="105"/>
    <n v="10"/>
    <n v="344.036"/>
    <n v="3440.36"/>
    <n v="584.86120000000005"/>
    <b v="1"/>
    <s v="19:07"/>
    <n v="2024"/>
    <n v="6"/>
    <s v="Tuesday"/>
    <n v="19"/>
    <x v="6"/>
    <s v="Evening"/>
    <n v="344.036"/>
    <n v="17"/>
  </r>
  <r>
    <n v="1709"/>
    <d v="2023-12-07T00:00:00"/>
    <n v="205"/>
    <n v="302"/>
    <n v="105"/>
    <n v="7"/>
    <n v="318.93400000000003"/>
    <n v="2232.538"/>
    <n v="424.18222000000003"/>
    <b v="0"/>
    <s v="02:37"/>
    <n v="2023"/>
    <n v="12"/>
    <s v="Thursday"/>
    <n v="2"/>
    <x v="1"/>
    <s v="Night"/>
    <n v="318.93400000000003"/>
    <n v="19"/>
  </r>
  <r>
    <n v="1710"/>
    <d v="2023-07-24T00:00:00"/>
    <n v="201"/>
    <n v="304"/>
    <n v="102"/>
    <n v="6"/>
    <n v="318.58200000000005"/>
    <n v="1911.4920000000002"/>
    <n v="401.41332"/>
    <b v="1"/>
    <s v="13:25"/>
    <n v="2023"/>
    <n v="7"/>
    <s v="Monday"/>
    <n v="13"/>
    <x v="18"/>
    <s v="AfterNoon"/>
    <n v="318.58200000000005"/>
    <n v="21"/>
  </r>
  <r>
    <n v="1711"/>
    <d v="2023-02-14T00:00:00"/>
    <n v="205"/>
    <n v="301"/>
    <n v="103"/>
    <n v="8"/>
    <n v="93.434000000000012"/>
    <n v="747.47200000000009"/>
    <n v="186.86800000000002"/>
    <b v="0"/>
    <s v="22:35"/>
    <n v="2023"/>
    <n v="2"/>
    <s v="Tuesday"/>
    <n v="22"/>
    <x v="19"/>
    <s v="Night"/>
    <n v="93.434000000000012"/>
    <n v="25"/>
  </r>
  <r>
    <n v="1712"/>
    <d v="2024-05-28T00:00:00"/>
    <n v="205"/>
    <n v="303"/>
    <n v="102"/>
    <n v="2"/>
    <n v="285.20799999999997"/>
    <n v="570.41599999999994"/>
    <n v="171.12479999999996"/>
    <b v="0"/>
    <s v="21:01"/>
    <n v="2024"/>
    <n v="5"/>
    <s v="Tuesday"/>
    <n v="21"/>
    <x v="20"/>
    <s v="Night"/>
    <n v="285.20799999999997"/>
    <n v="30"/>
  </r>
  <r>
    <n v="1713"/>
    <d v="2024-04-07T00:00:00"/>
    <n v="205"/>
    <n v="302"/>
    <n v="104"/>
    <n v="7"/>
    <n v="502.56800000000004"/>
    <n v="3517.9760000000001"/>
    <n v="527.69640000000004"/>
    <b v="0"/>
    <s v="00:17"/>
    <n v="2024"/>
    <n v="4"/>
    <s v="Sunday"/>
    <n v="0"/>
    <x v="23"/>
    <s v="Night"/>
    <n v="502.56800000000004"/>
    <n v="15"/>
  </r>
  <r>
    <n v="1714"/>
    <d v="2022-12-05T00:00:00"/>
    <n v="203"/>
    <n v="303"/>
    <n v="105"/>
    <n v="2"/>
    <n v="536.7120000000001"/>
    <n v="1073.4240000000002"/>
    <n v="182.48208000000005"/>
    <b v="0"/>
    <s v="08:45"/>
    <n v="2022"/>
    <n v="12"/>
    <s v="Monday"/>
    <n v="8"/>
    <x v="3"/>
    <s v="Morning"/>
    <n v="536.7120000000001"/>
    <n v="17"/>
  </r>
  <r>
    <n v="1715"/>
    <d v="2023-10-04T00:00:00"/>
    <n v="203"/>
    <n v="301"/>
    <n v="104"/>
    <n v="1"/>
    <n v="581.4380000000001"/>
    <n v="581.4380000000001"/>
    <n v="110.47322000000003"/>
    <b v="0"/>
    <s v="09:20"/>
    <n v="2023"/>
    <n v="10"/>
    <s v="Wednesday"/>
    <n v="9"/>
    <x v="22"/>
    <s v="Morning"/>
    <n v="581.4380000000001"/>
    <n v="19"/>
  </r>
  <r>
    <n v="1716"/>
    <d v="2023-06-08T00:00:00"/>
    <n v="203"/>
    <n v="302"/>
    <n v="105"/>
    <n v="2"/>
    <n v="213.53200000000001"/>
    <n v="427.06400000000002"/>
    <n v="89.683440000000004"/>
    <b v="1"/>
    <s v="18:17"/>
    <n v="2023"/>
    <n v="6"/>
    <s v="Thursday"/>
    <n v="18"/>
    <x v="16"/>
    <s v="Evening"/>
    <n v="213.53200000000001"/>
    <n v="21"/>
  </r>
  <r>
    <n v="1717"/>
    <d v="2024-07-20T00:00:00"/>
    <n v="202"/>
    <n v="301"/>
    <n v="104"/>
    <n v="6"/>
    <n v="383.63600000000002"/>
    <n v="2301.8160000000003"/>
    <n v="575.45400000000006"/>
    <b v="1"/>
    <s v="15:17"/>
    <n v="2024"/>
    <n v="7"/>
    <s v="Saturday"/>
    <n v="15"/>
    <x v="17"/>
    <s v="AfterNoon"/>
    <n v="383.63600000000002"/>
    <n v="25"/>
  </r>
  <r>
    <n v="1718"/>
    <d v="2023-09-19T00:00:00"/>
    <n v="205"/>
    <n v="301"/>
    <n v="101"/>
    <n v="9"/>
    <n v="125.02600000000001"/>
    <n v="1125.2340000000002"/>
    <n v="337.57020000000006"/>
    <b v="0"/>
    <s v="15:55"/>
    <n v="2023"/>
    <n v="9"/>
    <s v="Tuesday"/>
    <n v="15"/>
    <x v="2"/>
    <s v="AfterNoon"/>
    <n v="125.02600000000001"/>
    <n v="30"/>
  </r>
  <r>
    <n v="1719"/>
    <d v="2022-12-17T00:00:00"/>
    <n v="205"/>
    <n v="303"/>
    <n v="104"/>
    <n v="9"/>
    <n v="162.184"/>
    <n v="1459.6559999999999"/>
    <n v="218.94839999999999"/>
    <b v="0"/>
    <s v="23:09"/>
    <n v="2022"/>
    <n v="12"/>
    <s v="Saturday"/>
    <n v="23"/>
    <x v="3"/>
    <s v="Night"/>
    <n v="162.184"/>
    <n v="15"/>
  </r>
  <r>
    <n v="1720"/>
    <d v="2023-10-03T00:00:00"/>
    <n v="204"/>
    <n v="302"/>
    <n v="105"/>
    <n v="10"/>
    <n v="73.656000000000006"/>
    <n v="736.56000000000006"/>
    <n v="125.21520000000002"/>
    <b v="1"/>
    <s v="07:55"/>
    <n v="2023"/>
    <n v="10"/>
    <s v="Tuesday"/>
    <n v="7"/>
    <x v="22"/>
    <s v="Morning"/>
    <n v="73.656000000000006"/>
    <n v="17"/>
  </r>
  <r>
    <n v="1721"/>
    <d v="2022-12-13T00:00:00"/>
    <n v="204"/>
    <n v="303"/>
    <n v="102"/>
    <n v="9"/>
    <n v="534.09400000000005"/>
    <n v="4806.8460000000005"/>
    <n v="913.30074000000013"/>
    <b v="1"/>
    <s v="09:25"/>
    <n v="2022"/>
    <n v="12"/>
    <s v="Tuesday"/>
    <n v="9"/>
    <x v="3"/>
    <s v="Morning"/>
    <n v="534.09400000000005"/>
    <n v="19"/>
  </r>
  <r>
    <n v="1722"/>
    <d v="2024-10-05T00:00:00"/>
    <n v="205"/>
    <n v="301"/>
    <n v="105"/>
    <n v="6"/>
    <n v="240.21800000000002"/>
    <n v="1441.308"/>
    <n v="302.67467999999997"/>
    <b v="0"/>
    <s v="13:40"/>
    <n v="2024"/>
    <n v="10"/>
    <s v="Saturday"/>
    <n v="13"/>
    <x v="8"/>
    <s v="AfterNoon"/>
    <n v="240.21799999999999"/>
    <n v="20.999999999999996"/>
  </r>
  <r>
    <n v="1723"/>
    <d v="2024-10-06T00:00:00"/>
    <n v="202"/>
    <n v="302"/>
    <n v="103"/>
    <n v="8"/>
    <n v="130.834"/>
    <n v="1046.672"/>
    <n v="261.66800000000001"/>
    <b v="0"/>
    <s v="11:44"/>
    <n v="2024"/>
    <n v="10"/>
    <s v="Sunday"/>
    <n v="11"/>
    <x v="8"/>
    <s v="Morning"/>
    <n v="130.834"/>
    <n v="25"/>
  </r>
  <r>
    <n v="1724"/>
    <d v="2024-03-02T00:00:00"/>
    <n v="201"/>
    <n v="305"/>
    <n v="104"/>
    <n v="6"/>
    <n v="438.02000000000004"/>
    <n v="2628.1200000000003"/>
    <n v="788.43600000000004"/>
    <b v="1"/>
    <s v="20:13"/>
    <n v="2024"/>
    <n v="3"/>
    <s v="Saturday"/>
    <n v="20"/>
    <x v="5"/>
    <s v="Evening"/>
    <n v="438.02000000000004"/>
    <n v="30"/>
  </r>
  <r>
    <n v="1725"/>
    <d v="2023-08-20T00:00:00"/>
    <n v="204"/>
    <n v="302"/>
    <n v="105"/>
    <n v="10"/>
    <n v="312.97199999999998"/>
    <n v="3129.72"/>
    <n v="469.45799999999997"/>
    <b v="0"/>
    <s v="04:02"/>
    <n v="2023"/>
    <n v="8"/>
    <s v="Sunday"/>
    <n v="4"/>
    <x v="4"/>
    <s v="Night"/>
    <n v="312.97199999999998"/>
    <n v="15"/>
  </r>
  <r>
    <n v="1726"/>
    <d v="2024-07-13T00:00:00"/>
    <n v="202"/>
    <n v="305"/>
    <n v="105"/>
    <n v="5"/>
    <n v="337.238"/>
    <n v="1686.19"/>
    <n v="286.65230000000003"/>
    <b v="1"/>
    <s v="21:38"/>
    <n v="2024"/>
    <n v="7"/>
    <s v="Saturday"/>
    <n v="21"/>
    <x v="17"/>
    <s v="Night"/>
    <n v="337.238"/>
    <n v="17"/>
  </r>
  <r>
    <n v="1727"/>
    <d v="2024-10-14T00:00:00"/>
    <n v="205"/>
    <n v="301"/>
    <n v="101"/>
    <n v="4"/>
    <n v="237.29200000000003"/>
    <n v="949.16800000000012"/>
    <n v="180.34192000000002"/>
    <b v="1"/>
    <s v="22:45"/>
    <n v="2024"/>
    <n v="10"/>
    <s v="Monday"/>
    <n v="22"/>
    <x v="8"/>
    <s v="Night"/>
    <n v="237.29200000000003"/>
    <n v="19"/>
  </r>
  <r>
    <n v="1728"/>
    <d v="2023-08-01T00:00:00"/>
    <n v="204"/>
    <n v="303"/>
    <n v="103"/>
    <n v="6"/>
    <n v="514.60200000000009"/>
    <n v="3087.6120000000005"/>
    <n v="648.39852000000008"/>
    <b v="0"/>
    <s v="06:51"/>
    <n v="2023"/>
    <n v="8"/>
    <s v="Tuesday"/>
    <n v="6"/>
    <x v="4"/>
    <s v="Morning"/>
    <n v="514.60200000000009"/>
    <n v="21"/>
  </r>
  <r>
    <n v="1729"/>
    <d v="2023-11-25T00:00:00"/>
    <n v="204"/>
    <n v="301"/>
    <n v="104"/>
    <n v="2"/>
    <n v="216.084"/>
    <n v="432.16800000000001"/>
    <n v="108.042"/>
    <b v="1"/>
    <s v="15:38"/>
    <n v="2023"/>
    <n v="11"/>
    <s v="Saturday"/>
    <n v="15"/>
    <x v="21"/>
    <s v="AfterNoon"/>
    <n v="216.084"/>
    <n v="25"/>
  </r>
  <r>
    <n v="1730"/>
    <d v="2024-03-31T00:00:00"/>
    <n v="203"/>
    <n v="304"/>
    <n v="104"/>
    <n v="3"/>
    <n v="564.30000000000007"/>
    <n v="1692.9"/>
    <n v="507.87"/>
    <b v="0"/>
    <s v="07:47"/>
    <n v="2024"/>
    <n v="3"/>
    <s v="Sunday"/>
    <n v="7"/>
    <x v="5"/>
    <s v="Morning"/>
    <n v="564.30000000000007"/>
    <n v="30"/>
  </r>
  <r>
    <n v="1731"/>
    <d v="2022-12-29T00:00:00"/>
    <n v="203"/>
    <n v="302"/>
    <n v="101"/>
    <n v="3"/>
    <n v="575.16800000000001"/>
    <n v="1725.5039999999999"/>
    <n v="258.82559999999995"/>
    <b v="0"/>
    <s v="15:48"/>
    <n v="2022"/>
    <n v="12"/>
    <s v="Thursday"/>
    <n v="15"/>
    <x v="3"/>
    <s v="AfterNoon"/>
    <n v="575.16800000000001"/>
    <n v="14.999999999999996"/>
  </r>
  <r>
    <n v="1732"/>
    <d v="2023-09-14T00:00:00"/>
    <n v="202"/>
    <n v="303"/>
    <n v="102"/>
    <n v="7"/>
    <n v="71.896000000000001"/>
    <n v="503.27199999999999"/>
    <n v="85.556240000000003"/>
    <b v="0"/>
    <s v="00:15"/>
    <n v="2023"/>
    <n v="9"/>
    <s v="Thursday"/>
    <n v="0"/>
    <x v="2"/>
    <s v="Night"/>
    <n v="71.896000000000001"/>
    <n v="17"/>
  </r>
  <r>
    <n v="1733"/>
    <d v="2023-11-18T00:00:00"/>
    <n v="203"/>
    <n v="305"/>
    <n v="101"/>
    <n v="9"/>
    <n v="329.47199999999998"/>
    <n v="2965.2479999999996"/>
    <n v="563.39711999999997"/>
    <b v="0"/>
    <s v="04:14"/>
    <n v="2023"/>
    <n v="11"/>
    <s v="Saturday"/>
    <n v="4"/>
    <x v="21"/>
    <s v="Night"/>
    <n v="329.47199999999998"/>
    <n v="19.000000000000004"/>
  </r>
  <r>
    <n v="1734"/>
    <d v="2023-02-03T00:00:00"/>
    <n v="201"/>
    <n v="302"/>
    <n v="104"/>
    <n v="10"/>
    <n v="94.600000000000009"/>
    <n v="946.00000000000011"/>
    <n v="198.66000000000003"/>
    <b v="0"/>
    <s v="07:57"/>
    <n v="2023"/>
    <n v="2"/>
    <s v="Friday"/>
    <n v="7"/>
    <x v="19"/>
    <s v="Morning"/>
    <n v="94.600000000000009"/>
    <n v="21"/>
  </r>
  <r>
    <n v="1735"/>
    <d v="2022-12-18T00:00:00"/>
    <n v="205"/>
    <n v="302"/>
    <n v="101"/>
    <n v="4"/>
    <n v="207.61400000000003"/>
    <n v="830.45600000000013"/>
    <n v="207.61400000000003"/>
    <b v="0"/>
    <s v="22:43"/>
    <n v="2022"/>
    <n v="12"/>
    <s v="Sunday"/>
    <n v="22"/>
    <x v="3"/>
    <s v="Night"/>
    <n v="207.61400000000003"/>
    <n v="25"/>
  </r>
  <r>
    <n v="1736"/>
    <d v="2024-02-03T00:00:00"/>
    <n v="202"/>
    <n v="304"/>
    <n v="101"/>
    <n v="4"/>
    <n v="171.93000000000004"/>
    <n v="687.72000000000014"/>
    <n v="206.31600000000003"/>
    <b v="1"/>
    <s v="07:15"/>
    <n v="2024"/>
    <n v="2"/>
    <s v="Saturday"/>
    <n v="7"/>
    <x v="9"/>
    <s v="Morning"/>
    <n v="171.93000000000004"/>
    <n v="30"/>
  </r>
  <r>
    <n v="1737"/>
    <d v="2024-05-20T00:00:00"/>
    <n v="202"/>
    <n v="304"/>
    <n v="101"/>
    <n v="5"/>
    <n v="193.11600000000001"/>
    <n v="965.58"/>
    <n v="144.83699999999999"/>
    <b v="1"/>
    <s v="14:44"/>
    <n v="2024"/>
    <n v="5"/>
    <s v="Monday"/>
    <n v="14"/>
    <x v="20"/>
    <s v="AfterNoon"/>
    <n v="193.11600000000001"/>
    <n v="15"/>
  </r>
  <r>
    <n v="1738"/>
    <d v="2023-09-21T00:00:00"/>
    <n v="202"/>
    <n v="303"/>
    <n v="105"/>
    <n v="7"/>
    <n v="139.06200000000001"/>
    <n v="973.43400000000008"/>
    <n v="165.48378000000002"/>
    <b v="1"/>
    <s v="13:36"/>
    <n v="2023"/>
    <n v="9"/>
    <s v="Thursday"/>
    <n v="13"/>
    <x v="2"/>
    <s v="AfterNoon"/>
    <n v="139.06200000000001"/>
    <n v="17"/>
  </r>
  <r>
    <n v="1739"/>
    <d v="2024-10-24T00:00:00"/>
    <n v="203"/>
    <n v="301"/>
    <n v="102"/>
    <n v="4"/>
    <n v="75.086000000000013"/>
    <n v="300.34400000000005"/>
    <n v="57.065360000000013"/>
    <b v="0"/>
    <s v="07:05"/>
    <n v="2024"/>
    <n v="10"/>
    <s v="Thursday"/>
    <n v="7"/>
    <x v="8"/>
    <s v="Morning"/>
    <n v="75.086000000000013"/>
    <n v="19"/>
  </r>
  <r>
    <n v="1740"/>
    <d v="2023-12-09T00:00:00"/>
    <n v="204"/>
    <n v="301"/>
    <n v="104"/>
    <n v="3"/>
    <n v="471.02000000000004"/>
    <n v="1413.0600000000002"/>
    <n v="296.74260000000004"/>
    <b v="1"/>
    <s v="09:53"/>
    <n v="2023"/>
    <n v="12"/>
    <s v="Saturday"/>
    <n v="9"/>
    <x v="1"/>
    <s v="Morning"/>
    <n v="471.02000000000004"/>
    <n v="21"/>
  </r>
  <r>
    <n v="1741"/>
    <d v="2023-09-27T00:00:00"/>
    <n v="202"/>
    <n v="301"/>
    <n v="104"/>
    <n v="9"/>
    <n v="472.20800000000003"/>
    <n v="4249.8720000000003"/>
    <n v="1062.4680000000001"/>
    <b v="0"/>
    <s v="03:37"/>
    <n v="2023"/>
    <n v="9"/>
    <s v="Wednesday"/>
    <n v="3"/>
    <x v="2"/>
    <s v="Night"/>
    <n v="472.20800000000003"/>
    <n v="25"/>
  </r>
  <r>
    <n v="1742"/>
    <d v="2024-07-29T00:00:00"/>
    <n v="201"/>
    <n v="301"/>
    <n v="103"/>
    <n v="6"/>
    <n v="132.04400000000001"/>
    <n v="792.26400000000012"/>
    <n v="237.67920000000004"/>
    <b v="0"/>
    <s v="11:55"/>
    <n v="2024"/>
    <n v="7"/>
    <s v="Monday"/>
    <n v="11"/>
    <x v="17"/>
    <s v="Morning"/>
    <n v="132.04400000000001"/>
    <n v="30"/>
  </r>
  <r>
    <n v="1743"/>
    <d v="2023-12-29T00:00:00"/>
    <n v="205"/>
    <n v="305"/>
    <n v="104"/>
    <n v="7"/>
    <n v="198.02200000000002"/>
    <n v="1386.1540000000002"/>
    <n v="207.92310000000003"/>
    <b v="0"/>
    <s v="07:23"/>
    <n v="2023"/>
    <n v="12"/>
    <s v="Friday"/>
    <n v="7"/>
    <x v="1"/>
    <s v="Morning"/>
    <n v="198.02200000000002"/>
    <n v="15"/>
  </r>
  <r>
    <n v="1744"/>
    <d v="2024-08-02T00:00:00"/>
    <n v="202"/>
    <n v="302"/>
    <n v="101"/>
    <n v="8"/>
    <n v="480.21600000000007"/>
    <n v="3841.7280000000005"/>
    <n v="653.09376000000009"/>
    <b v="1"/>
    <s v="03:13"/>
    <n v="2024"/>
    <n v="8"/>
    <s v="Friday"/>
    <n v="3"/>
    <x v="13"/>
    <s v="Night"/>
    <n v="480.21600000000007"/>
    <n v="17"/>
  </r>
  <r>
    <n v="1745"/>
    <d v="2023-01-19T00:00:00"/>
    <n v="202"/>
    <n v="304"/>
    <n v="104"/>
    <n v="6"/>
    <n v="384.95600000000002"/>
    <n v="2309.7359999999999"/>
    <n v="438.84983999999997"/>
    <b v="1"/>
    <s v="02:58"/>
    <n v="2023"/>
    <n v="1"/>
    <s v="Thursday"/>
    <n v="2"/>
    <x v="7"/>
    <s v="Night"/>
    <n v="384.95599999999996"/>
    <n v="19"/>
  </r>
  <r>
    <n v="1746"/>
    <d v="2024-08-12T00:00:00"/>
    <n v="201"/>
    <n v="303"/>
    <n v="105"/>
    <n v="3"/>
    <n v="312.86200000000002"/>
    <n v="938.58600000000001"/>
    <n v="197.10306"/>
    <b v="0"/>
    <s v="16:53"/>
    <n v="2024"/>
    <n v="8"/>
    <s v="Monday"/>
    <n v="16"/>
    <x v="13"/>
    <s v="AfterNoon"/>
    <n v="312.86200000000002"/>
    <n v="21"/>
  </r>
  <r>
    <n v="1747"/>
    <d v="2023-06-09T00:00:00"/>
    <n v="201"/>
    <n v="303"/>
    <n v="102"/>
    <n v="7"/>
    <n v="209.68200000000002"/>
    <n v="1467.7740000000001"/>
    <n v="366.94350000000003"/>
    <b v="0"/>
    <s v="04:05"/>
    <n v="2023"/>
    <n v="6"/>
    <s v="Friday"/>
    <n v="4"/>
    <x v="16"/>
    <s v="Night"/>
    <n v="209.68200000000002"/>
    <n v="25"/>
  </r>
  <r>
    <n v="1748"/>
    <d v="2024-04-29T00:00:00"/>
    <n v="203"/>
    <n v="301"/>
    <n v="103"/>
    <n v="8"/>
    <n v="554.90600000000006"/>
    <n v="4439.2480000000005"/>
    <n v="1331.7744"/>
    <b v="0"/>
    <s v="17:00"/>
    <n v="2024"/>
    <n v="4"/>
    <s v="Monday"/>
    <n v="17"/>
    <x v="23"/>
    <s v="AfterNoon"/>
    <n v="554.90600000000006"/>
    <n v="30"/>
  </r>
  <r>
    <n v="1749"/>
    <d v="2023-09-13T00:00:00"/>
    <n v="202"/>
    <n v="305"/>
    <n v="104"/>
    <n v="7"/>
    <n v="328.02000000000004"/>
    <n v="2296.1400000000003"/>
    <n v="344.42100000000005"/>
    <b v="0"/>
    <s v="14:09"/>
    <n v="2023"/>
    <n v="9"/>
    <s v="Wednesday"/>
    <n v="14"/>
    <x v="2"/>
    <s v="AfterNoon"/>
    <n v="328.02000000000004"/>
    <n v="15"/>
  </r>
  <r>
    <n v="1750"/>
    <d v="2024-05-15T00:00:00"/>
    <n v="205"/>
    <n v="301"/>
    <n v="103"/>
    <n v="10"/>
    <n v="91.805999999999997"/>
    <n v="918.06"/>
    <n v="156.0702"/>
    <b v="0"/>
    <s v="04:29"/>
    <n v="2024"/>
    <n v="5"/>
    <s v="Wednesday"/>
    <n v="4"/>
    <x v="20"/>
    <s v="Night"/>
    <n v="91.805999999999997"/>
    <n v="17"/>
  </r>
  <r>
    <n v="1751"/>
    <d v="2022-12-05T00:00:00"/>
    <n v="204"/>
    <n v="305"/>
    <n v="102"/>
    <n v="5"/>
    <n v="63.998000000000005"/>
    <n v="319.99"/>
    <n v="60.798100000000005"/>
    <b v="0"/>
    <s v="20:35"/>
    <n v="2022"/>
    <n v="12"/>
    <s v="Monday"/>
    <n v="20"/>
    <x v="3"/>
    <s v="Evening"/>
    <n v="63.998000000000005"/>
    <n v="19"/>
  </r>
  <r>
    <n v="1752"/>
    <d v="2024-05-23T00:00:00"/>
    <n v="203"/>
    <n v="301"/>
    <n v="104"/>
    <n v="3"/>
    <n v="57.178000000000004"/>
    <n v="171.53400000000002"/>
    <n v="36.02214"/>
    <b v="0"/>
    <s v="14:40"/>
    <n v="2024"/>
    <n v="5"/>
    <s v="Thursday"/>
    <n v="14"/>
    <x v="20"/>
    <s v="AfterNoon"/>
    <n v="57.178000000000004"/>
    <n v="20.999999999999996"/>
  </r>
  <r>
    <n v="1753"/>
    <d v="2023-04-03T00:00:00"/>
    <n v="204"/>
    <n v="304"/>
    <n v="103"/>
    <n v="3"/>
    <n v="438.108"/>
    <n v="1314.3240000000001"/>
    <n v="328.58100000000002"/>
    <b v="0"/>
    <s v="18:52"/>
    <n v="2023"/>
    <n v="4"/>
    <s v="Monday"/>
    <n v="18"/>
    <x v="10"/>
    <s v="Evening"/>
    <n v="438.108"/>
    <n v="25"/>
  </r>
  <r>
    <n v="1754"/>
    <d v="2023-12-25T00:00:00"/>
    <n v="201"/>
    <n v="305"/>
    <n v="101"/>
    <n v="2"/>
    <n v="485.38600000000002"/>
    <n v="970.77200000000005"/>
    <n v="291.23160000000001"/>
    <b v="1"/>
    <s v="17:37"/>
    <n v="2023"/>
    <n v="12"/>
    <s v="Monday"/>
    <n v="17"/>
    <x v="1"/>
    <s v="AfterNoon"/>
    <n v="485.38600000000002"/>
    <n v="30"/>
  </r>
  <r>
    <n v="1755"/>
    <d v="2023-06-23T00:00:00"/>
    <n v="202"/>
    <n v="304"/>
    <n v="102"/>
    <n v="1"/>
    <n v="476.52000000000004"/>
    <n v="476.52000000000004"/>
    <n v="71.478000000000009"/>
    <b v="1"/>
    <s v="22:13"/>
    <n v="2023"/>
    <n v="6"/>
    <s v="Friday"/>
    <n v="22"/>
    <x v="16"/>
    <s v="Night"/>
    <n v="476.52000000000004"/>
    <n v="15"/>
  </r>
  <r>
    <n v="1756"/>
    <d v="2022-11-10T00:00:00"/>
    <n v="201"/>
    <n v="305"/>
    <n v="102"/>
    <n v="5"/>
    <n v="534.51200000000006"/>
    <n v="2672.5600000000004"/>
    <n v="454.3352000000001"/>
    <b v="0"/>
    <s v="14:53"/>
    <n v="2022"/>
    <n v="11"/>
    <s v="Thursday"/>
    <n v="14"/>
    <x v="12"/>
    <s v="AfterNoon"/>
    <n v="534.51200000000006"/>
    <n v="17"/>
  </r>
  <r>
    <n v="1757"/>
    <d v="2023-09-04T00:00:00"/>
    <n v="201"/>
    <n v="302"/>
    <n v="105"/>
    <n v="8"/>
    <n v="255.88200000000003"/>
    <n v="2047.0560000000003"/>
    <n v="388.94064000000003"/>
    <b v="0"/>
    <s v="01:44"/>
    <n v="2023"/>
    <n v="9"/>
    <s v="Monday"/>
    <n v="1"/>
    <x v="2"/>
    <s v="Night"/>
    <n v="255.88200000000003"/>
    <n v="19"/>
  </r>
  <r>
    <n v="1758"/>
    <d v="2024-10-11T00:00:00"/>
    <n v="202"/>
    <n v="301"/>
    <n v="103"/>
    <n v="9"/>
    <n v="241.27400000000003"/>
    <n v="2171.4660000000003"/>
    <n v="456.00786000000005"/>
    <b v="0"/>
    <s v="07:00"/>
    <n v="2024"/>
    <n v="10"/>
    <s v="Friday"/>
    <n v="7"/>
    <x v="8"/>
    <s v="Morning"/>
    <n v="241.27400000000003"/>
    <n v="21"/>
  </r>
  <r>
    <n v="1759"/>
    <d v="2024-09-05T00:00:00"/>
    <n v="201"/>
    <n v="303"/>
    <n v="104"/>
    <n v="6"/>
    <n v="48.004000000000005"/>
    <n v="288.024"/>
    <n v="72.006"/>
    <b v="0"/>
    <s v="09:54"/>
    <n v="2024"/>
    <n v="9"/>
    <s v="Thursday"/>
    <n v="9"/>
    <x v="0"/>
    <s v="Morning"/>
    <n v="48.003999999999998"/>
    <n v="25"/>
  </r>
  <r>
    <n v="1760"/>
    <d v="2024-06-30T00:00:00"/>
    <n v="202"/>
    <n v="301"/>
    <n v="102"/>
    <n v="1"/>
    <n v="329.97800000000007"/>
    <n v="329.97800000000007"/>
    <n v="98.993400000000022"/>
    <b v="0"/>
    <s v="08:19"/>
    <n v="2024"/>
    <n v="6"/>
    <s v="Sunday"/>
    <n v="8"/>
    <x v="6"/>
    <s v="Morning"/>
    <n v="329.97800000000007"/>
    <n v="30"/>
  </r>
  <r>
    <n v="1761"/>
    <d v="2023-01-14T00:00:00"/>
    <n v="204"/>
    <n v="303"/>
    <n v="101"/>
    <n v="8"/>
    <n v="210.36400000000003"/>
    <n v="1682.9120000000003"/>
    <n v="252.43680000000003"/>
    <b v="0"/>
    <s v="06:21"/>
    <n v="2023"/>
    <n v="1"/>
    <s v="Saturday"/>
    <n v="6"/>
    <x v="7"/>
    <s v="Morning"/>
    <n v="210.36400000000003"/>
    <n v="15"/>
  </r>
  <r>
    <n v="1762"/>
    <d v="2023-11-10T00:00:00"/>
    <n v="205"/>
    <n v="303"/>
    <n v="104"/>
    <n v="3"/>
    <n v="291.83000000000004"/>
    <n v="875.49000000000012"/>
    <n v="148.83330000000004"/>
    <b v="0"/>
    <s v="20:57"/>
    <n v="2023"/>
    <n v="11"/>
    <s v="Friday"/>
    <n v="20"/>
    <x v="21"/>
    <s v="Evening"/>
    <n v="291.83000000000004"/>
    <n v="17"/>
  </r>
  <r>
    <n v="1763"/>
    <d v="2024-01-17T00:00:00"/>
    <n v="204"/>
    <n v="302"/>
    <n v="101"/>
    <n v="7"/>
    <n v="264.26400000000001"/>
    <n v="1849.848"/>
    <n v="351.47111999999998"/>
    <b v="0"/>
    <s v="22:32"/>
    <n v="2024"/>
    <n v="1"/>
    <s v="Wednesday"/>
    <n v="22"/>
    <x v="14"/>
    <s v="Night"/>
    <n v="264.26400000000001"/>
    <n v="19"/>
  </r>
  <r>
    <n v="1764"/>
    <d v="2024-06-07T00:00:00"/>
    <n v="204"/>
    <n v="305"/>
    <n v="102"/>
    <n v="3"/>
    <n v="321.46400000000006"/>
    <n v="964.39200000000017"/>
    <n v="202.52232000000004"/>
    <b v="0"/>
    <s v="15:34"/>
    <n v="2024"/>
    <n v="6"/>
    <s v="Friday"/>
    <n v="15"/>
    <x v="6"/>
    <s v="AfterNoon"/>
    <n v="321.46400000000006"/>
    <n v="21"/>
  </r>
  <r>
    <n v="1765"/>
    <d v="2024-02-03T00:00:00"/>
    <n v="204"/>
    <n v="304"/>
    <n v="101"/>
    <n v="3"/>
    <n v="413.18200000000002"/>
    <n v="1239.546"/>
    <n v="309.88650000000001"/>
    <b v="0"/>
    <s v="20:15"/>
    <n v="2024"/>
    <n v="2"/>
    <s v="Saturday"/>
    <n v="20"/>
    <x v="9"/>
    <s v="Evening"/>
    <n v="413.18200000000002"/>
    <n v="25"/>
  </r>
  <r>
    <n v="1766"/>
    <d v="2024-02-29T00:00:00"/>
    <n v="202"/>
    <n v="303"/>
    <n v="105"/>
    <n v="3"/>
    <n v="335.01600000000002"/>
    <n v="1005.048"/>
    <n v="301.51439999999997"/>
    <b v="0"/>
    <s v="19:34"/>
    <n v="2024"/>
    <n v="2"/>
    <s v="Thursday"/>
    <n v="19"/>
    <x v="9"/>
    <s v="Evening"/>
    <n v="335.01600000000002"/>
    <n v="30"/>
  </r>
  <r>
    <n v="1767"/>
    <d v="2024-05-29T00:00:00"/>
    <n v="205"/>
    <n v="304"/>
    <n v="101"/>
    <n v="8"/>
    <n v="606.47400000000005"/>
    <n v="4851.7920000000004"/>
    <n v="727.76880000000006"/>
    <b v="0"/>
    <s v="06:37"/>
    <n v="2024"/>
    <n v="5"/>
    <s v="Wednesday"/>
    <n v="6"/>
    <x v="20"/>
    <s v="Morning"/>
    <n v="606.47400000000005"/>
    <n v="15"/>
  </r>
  <r>
    <n v="1768"/>
    <d v="2024-02-25T00:00:00"/>
    <n v="201"/>
    <n v="301"/>
    <n v="105"/>
    <n v="5"/>
    <n v="155.18800000000002"/>
    <n v="775.94"/>
    <n v="131.90980000000002"/>
    <b v="0"/>
    <s v="22:27"/>
    <n v="2024"/>
    <n v="2"/>
    <s v="Sunday"/>
    <n v="22"/>
    <x v="9"/>
    <s v="Night"/>
    <n v="155.18800000000002"/>
    <n v="17"/>
  </r>
  <r>
    <n v="1769"/>
    <d v="2024-02-24T00:00:00"/>
    <n v="205"/>
    <n v="305"/>
    <n v="102"/>
    <n v="4"/>
    <n v="583.39600000000007"/>
    <n v="2333.5840000000003"/>
    <n v="443.38096000000007"/>
    <b v="0"/>
    <s v="07:29"/>
    <n v="2024"/>
    <n v="2"/>
    <s v="Saturday"/>
    <n v="7"/>
    <x v="9"/>
    <s v="Morning"/>
    <n v="583.39600000000007"/>
    <n v="19"/>
  </r>
  <r>
    <n v="1770"/>
    <d v="2022-12-08T00:00:00"/>
    <n v="203"/>
    <n v="303"/>
    <n v="104"/>
    <n v="2"/>
    <n v="616.19799999999998"/>
    <n v="1232.396"/>
    <n v="258.80315999999999"/>
    <b v="0"/>
    <s v="23:20"/>
    <n v="2022"/>
    <n v="12"/>
    <s v="Thursday"/>
    <n v="23"/>
    <x v="3"/>
    <s v="Night"/>
    <n v="616.19799999999998"/>
    <n v="21"/>
  </r>
  <r>
    <n v="1771"/>
    <d v="2023-07-27T00:00:00"/>
    <n v="205"/>
    <n v="301"/>
    <n v="103"/>
    <n v="1"/>
    <n v="658.63600000000008"/>
    <n v="658.63600000000008"/>
    <n v="164.65900000000002"/>
    <b v="0"/>
    <s v="07:19"/>
    <n v="2023"/>
    <n v="7"/>
    <s v="Thursday"/>
    <n v="7"/>
    <x v="18"/>
    <s v="Morning"/>
    <n v="658.63600000000008"/>
    <n v="25"/>
  </r>
  <r>
    <n v="1772"/>
    <d v="2024-03-25T00:00:00"/>
    <n v="202"/>
    <n v="305"/>
    <n v="103"/>
    <n v="2"/>
    <n v="213.79600000000002"/>
    <n v="427.59200000000004"/>
    <n v="128.27760000000001"/>
    <b v="1"/>
    <s v="17:39"/>
    <n v="2024"/>
    <n v="3"/>
    <s v="Monday"/>
    <n v="17"/>
    <x v="5"/>
    <s v="AfterNoon"/>
    <n v="213.79600000000002"/>
    <n v="30"/>
  </r>
  <r>
    <n v="1773"/>
    <d v="2023-02-11T00:00:00"/>
    <n v="205"/>
    <n v="301"/>
    <n v="105"/>
    <n v="6"/>
    <n v="148.91800000000001"/>
    <n v="893.50800000000004"/>
    <n v="134.02619999999999"/>
    <b v="1"/>
    <s v="22:20"/>
    <n v="2023"/>
    <n v="2"/>
    <s v="Saturday"/>
    <n v="22"/>
    <x v="19"/>
    <s v="Night"/>
    <n v="148.91800000000001"/>
    <n v="15"/>
  </r>
  <r>
    <n v="1774"/>
    <d v="2024-07-19T00:00:00"/>
    <n v="203"/>
    <n v="301"/>
    <n v="102"/>
    <n v="8"/>
    <n v="447.65600000000001"/>
    <n v="3581.248"/>
    <n v="608.81216000000006"/>
    <b v="0"/>
    <s v="06:17"/>
    <n v="2024"/>
    <n v="7"/>
    <s v="Friday"/>
    <n v="6"/>
    <x v="17"/>
    <s v="Morning"/>
    <n v="447.65600000000001"/>
    <n v="17"/>
  </r>
  <r>
    <n v="1775"/>
    <d v="2023-05-31T00:00:00"/>
    <n v="201"/>
    <n v="302"/>
    <n v="101"/>
    <n v="10"/>
    <n v="173.86600000000001"/>
    <n v="1738.66"/>
    <n v="330.34540000000004"/>
    <b v="0"/>
    <s v="13:12"/>
    <n v="2023"/>
    <n v="5"/>
    <s v="Wednesday"/>
    <n v="13"/>
    <x v="11"/>
    <s v="AfterNoon"/>
    <n v="173.86600000000001"/>
    <n v="19"/>
  </r>
  <r>
    <n v="1776"/>
    <d v="2023-06-24T00:00:00"/>
    <n v="205"/>
    <n v="305"/>
    <n v="101"/>
    <n v="8"/>
    <n v="96.03"/>
    <n v="768.24"/>
    <n v="161.3304"/>
    <b v="1"/>
    <s v="01:42"/>
    <n v="2023"/>
    <n v="6"/>
    <s v="Saturday"/>
    <n v="1"/>
    <x v="16"/>
    <s v="Night"/>
    <n v="96.03"/>
    <n v="21"/>
  </r>
  <r>
    <n v="1777"/>
    <d v="2024-06-09T00:00:00"/>
    <n v="205"/>
    <n v="302"/>
    <n v="105"/>
    <n v="1"/>
    <n v="465.14600000000007"/>
    <n v="465.14600000000007"/>
    <n v="116.28650000000002"/>
    <b v="0"/>
    <s v="17:13"/>
    <n v="2024"/>
    <n v="6"/>
    <s v="Sunday"/>
    <n v="17"/>
    <x v="6"/>
    <s v="AfterNoon"/>
    <n v="465.14600000000007"/>
    <n v="25"/>
  </r>
  <r>
    <n v="1778"/>
    <d v="2024-08-01T00:00:00"/>
    <n v="205"/>
    <n v="305"/>
    <n v="103"/>
    <n v="1"/>
    <n v="507.80400000000003"/>
    <n v="507.80400000000003"/>
    <n v="152.34120000000001"/>
    <b v="0"/>
    <s v="06:59"/>
    <n v="2024"/>
    <n v="8"/>
    <s v="Thursday"/>
    <n v="6"/>
    <x v="13"/>
    <s v="Morning"/>
    <n v="507.80400000000003"/>
    <n v="30"/>
  </r>
  <r>
    <n v="1779"/>
    <d v="2024-01-25T00:00:00"/>
    <n v="203"/>
    <n v="303"/>
    <n v="101"/>
    <n v="8"/>
    <n v="476.608"/>
    <n v="3812.864"/>
    <n v="571.92959999999994"/>
    <b v="0"/>
    <s v="20:23"/>
    <n v="2024"/>
    <n v="1"/>
    <s v="Thursday"/>
    <n v="20"/>
    <x v="14"/>
    <s v="Evening"/>
    <n v="476.608"/>
    <n v="15"/>
  </r>
  <r>
    <n v="1780"/>
    <d v="2023-05-21T00:00:00"/>
    <n v="203"/>
    <n v="301"/>
    <n v="101"/>
    <n v="5"/>
    <n v="296.71400000000006"/>
    <n v="1483.5700000000002"/>
    <n v="252.20690000000005"/>
    <b v="0"/>
    <s v="07:29"/>
    <n v="2023"/>
    <n v="5"/>
    <s v="Sunday"/>
    <n v="7"/>
    <x v="11"/>
    <s v="Morning"/>
    <n v="296.71400000000006"/>
    <n v="17"/>
  </r>
  <r>
    <n v="1781"/>
    <d v="2023-06-19T00:00:00"/>
    <n v="202"/>
    <n v="305"/>
    <n v="103"/>
    <n v="4"/>
    <n v="591.42600000000004"/>
    <n v="2365.7040000000002"/>
    <n v="449.48376000000002"/>
    <b v="0"/>
    <s v="07:58"/>
    <n v="2023"/>
    <n v="6"/>
    <s v="Monday"/>
    <n v="7"/>
    <x v="16"/>
    <s v="Morning"/>
    <n v="591.42600000000004"/>
    <n v="19"/>
  </r>
  <r>
    <n v="1782"/>
    <d v="2024-02-10T00:00:00"/>
    <n v="203"/>
    <n v="305"/>
    <n v="105"/>
    <n v="4"/>
    <n v="177.27600000000001"/>
    <n v="709.10400000000004"/>
    <n v="148.91184000000001"/>
    <b v="0"/>
    <s v="01:55"/>
    <n v="2024"/>
    <n v="2"/>
    <s v="Saturday"/>
    <n v="1"/>
    <x v="9"/>
    <s v="Night"/>
    <n v="177.27600000000001"/>
    <n v="21"/>
  </r>
  <r>
    <n v="1783"/>
    <d v="2023-07-15T00:00:00"/>
    <n v="204"/>
    <n v="304"/>
    <n v="103"/>
    <n v="5"/>
    <n v="128.37"/>
    <n v="641.85"/>
    <n v="160.46250000000001"/>
    <b v="1"/>
    <s v="15:52"/>
    <n v="2023"/>
    <n v="7"/>
    <s v="Saturday"/>
    <n v="15"/>
    <x v="18"/>
    <s v="AfterNoon"/>
    <n v="128.37"/>
    <n v="25"/>
  </r>
  <r>
    <n v="1784"/>
    <d v="2024-03-26T00:00:00"/>
    <n v="204"/>
    <n v="305"/>
    <n v="101"/>
    <n v="6"/>
    <n v="107.426"/>
    <n v="644.55600000000004"/>
    <n v="193.36680000000001"/>
    <b v="0"/>
    <s v="08:51"/>
    <n v="2024"/>
    <n v="3"/>
    <s v="Tuesday"/>
    <n v="8"/>
    <x v="5"/>
    <s v="Morning"/>
    <n v="107.426"/>
    <n v="30"/>
  </r>
  <r>
    <n v="1785"/>
    <d v="2022-12-30T00:00:00"/>
    <n v="203"/>
    <n v="302"/>
    <n v="103"/>
    <n v="4"/>
    <n v="227.10600000000002"/>
    <n v="908.42400000000009"/>
    <n v="136.2636"/>
    <b v="1"/>
    <s v="15:27"/>
    <n v="2022"/>
    <n v="12"/>
    <s v="Friday"/>
    <n v="15"/>
    <x v="3"/>
    <s v="AfterNoon"/>
    <n v="227.10600000000002"/>
    <n v="15"/>
  </r>
  <r>
    <n v="1786"/>
    <d v="2024-06-27T00:00:00"/>
    <n v="203"/>
    <n v="303"/>
    <n v="104"/>
    <n v="7"/>
    <n v="331.89200000000005"/>
    <n v="2323.2440000000006"/>
    <n v="394.95148000000012"/>
    <b v="0"/>
    <s v="06:23"/>
    <n v="2024"/>
    <n v="6"/>
    <s v="Thursday"/>
    <n v="6"/>
    <x v="6"/>
    <s v="Morning"/>
    <n v="331.89200000000011"/>
    <n v="17"/>
  </r>
  <r>
    <n v="1787"/>
    <d v="2024-09-28T00:00:00"/>
    <n v="201"/>
    <n v="301"/>
    <n v="104"/>
    <n v="10"/>
    <n v="127.88600000000001"/>
    <n v="1278.8600000000001"/>
    <n v="242.98340000000002"/>
    <b v="0"/>
    <s v="20:48"/>
    <n v="2024"/>
    <n v="9"/>
    <s v="Saturday"/>
    <n v="20"/>
    <x v="0"/>
    <s v="Evening"/>
    <n v="127.88600000000001"/>
    <n v="19"/>
  </r>
  <r>
    <n v="1788"/>
    <d v="2022-11-13T00:00:00"/>
    <n v="204"/>
    <n v="302"/>
    <n v="101"/>
    <n v="3"/>
    <n v="247.23600000000002"/>
    <n v="741.70800000000008"/>
    <n v="155.75868"/>
    <b v="1"/>
    <s v="08:49"/>
    <n v="2022"/>
    <n v="11"/>
    <s v="Sunday"/>
    <n v="8"/>
    <x v="12"/>
    <s v="Morning"/>
    <n v="247.23600000000002"/>
    <n v="20.999999999999996"/>
  </r>
  <r>
    <n v="1789"/>
    <d v="2023-07-09T00:00:00"/>
    <n v="201"/>
    <n v="304"/>
    <n v="102"/>
    <n v="1"/>
    <n v="158.84000000000003"/>
    <n v="158.84000000000003"/>
    <n v="39.710000000000008"/>
    <b v="0"/>
    <s v="21:05"/>
    <n v="2023"/>
    <n v="7"/>
    <s v="Sunday"/>
    <n v="21"/>
    <x v="18"/>
    <s v="Night"/>
    <n v="158.84000000000003"/>
    <n v="25"/>
  </r>
  <r>
    <n v="1790"/>
    <d v="2024-06-15T00:00:00"/>
    <n v="205"/>
    <n v="304"/>
    <n v="103"/>
    <n v="10"/>
    <n v="425.87600000000009"/>
    <n v="4258.7600000000011"/>
    <n v="1277.6280000000004"/>
    <b v="1"/>
    <s v="11:45"/>
    <n v="2024"/>
    <n v="6"/>
    <s v="Saturday"/>
    <n v="11"/>
    <x v="6"/>
    <s v="Morning"/>
    <n v="425.87600000000009"/>
    <n v="30"/>
  </r>
  <r>
    <n v="1791"/>
    <d v="2023-06-29T00:00:00"/>
    <n v="201"/>
    <n v="304"/>
    <n v="102"/>
    <n v="6"/>
    <n v="174.30600000000001"/>
    <n v="1045.836"/>
    <n v="156.87539999999998"/>
    <b v="0"/>
    <s v="22:56"/>
    <n v="2023"/>
    <n v="6"/>
    <s v="Thursday"/>
    <n v="22"/>
    <x v="16"/>
    <s v="Night"/>
    <n v="174.30600000000001"/>
    <n v="15"/>
  </r>
  <r>
    <n v="1792"/>
    <d v="2023-03-01T00:00:00"/>
    <n v="202"/>
    <n v="302"/>
    <n v="101"/>
    <n v="3"/>
    <n v="549.274"/>
    <n v="1647.8220000000001"/>
    <n v="280.12974000000003"/>
    <b v="0"/>
    <s v="08:33"/>
    <n v="2023"/>
    <n v="3"/>
    <s v="Wednesday"/>
    <n v="8"/>
    <x v="15"/>
    <s v="Morning"/>
    <n v="549.274"/>
    <n v="17"/>
  </r>
  <r>
    <n v="1793"/>
    <d v="2023-07-08T00:00:00"/>
    <n v="205"/>
    <n v="302"/>
    <n v="103"/>
    <n v="5"/>
    <n v="488.13600000000002"/>
    <n v="2440.6800000000003"/>
    <n v="463.72920000000005"/>
    <b v="0"/>
    <s v="22:32"/>
    <n v="2023"/>
    <n v="7"/>
    <s v="Saturday"/>
    <n v="22"/>
    <x v="18"/>
    <s v="Night"/>
    <n v="488.13600000000008"/>
    <n v="19"/>
  </r>
  <r>
    <n v="1794"/>
    <d v="2024-10-01T00:00:00"/>
    <n v="203"/>
    <n v="303"/>
    <n v="101"/>
    <n v="8"/>
    <n v="648.36199999999997"/>
    <n v="5186.8959999999997"/>
    <n v="1089.2481599999999"/>
    <b v="0"/>
    <s v="23:26"/>
    <n v="2024"/>
    <n v="10"/>
    <s v="Tuesday"/>
    <n v="23"/>
    <x v="8"/>
    <s v="Night"/>
    <n v="648.36199999999997"/>
    <n v="21"/>
  </r>
  <r>
    <n v="1795"/>
    <d v="2022-12-05T00:00:00"/>
    <n v="204"/>
    <n v="304"/>
    <n v="102"/>
    <n v="10"/>
    <n v="499.57600000000008"/>
    <n v="4995.7600000000011"/>
    <n v="1248.9400000000003"/>
    <b v="0"/>
    <s v="22:40"/>
    <n v="2022"/>
    <n v="12"/>
    <s v="Monday"/>
    <n v="22"/>
    <x v="3"/>
    <s v="Night"/>
    <n v="499.57600000000014"/>
    <n v="25"/>
  </r>
  <r>
    <n v="1796"/>
    <d v="2024-07-07T00:00:00"/>
    <n v="201"/>
    <n v="303"/>
    <n v="101"/>
    <n v="2"/>
    <n v="140.73400000000001"/>
    <n v="281.46800000000002"/>
    <n v="84.440399999999997"/>
    <b v="0"/>
    <s v="02:27"/>
    <n v="2024"/>
    <n v="7"/>
    <s v="Sunday"/>
    <n v="2"/>
    <x v="17"/>
    <s v="Night"/>
    <n v="140.73400000000001"/>
    <n v="30"/>
  </r>
  <r>
    <n v="1797"/>
    <d v="2024-05-04T00:00:00"/>
    <n v="204"/>
    <n v="302"/>
    <n v="105"/>
    <n v="6"/>
    <n v="343.20000000000005"/>
    <n v="2059.2000000000003"/>
    <n v="308.88000000000005"/>
    <b v="0"/>
    <s v="02:04"/>
    <n v="2024"/>
    <n v="5"/>
    <s v="Saturday"/>
    <n v="2"/>
    <x v="20"/>
    <s v="Night"/>
    <n v="343.20000000000005"/>
    <n v="15"/>
  </r>
  <r>
    <n v="1798"/>
    <d v="2023-05-11T00:00:00"/>
    <n v="203"/>
    <n v="302"/>
    <n v="104"/>
    <n v="5"/>
    <n v="627.08800000000008"/>
    <n v="3135.4400000000005"/>
    <n v="533.02480000000014"/>
    <b v="0"/>
    <s v="08:54"/>
    <n v="2023"/>
    <n v="5"/>
    <s v="Thursday"/>
    <n v="8"/>
    <x v="11"/>
    <s v="Morning"/>
    <n v="627.08800000000008"/>
    <n v="17"/>
  </r>
  <r>
    <n v="1799"/>
    <d v="2023-09-24T00:00:00"/>
    <n v="202"/>
    <n v="301"/>
    <n v="103"/>
    <n v="4"/>
    <n v="290.57600000000008"/>
    <n v="1162.3040000000003"/>
    <n v="220.83776000000006"/>
    <b v="0"/>
    <s v="12:00"/>
    <n v="2023"/>
    <n v="9"/>
    <s v="Sunday"/>
    <n v="12"/>
    <x v="2"/>
    <s v="AfterNoon"/>
    <n v="290.57600000000008"/>
    <n v="19"/>
  </r>
  <r>
    <n v="1800"/>
    <d v="2023-03-02T00:00:00"/>
    <n v="202"/>
    <n v="305"/>
    <n v="101"/>
    <n v="7"/>
    <n v="51.722000000000008"/>
    <n v="362.05400000000009"/>
    <n v="76.031340000000014"/>
    <b v="0"/>
    <s v="10:12"/>
    <n v="2023"/>
    <n v="3"/>
    <s v="Thursday"/>
    <n v="10"/>
    <x v="15"/>
    <s v="Morning"/>
    <n v="51.722000000000016"/>
    <n v="21"/>
  </r>
  <r>
    <n v="1801"/>
    <d v="2024-07-30T00:00:00"/>
    <n v="202"/>
    <n v="304"/>
    <n v="102"/>
    <n v="3"/>
    <n v="243.87"/>
    <n v="731.61"/>
    <n v="182.9025"/>
    <b v="0"/>
    <s v="06:25"/>
    <n v="2024"/>
    <n v="7"/>
    <s v="Tuesday"/>
    <n v="6"/>
    <x v="17"/>
    <s v="Morning"/>
    <n v="243.87"/>
    <n v="25"/>
  </r>
  <r>
    <n v="1802"/>
    <d v="2022-11-10T00:00:00"/>
    <n v="201"/>
    <n v="302"/>
    <n v="102"/>
    <n v="8"/>
    <n v="399.52000000000004"/>
    <n v="3196.1600000000003"/>
    <n v="958.84800000000007"/>
    <b v="0"/>
    <s v="07:18"/>
    <n v="2022"/>
    <n v="11"/>
    <s v="Thursday"/>
    <n v="7"/>
    <x v="12"/>
    <s v="Morning"/>
    <n v="399.52000000000004"/>
    <n v="30"/>
  </r>
  <r>
    <n v="1803"/>
    <d v="2024-03-15T00:00:00"/>
    <n v="205"/>
    <n v="301"/>
    <n v="104"/>
    <n v="4"/>
    <n v="63.71200000000001"/>
    <n v="254.84800000000004"/>
    <n v="38.227200000000003"/>
    <b v="0"/>
    <s v="15:07"/>
    <n v="2024"/>
    <n v="3"/>
    <s v="Friday"/>
    <n v="15"/>
    <x v="5"/>
    <s v="AfterNoon"/>
    <n v="63.71200000000001"/>
    <n v="15"/>
  </r>
  <r>
    <n v="1804"/>
    <d v="2023-08-18T00:00:00"/>
    <n v="204"/>
    <n v="303"/>
    <n v="103"/>
    <n v="3"/>
    <n v="418.46200000000005"/>
    <n v="1255.3860000000002"/>
    <n v="213.41562000000005"/>
    <b v="0"/>
    <s v="15:35"/>
    <n v="2023"/>
    <n v="8"/>
    <s v="Friday"/>
    <n v="15"/>
    <x v="4"/>
    <s v="AfterNoon"/>
    <n v="418.46200000000005"/>
    <n v="17"/>
  </r>
  <r>
    <n v="1805"/>
    <d v="2023-10-17T00:00:00"/>
    <n v="204"/>
    <n v="305"/>
    <n v="102"/>
    <n v="3"/>
    <n v="637.14200000000005"/>
    <n v="1911.4260000000002"/>
    <n v="363.17094000000003"/>
    <b v="0"/>
    <s v="09:16"/>
    <n v="2023"/>
    <n v="10"/>
    <s v="Tuesday"/>
    <n v="9"/>
    <x v="22"/>
    <s v="Morning"/>
    <n v="637.14200000000005"/>
    <n v="19"/>
  </r>
  <r>
    <n v="1806"/>
    <d v="2023-08-06T00:00:00"/>
    <n v="204"/>
    <n v="305"/>
    <n v="103"/>
    <n v="5"/>
    <n v="489.23600000000005"/>
    <n v="2446.1800000000003"/>
    <n v="513.69780000000003"/>
    <b v="1"/>
    <s v="17:37"/>
    <n v="2023"/>
    <n v="8"/>
    <s v="Sunday"/>
    <n v="17"/>
    <x v="4"/>
    <s v="AfterNoon"/>
    <n v="489.23600000000005"/>
    <n v="21"/>
  </r>
  <r>
    <n v="1807"/>
    <d v="2022-11-06T00:00:00"/>
    <n v="201"/>
    <n v="303"/>
    <n v="105"/>
    <n v="6"/>
    <n v="288.00200000000001"/>
    <n v="1728.0120000000002"/>
    <n v="432.00300000000004"/>
    <b v="0"/>
    <s v="18:08"/>
    <n v="2022"/>
    <n v="11"/>
    <s v="Sunday"/>
    <n v="18"/>
    <x v="12"/>
    <s v="Evening"/>
    <n v="288.00200000000001"/>
    <n v="25"/>
  </r>
  <r>
    <n v="1808"/>
    <d v="2023-09-23T00:00:00"/>
    <n v="203"/>
    <n v="302"/>
    <n v="101"/>
    <n v="7"/>
    <n v="299.66200000000003"/>
    <n v="2097.634"/>
    <n v="629.29020000000003"/>
    <b v="0"/>
    <s v="01:59"/>
    <n v="2023"/>
    <n v="9"/>
    <s v="Saturday"/>
    <n v="1"/>
    <x v="2"/>
    <s v="Night"/>
    <n v="299.66199999999998"/>
    <n v="30"/>
  </r>
  <r>
    <n v="1809"/>
    <d v="2023-02-18T00:00:00"/>
    <n v="205"/>
    <n v="302"/>
    <n v="101"/>
    <n v="8"/>
    <n v="347.99600000000004"/>
    <n v="2783.9680000000003"/>
    <n v="417.59520000000003"/>
    <b v="0"/>
    <s v="17:54"/>
    <n v="2023"/>
    <n v="2"/>
    <s v="Saturday"/>
    <n v="17"/>
    <x v="19"/>
    <s v="AfterNoon"/>
    <n v="347.99600000000004"/>
    <n v="15"/>
  </r>
  <r>
    <n v="1810"/>
    <d v="2023-02-13T00:00:00"/>
    <n v="202"/>
    <n v="303"/>
    <n v="101"/>
    <n v="4"/>
    <n v="221.36400000000003"/>
    <n v="885.45600000000013"/>
    <n v="150.52752000000004"/>
    <b v="1"/>
    <s v="13:57"/>
    <n v="2023"/>
    <n v="2"/>
    <s v="Monday"/>
    <n v="13"/>
    <x v="19"/>
    <s v="AfterNoon"/>
    <n v="221.36400000000003"/>
    <n v="17"/>
  </r>
  <r>
    <n v="1811"/>
    <d v="2024-03-14T00:00:00"/>
    <n v="205"/>
    <n v="304"/>
    <n v="103"/>
    <n v="9"/>
    <n v="360.31600000000003"/>
    <n v="3242.8440000000001"/>
    <n v="616.14035999999999"/>
    <b v="0"/>
    <s v="08:13"/>
    <n v="2024"/>
    <n v="3"/>
    <s v="Thursday"/>
    <n v="8"/>
    <x v="5"/>
    <s v="Morning"/>
    <n v="360.31600000000003"/>
    <n v="19"/>
  </r>
  <r>
    <n v="1812"/>
    <d v="2023-03-03T00:00:00"/>
    <n v="203"/>
    <n v="301"/>
    <n v="102"/>
    <n v="7"/>
    <n v="505.97800000000007"/>
    <n v="3541.8460000000005"/>
    <n v="743.78766000000007"/>
    <b v="0"/>
    <s v="13:15"/>
    <n v="2023"/>
    <n v="3"/>
    <s v="Friday"/>
    <n v="13"/>
    <x v="15"/>
    <s v="AfterNoon"/>
    <n v="505.97800000000007"/>
    <n v="21"/>
  </r>
  <r>
    <n v="1813"/>
    <d v="2023-05-17T00:00:00"/>
    <n v="202"/>
    <n v="302"/>
    <n v="105"/>
    <n v="1"/>
    <n v="203.126"/>
    <n v="203.126"/>
    <n v="50.781500000000001"/>
    <b v="1"/>
    <s v="00:24"/>
    <n v="2023"/>
    <n v="5"/>
    <s v="Wednesday"/>
    <n v="0"/>
    <x v="11"/>
    <s v="Night"/>
    <n v="203.126"/>
    <n v="25"/>
  </r>
  <r>
    <n v="1814"/>
    <d v="2022-12-25T00:00:00"/>
    <n v="203"/>
    <n v="305"/>
    <n v="104"/>
    <n v="5"/>
    <n v="530.48599999999999"/>
    <n v="2652.43"/>
    <n v="795.72899999999993"/>
    <b v="0"/>
    <s v="16:54"/>
    <n v="2022"/>
    <n v="12"/>
    <s v="Sunday"/>
    <n v="16"/>
    <x v="3"/>
    <s v="AfterNoon"/>
    <n v="530.48599999999999"/>
    <n v="30"/>
  </r>
  <r>
    <n v="1815"/>
    <d v="2023-09-02T00:00:00"/>
    <n v="202"/>
    <n v="301"/>
    <n v="103"/>
    <n v="1"/>
    <n v="409.06800000000004"/>
    <n v="409.06800000000004"/>
    <n v="61.360200000000006"/>
    <b v="0"/>
    <s v="11:09"/>
    <n v="2023"/>
    <n v="9"/>
    <s v="Saturday"/>
    <n v="11"/>
    <x v="2"/>
    <s v="Morning"/>
    <n v="409.06800000000004"/>
    <n v="15"/>
  </r>
  <r>
    <n v="1816"/>
    <d v="2023-03-27T00:00:00"/>
    <n v="205"/>
    <n v="305"/>
    <n v="105"/>
    <n v="5"/>
    <n v="323.04800000000006"/>
    <n v="1615.2400000000002"/>
    <n v="274.59080000000006"/>
    <b v="0"/>
    <s v="00:28"/>
    <n v="2023"/>
    <n v="3"/>
    <s v="Monday"/>
    <n v="0"/>
    <x v="15"/>
    <s v="Night"/>
    <n v="323.04800000000006"/>
    <n v="17"/>
  </r>
  <r>
    <n v="1817"/>
    <d v="2024-08-30T00:00:00"/>
    <n v="201"/>
    <n v="302"/>
    <n v="104"/>
    <n v="10"/>
    <n v="108.9"/>
    <n v="1089"/>
    <n v="206.91"/>
    <b v="1"/>
    <s v="22:42"/>
    <n v="2024"/>
    <n v="8"/>
    <s v="Friday"/>
    <n v="22"/>
    <x v="13"/>
    <s v="Night"/>
    <n v="108.9"/>
    <n v="19"/>
  </r>
  <r>
    <n v="1818"/>
    <d v="2022-11-01T00:00:00"/>
    <n v="205"/>
    <n v="302"/>
    <n v="101"/>
    <n v="5"/>
    <n v="82.213999999999999"/>
    <n v="411.07"/>
    <n v="86.324699999999993"/>
    <b v="0"/>
    <s v="09:44"/>
    <n v="2022"/>
    <n v="11"/>
    <s v="Tuesday"/>
    <n v="9"/>
    <x v="12"/>
    <s v="Morning"/>
    <n v="82.213999999999999"/>
    <n v="21"/>
  </r>
  <r>
    <n v="1819"/>
    <d v="2023-06-21T00:00:00"/>
    <n v="204"/>
    <n v="301"/>
    <n v="103"/>
    <n v="2"/>
    <n v="654.39"/>
    <n v="1308.78"/>
    <n v="327.19499999999999"/>
    <b v="1"/>
    <s v="09:41"/>
    <n v="2023"/>
    <n v="6"/>
    <s v="Wednesday"/>
    <n v="9"/>
    <x v="16"/>
    <s v="Morning"/>
    <n v="654.39"/>
    <n v="25"/>
  </r>
  <r>
    <n v="1820"/>
    <d v="2022-11-06T00:00:00"/>
    <n v="202"/>
    <n v="301"/>
    <n v="101"/>
    <n v="4"/>
    <n v="516.29600000000005"/>
    <n v="2065.1840000000002"/>
    <n v="619.55520000000001"/>
    <b v="0"/>
    <s v="10:45"/>
    <n v="2022"/>
    <n v="11"/>
    <s v="Sunday"/>
    <n v="10"/>
    <x v="12"/>
    <s v="Morning"/>
    <n v="516.29600000000005"/>
    <n v="30"/>
  </r>
  <r>
    <n v="1821"/>
    <d v="2024-03-18T00:00:00"/>
    <n v="205"/>
    <n v="304"/>
    <n v="105"/>
    <n v="9"/>
    <n v="199.12200000000001"/>
    <n v="1792.0980000000002"/>
    <n v="268.81470000000002"/>
    <b v="0"/>
    <s v="18:17"/>
    <n v="2024"/>
    <n v="3"/>
    <s v="Monday"/>
    <n v="18"/>
    <x v="5"/>
    <s v="Evening"/>
    <n v="199.12200000000001"/>
    <n v="15"/>
  </r>
  <r>
    <n v="1822"/>
    <d v="2022-12-02T00:00:00"/>
    <n v="201"/>
    <n v="302"/>
    <n v="105"/>
    <n v="5"/>
    <n v="538.53800000000001"/>
    <n v="2692.69"/>
    <n v="457.75730000000004"/>
    <b v="0"/>
    <s v="08:27"/>
    <n v="2022"/>
    <n v="12"/>
    <s v="Friday"/>
    <n v="8"/>
    <x v="3"/>
    <s v="Morning"/>
    <n v="538.53800000000001"/>
    <n v="17"/>
  </r>
  <r>
    <n v="1823"/>
    <d v="2024-04-13T00:00:00"/>
    <n v="203"/>
    <n v="304"/>
    <n v="101"/>
    <n v="10"/>
    <n v="309.84800000000001"/>
    <n v="3098.48"/>
    <n v="588.71119999999996"/>
    <b v="0"/>
    <s v="17:57"/>
    <n v="2024"/>
    <n v="4"/>
    <s v="Saturday"/>
    <n v="17"/>
    <x v="23"/>
    <s v="AfterNoon"/>
    <n v="309.84800000000001"/>
    <n v="18.999999999999996"/>
  </r>
  <r>
    <n v="1824"/>
    <d v="2022-11-12T00:00:00"/>
    <n v="204"/>
    <n v="301"/>
    <n v="104"/>
    <n v="6"/>
    <n v="337.96400000000006"/>
    <n v="2027.7840000000003"/>
    <n v="425.83464000000004"/>
    <b v="0"/>
    <s v="20:44"/>
    <n v="2022"/>
    <n v="11"/>
    <s v="Saturday"/>
    <n v="20"/>
    <x v="12"/>
    <s v="Evening"/>
    <n v="337.96400000000006"/>
    <n v="21"/>
  </r>
  <r>
    <n v="1825"/>
    <d v="2023-01-03T00:00:00"/>
    <n v="204"/>
    <n v="304"/>
    <n v="101"/>
    <n v="1"/>
    <n v="344.74"/>
    <n v="344.74"/>
    <n v="86.185000000000002"/>
    <b v="0"/>
    <s v="07:43"/>
    <n v="2023"/>
    <n v="1"/>
    <s v="Tuesday"/>
    <n v="7"/>
    <x v="7"/>
    <s v="Morning"/>
    <n v="344.74"/>
    <n v="25"/>
  </r>
  <r>
    <n v="1826"/>
    <d v="2024-06-07T00:00:00"/>
    <n v="202"/>
    <n v="303"/>
    <n v="103"/>
    <n v="9"/>
    <n v="140.756"/>
    <n v="1266.8040000000001"/>
    <n v="380.0412"/>
    <b v="0"/>
    <s v="08:08"/>
    <n v="2024"/>
    <n v="6"/>
    <s v="Friday"/>
    <n v="8"/>
    <x v="6"/>
    <s v="Morning"/>
    <n v="140.756"/>
    <n v="30"/>
  </r>
  <r>
    <n v="1827"/>
    <d v="2023-11-09T00:00:00"/>
    <n v="202"/>
    <n v="302"/>
    <n v="104"/>
    <n v="5"/>
    <n v="98.604000000000013"/>
    <n v="493.0200000000001"/>
    <n v="73.953000000000017"/>
    <b v="0"/>
    <s v="09:05"/>
    <n v="2023"/>
    <n v="11"/>
    <s v="Thursday"/>
    <n v="9"/>
    <x v="21"/>
    <s v="Morning"/>
    <n v="98.604000000000013"/>
    <n v="15"/>
  </r>
  <r>
    <n v="1828"/>
    <d v="2023-06-26T00:00:00"/>
    <n v="202"/>
    <n v="303"/>
    <n v="102"/>
    <n v="3"/>
    <n v="223.19000000000003"/>
    <n v="669.57"/>
    <n v="113.82690000000002"/>
    <b v="0"/>
    <s v="21:27"/>
    <n v="2023"/>
    <n v="6"/>
    <s v="Monday"/>
    <n v="21"/>
    <x v="16"/>
    <s v="Night"/>
    <n v="223.19000000000003"/>
    <n v="17"/>
  </r>
  <r>
    <n v="1829"/>
    <d v="2024-02-06T00:00:00"/>
    <n v="205"/>
    <n v="301"/>
    <n v="102"/>
    <n v="4"/>
    <n v="281.53399999999999"/>
    <n v="1126.136"/>
    <n v="213.96583999999999"/>
    <b v="0"/>
    <s v="03:25"/>
    <n v="2024"/>
    <n v="2"/>
    <s v="Tuesday"/>
    <n v="3"/>
    <x v="9"/>
    <s v="Night"/>
    <n v="281.53399999999999"/>
    <n v="19"/>
  </r>
  <r>
    <n v="1830"/>
    <d v="2023-10-19T00:00:00"/>
    <n v="205"/>
    <n v="304"/>
    <n v="105"/>
    <n v="8"/>
    <n v="160.226"/>
    <n v="1281.808"/>
    <n v="269.17967999999996"/>
    <b v="0"/>
    <s v="12:08"/>
    <n v="2023"/>
    <n v="10"/>
    <s v="Thursday"/>
    <n v="12"/>
    <x v="22"/>
    <s v="AfterNoon"/>
    <n v="160.226"/>
    <n v="20.999999999999996"/>
  </r>
  <r>
    <n v="1831"/>
    <d v="2024-06-08T00:00:00"/>
    <n v="201"/>
    <n v="304"/>
    <n v="101"/>
    <n v="4"/>
    <n v="467.654"/>
    <n v="1870.616"/>
    <n v="467.654"/>
    <b v="0"/>
    <s v="18:27"/>
    <n v="2024"/>
    <n v="6"/>
    <s v="Saturday"/>
    <n v="18"/>
    <x v="6"/>
    <s v="Evening"/>
    <n v="467.654"/>
    <n v="25"/>
  </r>
  <r>
    <n v="1832"/>
    <d v="2023-10-07T00:00:00"/>
    <n v="205"/>
    <n v="303"/>
    <n v="101"/>
    <n v="2"/>
    <n v="84.920000000000016"/>
    <n v="169.84000000000003"/>
    <n v="50.952000000000005"/>
    <b v="0"/>
    <s v="04:58"/>
    <n v="2023"/>
    <n v="10"/>
    <s v="Saturday"/>
    <n v="4"/>
    <x v="22"/>
    <s v="Night"/>
    <n v="84.920000000000016"/>
    <n v="30"/>
  </r>
  <r>
    <n v="1833"/>
    <d v="2022-12-06T00:00:00"/>
    <n v="203"/>
    <n v="303"/>
    <n v="103"/>
    <n v="7"/>
    <n v="433.79600000000005"/>
    <n v="3036.5720000000001"/>
    <n v="455.48579999999998"/>
    <b v="0"/>
    <s v="20:41"/>
    <n v="2022"/>
    <n v="12"/>
    <s v="Tuesday"/>
    <n v="20"/>
    <x v="3"/>
    <s v="Evening"/>
    <n v="433.79599999999999"/>
    <n v="15"/>
  </r>
  <r>
    <n v="1834"/>
    <d v="2023-01-25T00:00:00"/>
    <n v="203"/>
    <n v="305"/>
    <n v="104"/>
    <n v="1"/>
    <n v="302.23599999999999"/>
    <n v="302.23599999999999"/>
    <n v="51.380120000000005"/>
    <b v="0"/>
    <s v="05:38"/>
    <n v="2023"/>
    <n v="1"/>
    <s v="Wednesday"/>
    <n v="5"/>
    <x v="7"/>
    <s v="Night"/>
    <n v="302.23599999999999"/>
    <n v="17"/>
  </r>
  <r>
    <n v="1835"/>
    <d v="2024-09-14T00:00:00"/>
    <n v="204"/>
    <n v="305"/>
    <n v="104"/>
    <n v="3"/>
    <n v="427.74600000000004"/>
    <n v="1283.2380000000001"/>
    <n v="243.81522000000001"/>
    <b v="0"/>
    <s v="18:23"/>
    <n v="2024"/>
    <n v="9"/>
    <s v="Saturday"/>
    <n v="18"/>
    <x v="0"/>
    <s v="Evening"/>
    <n v="427.74600000000004"/>
    <n v="19"/>
  </r>
  <r>
    <n v="1836"/>
    <d v="2023-05-07T00:00:00"/>
    <n v="205"/>
    <n v="301"/>
    <n v="102"/>
    <n v="6"/>
    <n v="64.284000000000006"/>
    <n v="385.70400000000006"/>
    <n v="80.997840000000011"/>
    <b v="1"/>
    <s v="03:35"/>
    <n v="2023"/>
    <n v="5"/>
    <s v="Sunday"/>
    <n v="3"/>
    <x v="11"/>
    <s v="Night"/>
    <n v="64.284000000000006"/>
    <n v="21"/>
  </r>
  <r>
    <n v="1837"/>
    <d v="2024-04-30T00:00:00"/>
    <n v="204"/>
    <n v="301"/>
    <n v="104"/>
    <n v="2"/>
    <n v="76.912000000000006"/>
    <n v="153.82400000000001"/>
    <n v="38.456000000000003"/>
    <b v="0"/>
    <s v="23:53"/>
    <n v="2024"/>
    <n v="4"/>
    <s v="Tuesday"/>
    <n v="23"/>
    <x v="23"/>
    <s v="Night"/>
    <n v="76.912000000000006"/>
    <n v="25"/>
  </r>
  <r>
    <n v="1838"/>
    <d v="2023-11-20T00:00:00"/>
    <n v="202"/>
    <n v="303"/>
    <n v="104"/>
    <n v="2"/>
    <n v="417.40600000000001"/>
    <n v="834.81200000000001"/>
    <n v="250.4436"/>
    <b v="0"/>
    <s v="23:57"/>
    <n v="2023"/>
    <n v="11"/>
    <s v="Monday"/>
    <n v="23"/>
    <x v="21"/>
    <s v="Night"/>
    <n v="417.40600000000001"/>
    <n v="30"/>
  </r>
  <r>
    <n v="1839"/>
    <d v="2023-10-11T00:00:00"/>
    <n v="204"/>
    <n v="305"/>
    <n v="104"/>
    <n v="5"/>
    <n v="309.51800000000003"/>
    <n v="1547.5900000000001"/>
    <n v="232.13850000000002"/>
    <b v="0"/>
    <s v="00:11"/>
    <n v="2023"/>
    <n v="10"/>
    <s v="Wednesday"/>
    <n v="0"/>
    <x v="22"/>
    <s v="Night"/>
    <n v="309.51800000000003"/>
    <n v="15"/>
  </r>
  <r>
    <n v="1840"/>
    <d v="2024-10-21T00:00:00"/>
    <n v="204"/>
    <n v="303"/>
    <n v="103"/>
    <n v="7"/>
    <n v="238.21600000000001"/>
    <n v="1667.5120000000002"/>
    <n v="283.47704000000004"/>
    <b v="0"/>
    <s v="22:57"/>
    <n v="2024"/>
    <n v="10"/>
    <s v="Monday"/>
    <n v="22"/>
    <x v="8"/>
    <s v="Night"/>
    <n v="238.21600000000004"/>
    <n v="17"/>
  </r>
  <r>
    <n v="1841"/>
    <d v="2024-05-17T00:00:00"/>
    <n v="201"/>
    <n v="305"/>
    <n v="105"/>
    <n v="5"/>
    <n v="481.8"/>
    <n v="2409"/>
    <n v="457.71"/>
    <b v="0"/>
    <s v="10:33"/>
    <n v="2024"/>
    <n v="5"/>
    <s v="Friday"/>
    <n v="10"/>
    <x v="20"/>
    <s v="Morning"/>
    <n v="481.8"/>
    <n v="19"/>
  </r>
  <r>
    <n v="1842"/>
    <d v="2023-02-15T00:00:00"/>
    <n v="204"/>
    <n v="305"/>
    <n v="103"/>
    <n v="9"/>
    <n v="343.55200000000002"/>
    <n v="3091.9680000000003"/>
    <n v="649.31328000000008"/>
    <b v="0"/>
    <s v="09:59"/>
    <n v="2023"/>
    <n v="2"/>
    <s v="Wednesday"/>
    <n v="9"/>
    <x v="19"/>
    <s v="Morning"/>
    <n v="343.55200000000002"/>
    <n v="21"/>
  </r>
  <r>
    <n v="1843"/>
    <d v="2024-03-15T00:00:00"/>
    <n v="202"/>
    <n v="301"/>
    <n v="104"/>
    <n v="8"/>
    <n v="102.652"/>
    <n v="821.21600000000001"/>
    <n v="205.304"/>
    <b v="0"/>
    <s v="03:41"/>
    <n v="2024"/>
    <n v="3"/>
    <s v="Friday"/>
    <n v="3"/>
    <x v="5"/>
    <s v="Night"/>
    <n v="102.652"/>
    <n v="25"/>
  </r>
  <r>
    <n v="1844"/>
    <d v="2024-05-11T00:00:00"/>
    <n v="202"/>
    <n v="304"/>
    <n v="104"/>
    <n v="3"/>
    <n v="614.24"/>
    <n v="1842.72"/>
    <n v="552.81600000000003"/>
    <b v="0"/>
    <s v="06:03"/>
    <n v="2024"/>
    <n v="5"/>
    <s v="Saturday"/>
    <n v="6"/>
    <x v="20"/>
    <s v="Morning"/>
    <n v="614.24"/>
    <n v="30"/>
  </r>
  <r>
    <n v="1845"/>
    <d v="2024-07-04T00:00:00"/>
    <n v="201"/>
    <n v="305"/>
    <n v="103"/>
    <n v="9"/>
    <n v="287.98"/>
    <n v="2591.8200000000002"/>
    <n v="388.77300000000002"/>
    <b v="0"/>
    <s v="10:55"/>
    <n v="2024"/>
    <n v="7"/>
    <s v="Thursday"/>
    <n v="10"/>
    <x v="17"/>
    <s v="Morning"/>
    <n v="287.98"/>
    <n v="15"/>
  </r>
  <r>
    <n v="1846"/>
    <d v="2024-06-18T00:00:00"/>
    <n v="202"/>
    <n v="302"/>
    <n v="102"/>
    <n v="5"/>
    <n v="150.06200000000001"/>
    <n v="750.31000000000006"/>
    <n v="127.55270000000002"/>
    <b v="0"/>
    <s v="18:26"/>
    <n v="2024"/>
    <n v="6"/>
    <s v="Tuesday"/>
    <n v="18"/>
    <x v="6"/>
    <s v="Evening"/>
    <n v="150.06200000000001"/>
    <n v="17"/>
  </r>
  <r>
    <n v="1847"/>
    <d v="2024-02-26T00:00:00"/>
    <n v="201"/>
    <n v="301"/>
    <n v="105"/>
    <n v="2"/>
    <n v="325.71000000000004"/>
    <n v="651.42000000000007"/>
    <n v="123.76980000000002"/>
    <b v="0"/>
    <s v="15:55"/>
    <n v="2024"/>
    <n v="2"/>
    <s v="Monday"/>
    <n v="15"/>
    <x v="9"/>
    <s v="AfterNoon"/>
    <n v="325.71000000000004"/>
    <n v="19"/>
  </r>
  <r>
    <n v="1848"/>
    <d v="2023-03-29T00:00:00"/>
    <n v="204"/>
    <n v="302"/>
    <n v="103"/>
    <n v="9"/>
    <n v="654.98400000000015"/>
    <n v="5894.8560000000016"/>
    <n v="1237.9197600000002"/>
    <b v="0"/>
    <s v="08:45"/>
    <n v="2023"/>
    <n v="3"/>
    <s v="Wednesday"/>
    <n v="8"/>
    <x v="15"/>
    <s v="Morning"/>
    <n v="654.98400000000015"/>
    <n v="21"/>
  </r>
  <r>
    <n v="1849"/>
    <d v="2024-02-07T00:00:00"/>
    <n v="203"/>
    <n v="302"/>
    <n v="104"/>
    <n v="3"/>
    <n v="357.89600000000007"/>
    <n v="1073.6880000000001"/>
    <n v="268.42200000000003"/>
    <b v="0"/>
    <s v="04:42"/>
    <n v="2024"/>
    <n v="2"/>
    <s v="Wednesday"/>
    <n v="4"/>
    <x v="9"/>
    <s v="Night"/>
    <n v="357.89600000000002"/>
    <n v="25"/>
  </r>
  <r>
    <n v="1850"/>
    <d v="2023-03-02T00:00:00"/>
    <n v="205"/>
    <n v="301"/>
    <n v="105"/>
    <n v="7"/>
    <n v="316.22800000000007"/>
    <n v="2213.5960000000005"/>
    <n v="664.07880000000011"/>
    <b v="0"/>
    <s v="14:11"/>
    <n v="2023"/>
    <n v="3"/>
    <s v="Thursday"/>
    <n v="14"/>
    <x v="15"/>
    <s v="AfterNoon"/>
    <n v="316.22800000000007"/>
    <n v="30"/>
  </r>
  <r>
    <n v="1851"/>
    <d v="2024-01-05T00:00:00"/>
    <n v="205"/>
    <n v="301"/>
    <n v="101"/>
    <n v="3"/>
    <n v="82.346000000000004"/>
    <n v="247.03800000000001"/>
    <n v="37.055700000000002"/>
    <b v="0"/>
    <s v="18:20"/>
    <n v="2024"/>
    <n v="1"/>
    <s v="Friday"/>
    <n v="18"/>
    <x v="14"/>
    <s v="Evening"/>
    <n v="82.346000000000004"/>
    <n v="15"/>
  </r>
  <r>
    <n v="1852"/>
    <d v="2024-03-02T00:00:00"/>
    <n v="202"/>
    <n v="305"/>
    <n v="102"/>
    <n v="6"/>
    <n v="438.32800000000003"/>
    <n v="2629.9680000000003"/>
    <n v="447.09456000000006"/>
    <b v="0"/>
    <s v="18:16"/>
    <n v="2024"/>
    <n v="3"/>
    <s v="Saturday"/>
    <n v="18"/>
    <x v="5"/>
    <s v="Evening"/>
    <n v="438.32800000000003"/>
    <n v="17"/>
  </r>
  <r>
    <n v="1853"/>
    <d v="2022-11-13T00:00:00"/>
    <n v="202"/>
    <n v="302"/>
    <n v="104"/>
    <n v="2"/>
    <n v="240.02"/>
    <n v="480.04"/>
    <n v="91.207599999999999"/>
    <b v="0"/>
    <s v="15:07"/>
    <n v="2022"/>
    <n v="11"/>
    <s v="Sunday"/>
    <n v="15"/>
    <x v="12"/>
    <s v="AfterNoon"/>
    <n v="240.02"/>
    <n v="19"/>
  </r>
  <r>
    <n v="1854"/>
    <d v="2023-01-31T00:00:00"/>
    <n v="203"/>
    <n v="303"/>
    <n v="104"/>
    <n v="9"/>
    <n v="244.55200000000002"/>
    <n v="2200.9680000000003"/>
    <n v="462.20328000000006"/>
    <b v="0"/>
    <s v="19:43"/>
    <n v="2023"/>
    <n v="1"/>
    <s v="Tuesday"/>
    <n v="19"/>
    <x v="7"/>
    <s v="Evening"/>
    <n v="244.55200000000002"/>
    <n v="21"/>
  </r>
  <r>
    <n v="1855"/>
    <d v="2024-05-26T00:00:00"/>
    <n v="203"/>
    <n v="301"/>
    <n v="101"/>
    <n v="7"/>
    <n v="188.78200000000001"/>
    <n v="1321.4740000000002"/>
    <n v="330.36850000000004"/>
    <b v="1"/>
    <s v="09:05"/>
    <n v="2024"/>
    <n v="5"/>
    <s v="Sunday"/>
    <n v="9"/>
    <x v="20"/>
    <s v="Morning"/>
    <n v="188.78200000000001"/>
    <n v="25"/>
  </r>
  <r>
    <n v="1856"/>
    <d v="2024-06-19T00:00:00"/>
    <n v="204"/>
    <n v="301"/>
    <n v="104"/>
    <n v="10"/>
    <n v="248.09400000000002"/>
    <n v="2480.94"/>
    <n v="744.28200000000004"/>
    <b v="0"/>
    <s v="23:51"/>
    <n v="2024"/>
    <n v="6"/>
    <s v="Wednesday"/>
    <n v="23"/>
    <x v="6"/>
    <s v="Night"/>
    <n v="248.09399999999999"/>
    <n v="30"/>
  </r>
  <r>
    <n v="1857"/>
    <d v="2023-06-07T00:00:00"/>
    <n v="202"/>
    <n v="304"/>
    <n v="105"/>
    <n v="7"/>
    <n v="376.94800000000004"/>
    <n v="2638.6360000000004"/>
    <n v="395.79540000000003"/>
    <b v="0"/>
    <s v="08:00"/>
    <n v="2023"/>
    <n v="6"/>
    <s v="Wednesday"/>
    <n v="8"/>
    <x v="16"/>
    <s v="Morning"/>
    <n v="376.94800000000004"/>
    <n v="15"/>
  </r>
  <r>
    <n v="1858"/>
    <d v="2024-01-06T00:00:00"/>
    <n v="202"/>
    <n v="302"/>
    <n v="105"/>
    <n v="7"/>
    <n v="417.47200000000004"/>
    <n v="2922.3040000000001"/>
    <n v="496.79168000000004"/>
    <b v="1"/>
    <s v="18:16"/>
    <n v="2024"/>
    <n v="1"/>
    <s v="Saturday"/>
    <n v="18"/>
    <x v="14"/>
    <s v="Evening"/>
    <n v="417.47200000000004"/>
    <n v="17"/>
  </r>
  <r>
    <n v="1859"/>
    <d v="2024-10-04T00:00:00"/>
    <n v="203"/>
    <n v="301"/>
    <n v="104"/>
    <n v="5"/>
    <n v="340.64800000000002"/>
    <n v="1703.2400000000002"/>
    <n v="323.61560000000003"/>
    <b v="1"/>
    <s v="05:53"/>
    <n v="2024"/>
    <n v="10"/>
    <s v="Friday"/>
    <n v="5"/>
    <x v="8"/>
    <s v="Night"/>
    <n v="340.64800000000002"/>
    <n v="19"/>
  </r>
  <r>
    <n v="1860"/>
    <d v="2024-10-02T00:00:00"/>
    <n v="202"/>
    <n v="301"/>
    <n v="103"/>
    <n v="9"/>
    <n v="141.54800000000003"/>
    <n v="1273.9320000000002"/>
    <n v="267.52572000000004"/>
    <b v="0"/>
    <s v="18:34"/>
    <n v="2024"/>
    <n v="10"/>
    <s v="Wednesday"/>
    <n v="18"/>
    <x v="8"/>
    <s v="Evening"/>
    <n v="141.54800000000003"/>
    <n v="21"/>
  </r>
  <r>
    <n v="1861"/>
    <d v="2024-07-28T00:00:00"/>
    <n v="202"/>
    <n v="302"/>
    <n v="105"/>
    <n v="2"/>
    <n v="77.220000000000013"/>
    <n v="154.44000000000003"/>
    <n v="38.610000000000007"/>
    <b v="0"/>
    <s v="21:48"/>
    <n v="2024"/>
    <n v="7"/>
    <s v="Sunday"/>
    <n v="21"/>
    <x v="17"/>
    <s v="Night"/>
    <n v="77.220000000000013"/>
    <n v="25"/>
  </r>
  <r>
    <n v="1862"/>
    <d v="2023-08-27T00:00:00"/>
    <n v="203"/>
    <n v="301"/>
    <n v="103"/>
    <n v="1"/>
    <n v="296.09800000000001"/>
    <n v="296.09800000000001"/>
    <n v="88.829400000000007"/>
    <b v="0"/>
    <s v="22:12"/>
    <n v="2023"/>
    <n v="8"/>
    <s v="Sunday"/>
    <n v="22"/>
    <x v="4"/>
    <s v="Night"/>
    <n v="296.09800000000001"/>
    <n v="30"/>
  </r>
  <r>
    <n v="1863"/>
    <d v="2024-06-24T00:00:00"/>
    <n v="205"/>
    <n v="305"/>
    <n v="104"/>
    <n v="3"/>
    <n v="84.04"/>
    <n v="252.12"/>
    <n v="37.817999999999998"/>
    <b v="0"/>
    <s v="15:17"/>
    <n v="2024"/>
    <n v="6"/>
    <s v="Monday"/>
    <n v="15"/>
    <x v="6"/>
    <s v="AfterNoon"/>
    <n v="84.04"/>
    <n v="15"/>
  </r>
  <r>
    <n v="1864"/>
    <d v="2024-03-26T00:00:00"/>
    <n v="204"/>
    <n v="302"/>
    <n v="101"/>
    <n v="2"/>
    <n v="89.27600000000001"/>
    <n v="178.55200000000002"/>
    <n v="30.353840000000005"/>
    <b v="0"/>
    <s v="14:28"/>
    <n v="2024"/>
    <n v="3"/>
    <s v="Tuesday"/>
    <n v="14"/>
    <x v="5"/>
    <s v="AfterNoon"/>
    <n v="89.27600000000001"/>
    <n v="17"/>
  </r>
  <r>
    <n v="1865"/>
    <d v="2023-08-24T00:00:00"/>
    <n v="205"/>
    <n v="302"/>
    <n v="102"/>
    <n v="1"/>
    <n v="649.90200000000016"/>
    <n v="649.90200000000016"/>
    <n v="123.48138000000003"/>
    <b v="0"/>
    <s v="20:03"/>
    <n v="2023"/>
    <n v="8"/>
    <s v="Thursday"/>
    <n v="20"/>
    <x v="4"/>
    <s v="Evening"/>
    <n v="649.90200000000016"/>
    <n v="19"/>
  </r>
  <r>
    <n v="1866"/>
    <d v="2024-05-28T00:00:00"/>
    <n v="201"/>
    <n v="301"/>
    <n v="102"/>
    <n v="3"/>
    <n v="469.67800000000005"/>
    <n v="1409.0340000000001"/>
    <n v="295.89714000000004"/>
    <b v="1"/>
    <s v="02:16"/>
    <n v="2024"/>
    <n v="5"/>
    <s v="Tuesday"/>
    <n v="2"/>
    <x v="20"/>
    <s v="Night"/>
    <n v="469.67800000000005"/>
    <n v="21.000000000000004"/>
  </r>
  <r>
    <n v="1867"/>
    <d v="2023-09-23T00:00:00"/>
    <n v="201"/>
    <n v="305"/>
    <n v="101"/>
    <n v="1"/>
    <n v="607.53"/>
    <n v="607.53"/>
    <n v="151.88249999999999"/>
    <b v="0"/>
    <s v="03:25"/>
    <n v="2023"/>
    <n v="9"/>
    <s v="Saturday"/>
    <n v="3"/>
    <x v="2"/>
    <s v="Night"/>
    <n v="607.53"/>
    <n v="25"/>
  </r>
  <r>
    <n v="1868"/>
    <d v="2023-03-08T00:00:00"/>
    <n v="202"/>
    <n v="305"/>
    <n v="103"/>
    <n v="4"/>
    <n v="363.99"/>
    <n v="1455.96"/>
    <n v="436.78800000000001"/>
    <b v="1"/>
    <s v="15:26"/>
    <n v="2023"/>
    <n v="3"/>
    <s v="Wednesday"/>
    <n v="15"/>
    <x v="15"/>
    <s v="AfterNoon"/>
    <n v="363.99"/>
    <n v="30"/>
  </r>
  <r>
    <n v="1869"/>
    <d v="2022-12-25T00:00:00"/>
    <n v="202"/>
    <n v="302"/>
    <n v="104"/>
    <n v="2"/>
    <n v="348.78800000000001"/>
    <n v="697.57600000000002"/>
    <n v="104.63639999999999"/>
    <b v="0"/>
    <s v="23:31"/>
    <n v="2022"/>
    <n v="12"/>
    <s v="Sunday"/>
    <n v="23"/>
    <x v="3"/>
    <s v="Night"/>
    <n v="348.78800000000001"/>
    <n v="15"/>
  </r>
  <r>
    <n v="1870"/>
    <d v="2023-03-14T00:00:00"/>
    <n v="202"/>
    <n v="305"/>
    <n v="101"/>
    <n v="9"/>
    <n v="229.50399999999999"/>
    <n v="2065.5360000000001"/>
    <n v="351.14112000000006"/>
    <b v="0"/>
    <s v="15:32"/>
    <n v="2023"/>
    <n v="3"/>
    <s v="Tuesday"/>
    <n v="15"/>
    <x v="15"/>
    <s v="AfterNoon"/>
    <n v="229.50400000000002"/>
    <n v="17"/>
  </r>
  <r>
    <n v="1871"/>
    <d v="2024-01-28T00:00:00"/>
    <n v="201"/>
    <n v="305"/>
    <n v="104"/>
    <n v="7"/>
    <n v="68.662000000000006"/>
    <n v="480.63400000000001"/>
    <n v="91.320459999999997"/>
    <b v="0"/>
    <s v="13:04"/>
    <n v="2024"/>
    <n v="1"/>
    <s v="Sunday"/>
    <n v="13"/>
    <x v="14"/>
    <s v="AfterNoon"/>
    <n v="68.662000000000006"/>
    <n v="18.999999999999996"/>
  </r>
  <r>
    <n v="1872"/>
    <d v="2022-12-09T00:00:00"/>
    <n v="204"/>
    <n v="301"/>
    <n v="104"/>
    <n v="9"/>
    <n v="294.05200000000002"/>
    <n v="2646.4680000000003"/>
    <n v="555.75828000000001"/>
    <b v="0"/>
    <s v="07:42"/>
    <n v="2022"/>
    <n v="12"/>
    <s v="Friday"/>
    <n v="7"/>
    <x v="3"/>
    <s v="Morning"/>
    <n v="294.05200000000002"/>
    <n v="21"/>
  </r>
  <r>
    <n v="1873"/>
    <d v="2023-02-04T00:00:00"/>
    <n v="205"/>
    <n v="305"/>
    <n v="102"/>
    <n v="2"/>
    <n v="188.87"/>
    <n v="377.74"/>
    <n v="94.435000000000002"/>
    <b v="0"/>
    <s v="05:00"/>
    <n v="2023"/>
    <n v="2"/>
    <s v="Saturday"/>
    <n v="5"/>
    <x v="19"/>
    <s v="Night"/>
    <n v="188.87"/>
    <n v="25"/>
  </r>
  <r>
    <n v="1874"/>
    <d v="2023-07-04T00:00:00"/>
    <n v="201"/>
    <n v="305"/>
    <n v="105"/>
    <n v="10"/>
    <n v="361.90000000000003"/>
    <n v="3619.0000000000005"/>
    <n v="1085.7"/>
    <b v="0"/>
    <s v="04:36"/>
    <n v="2023"/>
    <n v="7"/>
    <s v="Tuesday"/>
    <n v="4"/>
    <x v="18"/>
    <s v="Night"/>
    <n v="361.90000000000003"/>
    <n v="30"/>
  </r>
  <r>
    <n v="1875"/>
    <d v="2022-11-26T00:00:00"/>
    <n v="205"/>
    <n v="302"/>
    <n v="101"/>
    <n v="7"/>
    <n v="233.53000000000003"/>
    <n v="1634.7100000000003"/>
    <n v="245.20650000000003"/>
    <b v="0"/>
    <s v="05:13"/>
    <n v="2022"/>
    <n v="11"/>
    <s v="Saturday"/>
    <n v="5"/>
    <x v="12"/>
    <s v="Night"/>
    <n v="233.53000000000003"/>
    <n v="15"/>
  </r>
  <r>
    <n v="1876"/>
    <d v="2023-04-22T00:00:00"/>
    <n v="204"/>
    <n v="302"/>
    <n v="101"/>
    <n v="2"/>
    <n v="123.94800000000002"/>
    <n v="247.89600000000004"/>
    <n v="42.142320000000012"/>
    <b v="0"/>
    <s v="05:27"/>
    <n v="2023"/>
    <n v="4"/>
    <s v="Saturday"/>
    <n v="5"/>
    <x v="10"/>
    <s v="Night"/>
    <n v="123.94800000000002"/>
    <n v="17"/>
  </r>
  <r>
    <n v="1877"/>
    <d v="2023-01-08T00:00:00"/>
    <n v="203"/>
    <n v="303"/>
    <n v="102"/>
    <n v="4"/>
    <n v="581.94399999999996"/>
    <n v="2327.7759999999998"/>
    <n v="442.27743999999996"/>
    <b v="1"/>
    <s v="16:50"/>
    <n v="2023"/>
    <n v="1"/>
    <s v="Sunday"/>
    <n v="16"/>
    <x v="7"/>
    <s v="AfterNoon"/>
    <n v="581.94399999999996"/>
    <n v="19"/>
  </r>
  <r>
    <n v="1878"/>
    <d v="2023-12-03T00:00:00"/>
    <n v="201"/>
    <n v="301"/>
    <n v="101"/>
    <n v="3"/>
    <n v="524.87600000000009"/>
    <n v="1574.6280000000002"/>
    <n v="330.67188000000004"/>
    <b v="0"/>
    <s v="20:41"/>
    <n v="2023"/>
    <n v="12"/>
    <s v="Sunday"/>
    <n v="20"/>
    <x v="1"/>
    <s v="Evening"/>
    <n v="524.87600000000009"/>
    <n v="21.000000000000004"/>
  </r>
  <r>
    <n v="1879"/>
    <d v="2024-10-20T00:00:00"/>
    <n v="202"/>
    <n v="303"/>
    <n v="102"/>
    <n v="5"/>
    <n v="595.51800000000003"/>
    <n v="2977.59"/>
    <n v="744.39750000000004"/>
    <b v="0"/>
    <s v="16:49"/>
    <n v="2024"/>
    <n v="10"/>
    <s v="Sunday"/>
    <n v="16"/>
    <x v="8"/>
    <s v="AfterNoon"/>
    <n v="595.51800000000003"/>
    <n v="25"/>
  </r>
  <r>
    <n v="1880"/>
    <d v="2023-02-06T00:00:00"/>
    <n v="205"/>
    <n v="303"/>
    <n v="102"/>
    <n v="6"/>
    <n v="621.58800000000008"/>
    <n v="3729.5280000000002"/>
    <n v="1118.8584000000001"/>
    <b v="0"/>
    <s v="19:07"/>
    <n v="2023"/>
    <n v="2"/>
    <s v="Monday"/>
    <n v="19"/>
    <x v="19"/>
    <s v="Evening"/>
    <n v="621.58800000000008"/>
    <n v="30"/>
  </r>
  <r>
    <n v="1881"/>
    <d v="2024-08-30T00:00:00"/>
    <n v="201"/>
    <n v="304"/>
    <n v="101"/>
    <n v="10"/>
    <n v="430.34200000000004"/>
    <n v="4303.42"/>
    <n v="645.51300000000003"/>
    <b v="0"/>
    <s v="10:12"/>
    <n v="2024"/>
    <n v="8"/>
    <s v="Friday"/>
    <n v="10"/>
    <x v="13"/>
    <s v="Morning"/>
    <n v="430.34199999999998"/>
    <n v="15"/>
  </r>
  <r>
    <n v="1882"/>
    <d v="2023-11-29T00:00:00"/>
    <n v="205"/>
    <n v="303"/>
    <n v="102"/>
    <n v="2"/>
    <n v="614.548"/>
    <n v="1229.096"/>
    <n v="208.94632000000001"/>
    <b v="0"/>
    <s v="06:45"/>
    <n v="2023"/>
    <n v="11"/>
    <s v="Wednesday"/>
    <n v="6"/>
    <x v="21"/>
    <s v="Morning"/>
    <n v="614.548"/>
    <n v="17"/>
  </r>
  <r>
    <n v="1883"/>
    <d v="2024-06-13T00:00:00"/>
    <n v="205"/>
    <n v="304"/>
    <n v="101"/>
    <n v="2"/>
    <n v="71.104000000000013"/>
    <n v="142.20800000000003"/>
    <n v="27.019520000000007"/>
    <b v="0"/>
    <s v="19:01"/>
    <n v="2024"/>
    <n v="6"/>
    <s v="Thursday"/>
    <n v="19"/>
    <x v="6"/>
    <s v="Evening"/>
    <n v="71.104000000000013"/>
    <n v="19"/>
  </r>
  <r>
    <n v="1884"/>
    <d v="2024-07-18T00:00:00"/>
    <n v="203"/>
    <n v="304"/>
    <n v="102"/>
    <n v="3"/>
    <n v="186.494"/>
    <n v="559.48199999999997"/>
    <n v="117.49121999999998"/>
    <b v="1"/>
    <s v="23:38"/>
    <n v="2024"/>
    <n v="7"/>
    <s v="Thursday"/>
    <n v="23"/>
    <x v="17"/>
    <s v="Night"/>
    <n v="186.494"/>
    <n v="21"/>
  </r>
  <r>
    <n v="1885"/>
    <d v="2024-06-17T00:00:00"/>
    <n v="205"/>
    <n v="303"/>
    <n v="105"/>
    <n v="10"/>
    <n v="184.99800000000002"/>
    <n v="1849.9800000000002"/>
    <n v="462.49500000000006"/>
    <b v="0"/>
    <s v="17:07"/>
    <n v="2024"/>
    <n v="6"/>
    <s v="Monday"/>
    <n v="17"/>
    <x v="6"/>
    <s v="AfterNoon"/>
    <n v="184.99800000000002"/>
    <n v="25"/>
  </r>
  <r>
    <n v="1886"/>
    <d v="2023-11-21T00:00:00"/>
    <n v="204"/>
    <n v="305"/>
    <n v="105"/>
    <n v="4"/>
    <n v="186.16400000000002"/>
    <n v="744.65600000000006"/>
    <n v="223.39680000000001"/>
    <b v="0"/>
    <s v="15:49"/>
    <n v="2023"/>
    <n v="11"/>
    <s v="Tuesday"/>
    <n v="15"/>
    <x v="21"/>
    <s v="AfterNoon"/>
    <n v="186.16400000000002"/>
    <n v="30"/>
  </r>
  <r>
    <n v="1887"/>
    <d v="2024-06-06T00:00:00"/>
    <n v="202"/>
    <n v="304"/>
    <n v="103"/>
    <n v="1"/>
    <n v="404.93200000000002"/>
    <n v="404.93200000000002"/>
    <n v="60.739800000000002"/>
    <b v="0"/>
    <s v="12:40"/>
    <n v="2024"/>
    <n v="6"/>
    <s v="Thursday"/>
    <n v="12"/>
    <x v="6"/>
    <s v="AfterNoon"/>
    <n v="404.93200000000002"/>
    <n v="15"/>
  </r>
  <r>
    <n v="1888"/>
    <d v="2023-01-22T00:00:00"/>
    <n v="202"/>
    <n v="301"/>
    <n v="101"/>
    <n v="5"/>
    <n v="193.64400000000001"/>
    <n v="968.22"/>
    <n v="164.59740000000002"/>
    <b v="1"/>
    <s v="20:48"/>
    <n v="2023"/>
    <n v="1"/>
    <s v="Sunday"/>
    <n v="20"/>
    <x v="7"/>
    <s v="Evening"/>
    <n v="193.64400000000001"/>
    <n v="17"/>
  </r>
  <r>
    <n v="1889"/>
    <d v="2024-08-28T00:00:00"/>
    <n v="201"/>
    <n v="301"/>
    <n v="104"/>
    <n v="3"/>
    <n v="448.16200000000003"/>
    <n v="1344.4860000000001"/>
    <n v="255.45234000000002"/>
    <b v="0"/>
    <s v="00:16"/>
    <n v="2024"/>
    <n v="8"/>
    <s v="Wednesday"/>
    <n v="0"/>
    <x v="13"/>
    <s v="Night"/>
    <n v="448.16200000000003"/>
    <n v="19"/>
  </r>
  <r>
    <n v="1890"/>
    <d v="2023-10-24T00:00:00"/>
    <n v="203"/>
    <n v="305"/>
    <n v="101"/>
    <n v="7"/>
    <n v="322.91600000000005"/>
    <n v="2260.4120000000003"/>
    <n v="474.68652000000003"/>
    <b v="0"/>
    <s v="07:47"/>
    <n v="2023"/>
    <n v="10"/>
    <s v="Tuesday"/>
    <n v="7"/>
    <x v="22"/>
    <s v="Morning"/>
    <n v="322.91600000000005"/>
    <n v="21"/>
  </r>
  <r>
    <n v="1891"/>
    <d v="2023-11-15T00:00:00"/>
    <n v="203"/>
    <n v="305"/>
    <n v="105"/>
    <n v="1"/>
    <n v="604.89"/>
    <n v="604.89"/>
    <n v="151.2225"/>
    <b v="0"/>
    <s v="12:26"/>
    <n v="2023"/>
    <n v="11"/>
    <s v="Wednesday"/>
    <n v="12"/>
    <x v="21"/>
    <s v="AfterNoon"/>
    <n v="604.89"/>
    <n v="25"/>
  </r>
  <r>
    <n v="1892"/>
    <d v="2024-08-21T00:00:00"/>
    <n v="203"/>
    <n v="303"/>
    <n v="102"/>
    <n v="5"/>
    <n v="135.828"/>
    <n v="679.14"/>
    <n v="203.74199999999999"/>
    <b v="1"/>
    <s v="16:38"/>
    <n v="2024"/>
    <n v="8"/>
    <s v="Wednesday"/>
    <n v="16"/>
    <x v="13"/>
    <s v="AfterNoon"/>
    <n v="135.828"/>
    <n v="30"/>
  </r>
  <r>
    <n v="1893"/>
    <d v="2024-05-28T00:00:00"/>
    <n v="203"/>
    <n v="302"/>
    <n v="104"/>
    <n v="3"/>
    <n v="401.96200000000005"/>
    <n v="1205.8860000000002"/>
    <n v="180.88290000000003"/>
    <b v="0"/>
    <s v="10:56"/>
    <n v="2024"/>
    <n v="5"/>
    <s v="Tuesday"/>
    <n v="10"/>
    <x v="20"/>
    <s v="Morning"/>
    <n v="401.96200000000005"/>
    <n v="15"/>
  </r>
  <r>
    <n v="1894"/>
    <d v="2023-05-26T00:00:00"/>
    <n v="202"/>
    <n v="304"/>
    <n v="104"/>
    <n v="7"/>
    <n v="226.82"/>
    <n v="1587.74"/>
    <n v="269.91580000000005"/>
    <b v="0"/>
    <s v="06:57"/>
    <n v="2023"/>
    <n v="5"/>
    <s v="Friday"/>
    <n v="6"/>
    <x v="11"/>
    <s v="Morning"/>
    <n v="226.82"/>
    <n v="17.000000000000004"/>
  </r>
  <r>
    <n v="1895"/>
    <d v="2023-07-05T00:00:00"/>
    <n v="205"/>
    <n v="305"/>
    <n v="102"/>
    <n v="3"/>
    <n v="470.31600000000003"/>
    <n v="1410.9480000000001"/>
    <n v="268.08012000000002"/>
    <b v="0"/>
    <s v="13:48"/>
    <n v="2023"/>
    <n v="7"/>
    <s v="Wednesday"/>
    <n v="13"/>
    <x v="18"/>
    <s v="AfterNoon"/>
    <n v="470.31600000000003"/>
    <n v="19"/>
  </r>
  <r>
    <n v="1896"/>
    <d v="2023-12-20T00:00:00"/>
    <n v="202"/>
    <n v="303"/>
    <n v="103"/>
    <n v="1"/>
    <n v="497.61800000000005"/>
    <n v="497.61800000000005"/>
    <n v="104.49978"/>
    <b v="0"/>
    <s v="23:11"/>
    <n v="2023"/>
    <n v="12"/>
    <s v="Wednesday"/>
    <n v="23"/>
    <x v="1"/>
    <s v="Night"/>
    <n v="497.61800000000005"/>
    <n v="21"/>
  </r>
  <r>
    <n v="1897"/>
    <d v="2024-05-03T00:00:00"/>
    <n v="202"/>
    <n v="302"/>
    <n v="102"/>
    <n v="10"/>
    <n v="459.11800000000005"/>
    <n v="4591.18"/>
    <n v="1147.7950000000001"/>
    <b v="0"/>
    <s v="00:14"/>
    <n v="2024"/>
    <n v="5"/>
    <s v="Friday"/>
    <n v="0"/>
    <x v="20"/>
    <s v="Night"/>
    <n v="459.11800000000005"/>
    <n v="25"/>
  </r>
  <r>
    <n v="1898"/>
    <d v="2024-09-14T00:00:00"/>
    <n v="201"/>
    <n v="304"/>
    <n v="101"/>
    <n v="6"/>
    <n v="385.17600000000004"/>
    <n v="2311.0560000000005"/>
    <n v="693.31680000000017"/>
    <b v="0"/>
    <s v="02:01"/>
    <n v="2024"/>
    <n v="9"/>
    <s v="Saturday"/>
    <n v="2"/>
    <x v="0"/>
    <s v="Night"/>
    <n v="385.1760000000001"/>
    <n v="30"/>
  </r>
  <r>
    <n v="1899"/>
    <d v="2024-01-04T00:00:00"/>
    <n v="205"/>
    <n v="303"/>
    <n v="105"/>
    <n v="4"/>
    <n v="426.38200000000006"/>
    <n v="1705.5280000000002"/>
    <n v="255.82920000000001"/>
    <b v="1"/>
    <s v="18:48"/>
    <n v="2024"/>
    <n v="1"/>
    <s v="Thursday"/>
    <n v="18"/>
    <x v="14"/>
    <s v="Evening"/>
    <n v="426.38200000000006"/>
    <n v="15"/>
  </r>
  <r>
    <n v="1900"/>
    <d v="2022-11-23T00:00:00"/>
    <n v="204"/>
    <n v="302"/>
    <n v="104"/>
    <n v="7"/>
    <n v="267.71800000000002"/>
    <n v="1874.0260000000001"/>
    <n v="318.58442000000002"/>
    <b v="0"/>
    <s v="07:27"/>
    <n v="2022"/>
    <n v="11"/>
    <s v="Wednesday"/>
    <n v="7"/>
    <x v="12"/>
    <s v="Morning"/>
    <n v="267.71800000000002"/>
    <n v="17"/>
  </r>
  <r>
    <n v="1901"/>
    <d v="2023-10-26T00:00:00"/>
    <n v="204"/>
    <n v="304"/>
    <n v="103"/>
    <n v="3"/>
    <n v="287.25400000000002"/>
    <n v="861.76200000000006"/>
    <n v="163.73478"/>
    <b v="1"/>
    <s v="00:41"/>
    <n v="2023"/>
    <n v="10"/>
    <s v="Thursday"/>
    <n v="0"/>
    <x v="22"/>
    <s v="Night"/>
    <n v="287.25400000000002"/>
    <n v="18.999999999999996"/>
  </r>
  <r>
    <n v="1902"/>
    <d v="2023-08-05T00:00:00"/>
    <n v="203"/>
    <n v="304"/>
    <n v="105"/>
    <n v="9"/>
    <n v="509.69600000000008"/>
    <n v="4587.264000000001"/>
    <n v="963.32544000000019"/>
    <b v="1"/>
    <s v="03:06"/>
    <n v="2023"/>
    <n v="8"/>
    <s v="Saturday"/>
    <n v="3"/>
    <x v="4"/>
    <s v="Night"/>
    <n v="509.69600000000014"/>
    <n v="21"/>
  </r>
  <r>
    <n v="1903"/>
    <d v="2024-04-28T00:00:00"/>
    <n v="201"/>
    <n v="301"/>
    <n v="105"/>
    <n v="10"/>
    <n v="647.63600000000008"/>
    <n v="6476.3600000000006"/>
    <n v="1619.0900000000001"/>
    <b v="0"/>
    <s v="00:18"/>
    <n v="2024"/>
    <n v="4"/>
    <s v="Sunday"/>
    <n v="0"/>
    <x v="23"/>
    <s v="Night"/>
    <n v="647.63600000000008"/>
    <n v="25"/>
  </r>
  <r>
    <n v="1904"/>
    <d v="2024-01-16T00:00:00"/>
    <n v="201"/>
    <n v="304"/>
    <n v="102"/>
    <n v="6"/>
    <n v="226.82"/>
    <n v="1360.92"/>
    <n v="408.27600000000001"/>
    <b v="0"/>
    <s v="05:05"/>
    <n v="2024"/>
    <n v="1"/>
    <s v="Tuesday"/>
    <n v="5"/>
    <x v="14"/>
    <s v="Night"/>
    <n v="226.82000000000002"/>
    <n v="30"/>
  </r>
  <r>
    <n v="1905"/>
    <d v="2023-09-30T00:00:00"/>
    <n v="204"/>
    <n v="302"/>
    <n v="104"/>
    <n v="3"/>
    <n v="157.87200000000001"/>
    <n v="473.61600000000004"/>
    <n v="71.042400000000001"/>
    <b v="0"/>
    <s v="13:43"/>
    <n v="2023"/>
    <n v="9"/>
    <s v="Saturday"/>
    <n v="13"/>
    <x v="2"/>
    <s v="AfterNoon"/>
    <n v="157.87200000000001"/>
    <n v="15"/>
  </r>
  <r>
    <n v="1906"/>
    <d v="2024-08-28T00:00:00"/>
    <n v="201"/>
    <n v="302"/>
    <n v="102"/>
    <n v="8"/>
    <n v="430.32000000000005"/>
    <n v="3442.5600000000004"/>
    <n v="585.23520000000008"/>
    <b v="0"/>
    <s v="22:38"/>
    <n v="2024"/>
    <n v="8"/>
    <s v="Wednesday"/>
    <n v="22"/>
    <x v="13"/>
    <s v="Night"/>
    <n v="430.32000000000005"/>
    <n v="17"/>
  </r>
  <r>
    <n v="1907"/>
    <d v="2024-02-22T00:00:00"/>
    <n v="203"/>
    <n v="301"/>
    <n v="104"/>
    <n v="5"/>
    <n v="145.83800000000002"/>
    <n v="729.19"/>
    <n v="138.54610000000002"/>
    <b v="0"/>
    <s v="00:37"/>
    <n v="2024"/>
    <n v="2"/>
    <s v="Thursday"/>
    <n v="0"/>
    <x v="9"/>
    <s v="Night"/>
    <n v="145.83800000000002"/>
    <n v="19.000000000000004"/>
  </r>
  <r>
    <n v="1908"/>
    <d v="2023-06-06T00:00:00"/>
    <n v="201"/>
    <n v="302"/>
    <n v="103"/>
    <n v="5"/>
    <n v="114.51"/>
    <n v="572.55000000000007"/>
    <n v="120.23550000000002"/>
    <b v="1"/>
    <s v="16:46"/>
    <n v="2023"/>
    <n v="6"/>
    <s v="Tuesday"/>
    <n v="16"/>
    <x v="16"/>
    <s v="AfterNoon"/>
    <n v="114.51000000000002"/>
    <n v="21"/>
  </r>
  <r>
    <n v="1909"/>
    <d v="2024-06-19T00:00:00"/>
    <n v="203"/>
    <n v="302"/>
    <n v="105"/>
    <n v="9"/>
    <n v="468.13800000000003"/>
    <n v="4213.2420000000002"/>
    <n v="1053.3105"/>
    <b v="0"/>
    <s v="12:21"/>
    <n v="2024"/>
    <n v="6"/>
    <s v="Wednesday"/>
    <n v="12"/>
    <x v="6"/>
    <s v="AfterNoon"/>
    <n v="468.13800000000003"/>
    <n v="25"/>
  </r>
  <r>
    <n v="1910"/>
    <d v="2024-04-25T00:00:00"/>
    <n v="202"/>
    <n v="305"/>
    <n v="103"/>
    <n v="10"/>
    <n v="645.28200000000004"/>
    <n v="6452.8200000000006"/>
    <n v="1935.846"/>
    <b v="0"/>
    <s v="21:20"/>
    <n v="2024"/>
    <n v="4"/>
    <s v="Thursday"/>
    <n v="21"/>
    <x v="23"/>
    <s v="Night"/>
    <n v="645.28200000000004"/>
    <n v="30"/>
  </r>
  <r>
    <n v="1911"/>
    <d v="2023-05-13T00:00:00"/>
    <n v="205"/>
    <n v="303"/>
    <n v="105"/>
    <n v="1"/>
    <n v="105.88600000000001"/>
    <n v="105.88600000000001"/>
    <n v="15.882900000000001"/>
    <b v="0"/>
    <s v="21:13"/>
    <n v="2023"/>
    <n v="5"/>
    <s v="Saturday"/>
    <n v="21"/>
    <x v="11"/>
    <s v="Night"/>
    <n v="105.88600000000001"/>
    <n v="15"/>
  </r>
  <r>
    <n v="1912"/>
    <d v="2023-02-08T00:00:00"/>
    <n v="202"/>
    <n v="301"/>
    <n v="102"/>
    <n v="10"/>
    <n v="83.688000000000002"/>
    <n v="836.88"/>
    <n v="142.2696"/>
    <b v="0"/>
    <s v="05:06"/>
    <n v="2023"/>
    <n v="2"/>
    <s v="Wednesday"/>
    <n v="5"/>
    <x v="19"/>
    <s v="Night"/>
    <n v="83.688000000000002"/>
    <n v="17"/>
  </r>
  <r>
    <n v="1913"/>
    <d v="2024-06-15T00:00:00"/>
    <n v="204"/>
    <n v="304"/>
    <n v="101"/>
    <n v="5"/>
    <n v="103.02600000000001"/>
    <n v="515.13000000000011"/>
    <n v="97.874700000000018"/>
    <b v="1"/>
    <s v="15:00"/>
    <n v="2024"/>
    <n v="6"/>
    <s v="Saturday"/>
    <n v="15"/>
    <x v="6"/>
    <s v="AfterNoon"/>
    <n v="103.02600000000002"/>
    <n v="19"/>
  </r>
  <r>
    <n v="1914"/>
    <d v="2024-06-06T00:00:00"/>
    <n v="203"/>
    <n v="303"/>
    <n v="103"/>
    <n v="9"/>
    <n v="656.74400000000003"/>
    <n v="5910.6959999999999"/>
    <n v="1241.2461599999999"/>
    <b v="0"/>
    <s v="17:19"/>
    <n v="2024"/>
    <n v="6"/>
    <s v="Thursday"/>
    <n v="17"/>
    <x v="6"/>
    <s v="AfterNoon"/>
    <n v="656.74400000000003"/>
    <n v="21"/>
  </r>
  <r>
    <n v="1915"/>
    <d v="2024-05-09T00:00:00"/>
    <n v="202"/>
    <n v="303"/>
    <n v="105"/>
    <n v="5"/>
    <n v="129.69000000000003"/>
    <n v="648.45000000000016"/>
    <n v="162.11250000000004"/>
    <b v="1"/>
    <s v="20:40"/>
    <n v="2024"/>
    <n v="5"/>
    <s v="Thursday"/>
    <n v="20"/>
    <x v="20"/>
    <s v="Evening"/>
    <n v="129.69000000000003"/>
    <n v="25"/>
  </r>
  <r>
    <n v="1916"/>
    <d v="2022-10-28T00:00:00"/>
    <n v="204"/>
    <n v="301"/>
    <n v="101"/>
    <n v="4"/>
    <n v="655.49"/>
    <n v="2621.96"/>
    <n v="786.58799999999997"/>
    <b v="0"/>
    <s v="18:19"/>
    <n v="2022"/>
    <n v="10"/>
    <s v="Friday"/>
    <n v="18"/>
    <x v="24"/>
    <s v="Evening"/>
    <n v="655.49"/>
    <n v="30"/>
  </r>
  <r>
    <n v="1917"/>
    <d v="2023-02-14T00:00:00"/>
    <n v="203"/>
    <n v="302"/>
    <n v="101"/>
    <n v="5"/>
    <n v="175.40600000000003"/>
    <n v="877.0300000000002"/>
    <n v="131.55450000000002"/>
    <b v="0"/>
    <s v="02:26"/>
    <n v="2023"/>
    <n v="2"/>
    <s v="Tuesday"/>
    <n v="2"/>
    <x v="19"/>
    <s v="Night"/>
    <n v="175.40600000000003"/>
    <n v="15"/>
  </r>
  <r>
    <n v="1918"/>
    <d v="2023-01-22T00:00:00"/>
    <n v="201"/>
    <n v="305"/>
    <n v="104"/>
    <n v="2"/>
    <n v="558.31600000000003"/>
    <n v="1116.6320000000001"/>
    <n v="189.82744000000002"/>
    <b v="0"/>
    <s v="18:54"/>
    <n v="2023"/>
    <n v="1"/>
    <s v="Sunday"/>
    <n v="18"/>
    <x v="7"/>
    <s v="Evening"/>
    <n v="558.31600000000003"/>
    <n v="17"/>
  </r>
  <r>
    <n v="1919"/>
    <d v="2024-02-25T00:00:00"/>
    <n v="204"/>
    <n v="305"/>
    <n v="105"/>
    <n v="9"/>
    <n v="100.71600000000001"/>
    <n v="906.44400000000007"/>
    <n v="172.22436000000002"/>
    <b v="0"/>
    <s v="17:17"/>
    <n v="2024"/>
    <n v="2"/>
    <s v="Sunday"/>
    <n v="17"/>
    <x v="9"/>
    <s v="AfterNoon"/>
    <n v="100.71600000000001"/>
    <n v="19"/>
  </r>
  <r>
    <n v="1920"/>
    <d v="2024-06-08T00:00:00"/>
    <n v="201"/>
    <n v="304"/>
    <n v="104"/>
    <n v="8"/>
    <n v="612.54600000000005"/>
    <n v="4900.3680000000004"/>
    <n v="1029.07728"/>
    <b v="1"/>
    <s v="15:44"/>
    <n v="2024"/>
    <n v="6"/>
    <s v="Saturday"/>
    <n v="15"/>
    <x v="6"/>
    <s v="AfterNoon"/>
    <n v="612.54600000000005"/>
    <n v="20.999999999999996"/>
  </r>
  <r>
    <n v="1921"/>
    <d v="2023-12-18T00:00:00"/>
    <n v="201"/>
    <n v="301"/>
    <n v="104"/>
    <n v="6"/>
    <n v="426.00799999999998"/>
    <n v="2556.0479999999998"/>
    <n v="639.01199999999994"/>
    <b v="0"/>
    <s v="17:26"/>
    <n v="2023"/>
    <n v="12"/>
    <s v="Monday"/>
    <n v="17"/>
    <x v="1"/>
    <s v="AfterNoon"/>
    <n v="426.00799999999998"/>
    <n v="25"/>
  </r>
  <r>
    <n v="1922"/>
    <d v="2024-09-25T00:00:00"/>
    <n v="204"/>
    <n v="302"/>
    <n v="105"/>
    <n v="7"/>
    <n v="284.834"/>
    <n v="1993.838"/>
    <n v="598.15139999999997"/>
    <b v="0"/>
    <s v="03:42"/>
    <n v="2024"/>
    <n v="9"/>
    <s v="Wednesday"/>
    <n v="3"/>
    <x v="0"/>
    <s v="Night"/>
    <n v="284.834"/>
    <n v="30"/>
  </r>
  <r>
    <n v="1923"/>
    <d v="2023-02-13T00:00:00"/>
    <n v="203"/>
    <n v="303"/>
    <n v="102"/>
    <n v="8"/>
    <n v="211.00200000000001"/>
    <n v="1688.0160000000001"/>
    <n v="253.20240000000001"/>
    <b v="0"/>
    <s v="14:49"/>
    <n v="2023"/>
    <n v="2"/>
    <s v="Monday"/>
    <n v="14"/>
    <x v="19"/>
    <s v="AfterNoon"/>
    <n v="211.00200000000001"/>
    <n v="15"/>
  </r>
  <r>
    <n v="1924"/>
    <d v="2023-03-07T00:00:00"/>
    <n v="205"/>
    <n v="304"/>
    <n v="102"/>
    <n v="6"/>
    <n v="543.90600000000006"/>
    <n v="3263.4360000000006"/>
    <n v="554.78412000000014"/>
    <b v="0"/>
    <s v="19:33"/>
    <n v="2023"/>
    <n v="3"/>
    <s v="Tuesday"/>
    <n v="19"/>
    <x v="15"/>
    <s v="Evening"/>
    <n v="543.90600000000006"/>
    <n v="17"/>
  </r>
  <r>
    <n v="1925"/>
    <d v="2024-10-17T00:00:00"/>
    <n v="204"/>
    <n v="304"/>
    <n v="103"/>
    <n v="8"/>
    <n v="658.61400000000003"/>
    <n v="5268.9120000000003"/>
    <n v="1001.09328"/>
    <b v="0"/>
    <s v="11:09"/>
    <n v="2024"/>
    <n v="10"/>
    <s v="Thursday"/>
    <n v="11"/>
    <x v="8"/>
    <s v="Morning"/>
    <n v="658.61400000000003"/>
    <n v="19"/>
  </r>
  <r>
    <n v="1926"/>
    <d v="2024-05-23T00:00:00"/>
    <n v="203"/>
    <n v="302"/>
    <n v="103"/>
    <n v="1"/>
    <n v="416.85599999999999"/>
    <n v="416.85599999999999"/>
    <n v="87.539760000000001"/>
    <b v="1"/>
    <s v="17:09"/>
    <n v="2024"/>
    <n v="5"/>
    <s v="Thursday"/>
    <n v="17"/>
    <x v="20"/>
    <s v="AfterNoon"/>
    <n v="416.85599999999999"/>
    <n v="21"/>
  </r>
  <r>
    <n v="1927"/>
    <d v="2023-10-06T00:00:00"/>
    <n v="203"/>
    <n v="303"/>
    <n v="102"/>
    <n v="3"/>
    <n v="522.94000000000005"/>
    <n v="1568.8200000000002"/>
    <n v="392.20500000000004"/>
    <b v="1"/>
    <s v="08:38"/>
    <n v="2023"/>
    <n v="10"/>
    <s v="Friday"/>
    <n v="8"/>
    <x v="22"/>
    <s v="Morning"/>
    <n v="522.94000000000005"/>
    <n v="25"/>
  </r>
  <r>
    <n v="1928"/>
    <d v="2024-04-09T00:00:00"/>
    <n v="204"/>
    <n v="302"/>
    <n v="103"/>
    <n v="1"/>
    <n v="98.098000000000013"/>
    <n v="98.098000000000013"/>
    <n v="29.429400000000001"/>
    <b v="0"/>
    <s v="04:59"/>
    <n v="2024"/>
    <n v="4"/>
    <s v="Tuesday"/>
    <n v="4"/>
    <x v="23"/>
    <s v="Night"/>
    <n v="98.098000000000013"/>
    <n v="30"/>
  </r>
  <r>
    <n v="1929"/>
    <d v="2023-08-29T00:00:00"/>
    <n v="201"/>
    <n v="304"/>
    <n v="104"/>
    <n v="2"/>
    <n v="349.536"/>
    <n v="699.072"/>
    <n v="104.8608"/>
    <b v="0"/>
    <s v="18:13"/>
    <n v="2023"/>
    <n v="8"/>
    <s v="Tuesday"/>
    <n v="18"/>
    <x v="4"/>
    <s v="Evening"/>
    <n v="349.536"/>
    <n v="15"/>
  </r>
  <r>
    <n v="1930"/>
    <d v="2023-12-06T00:00:00"/>
    <n v="202"/>
    <n v="303"/>
    <n v="103"/>
    <n v="10"/>
    <n v="213.202"/>
    <n v="2132.02"/>
    <n v="362.4434"/>
    <b v="0"/>
    <s v="11:47"/>
    <n v="2023"/>
    <n v="12"/>
    <s v="Wednesday"/>
    <n v="11"/>
    <x v="1"/>
    <s v="Morning"/>
    <n v="213.202"/>
    <n v="17"/>
  </r>
  <r>
    <n v="1931"/>
    <d v="2024-10-19T00:00:00"/>
    <n v="203"/>
    <n v="303"/>
    <n v="104"/>
    <n v="8"/>
    <n v="206.18400000000003"/>
    <n v="1649.4720000000002"/>
    <n v="313.39968000000005"/>
    <b v="0"/>
    <s v="15:12"/>
    <n v="2024"/>
    <n v="10"/>
    <s v="Saturday"/>
    <n v="15"/>
    <x v="8"/>
    <s v="AfterNoon"/>
    <n v="206.18400000000003"/>
    <n v="19"/>
  </r>
  <r>
    <n v="1932"/>
    <d v="2024-05-29T00:00:00"/>
    <n v="203"/>
    <n v="303"/>
    <n v="104"/>
    <n v="8"/>
    <n v="211.178"/>
    <n v="1689.424"/>
    <n v="354.77904000000001"/>
    <b v="0"/>
    <s v="14:07"/>
    <n v="2024"/>
    <n v="5"/>
    <s v="Wednesday"/>
    <n v="14"/>
    <x v="20"/>
    <s v="AfterNoon"/>
    <n v="211.178"/>
    <n v="21.000000000000004"/>
  </r>
  <r>
    <n v="1933"/>
    <d v="2023-10-17T00:00:00"/>
    <n v="201"/>
    <n v="305"/>
    <n v="105"/>
    <n v="4"/>
    <n v="488.53200000000004"/>
    <n v="1954.1280000000002"/>
    <n v="488.53200000000004"/>
    <b v="0"/>
    <s v="23:08"/>
    <n v="2023"/>
    <n v="10"/>
    <s v="Tuesday"/>
    <n v="23"/>
    <x v="22"/>
    <s v="Night"/>
    <n v="488.53200000000004"/>
    <n v="25"/>
  </r>
  <r>
    <n v="1934"/>
    <d v="2023-10-14T00:00:00"/>
    <n v="202"/>
    <n v="304"/>
    <n v="102"/>
    <n v="8"/>
    <n v="388.52000000000004"/>
    <n v="3108.1600000000003"/>
    <n v="932.44800000000009"/>
    <b v="0"/>
    <s v="16:46"/>
    <n v="2023"/>
    <n v="10"/>
    <s v="Saturday"/>
    <n v="16"/>
    <x v="22"/>
    <s v="AfterNoon"/>
    <n v="388.52000000000004"/>
    <n v="30"/>
  </r>
  <r>
    <n v="1935"/>
    <d v="2023-06-30T00:00:00"/>
    <n v="203"/>
    <n v="302"/>
    <n v="104"/>
    <n v="3"/>
    <n v="474.16600000000005"/>
    <n v="1422.498"/>
    <n v="213.37469999999999"/>
    <b v="0"/>
    <s v="08:27"/>
    <n v="2023"/>
    <n v="6"/>
    <s v="Friday"/>
    <n v="8"/>
    <x v="16"/>
    <s v="Morning"/>
    <n v="474.166"/>
    <n v="15"/>
  </r>
  <r>
    <n v="1936"/>
    <d v="2023-02-20T00:00:00"/>
    <n v="203"/>
    <n v="302"/>
    <n v="103"/>
    <n v="8"/>
    <n v="451.94600000000003"/>
    <n v="3615.5680000000002"/>
    <n v="614.64656000000014"/>
    <b v="0"/>
    <s v="08:56"/>
    <n v="2023"/>
    <n v="2"/>
    <s v="Monday"/>
    <n v="8"/>
    <x v="19"/>
    <s v="Morning"/>
    <n v="451.94600000000003"/>
    <n v="17.000000000000004"/>
  </r>
  <r>
    <n v="1937"/>
    <d v="2024-02-15T00:00:00"/>
    <n v="204"/>
    <n v="302"/>
    <n v="101"/>
    <n v="6"/>
    <n v="407.92399999999998"/>
    <n v="2447.5439999999999"/>
    <n v="465.03335999999996"/>
    <b v="0"/>
    <s v="22:48"/>
    <n v="2024"/>
    <n v="2"/>
    <s v="Thursday"/>
    <n v="22"/>
    <x v="9"/>
    <s v="Night"/>
    <n v="407.92399999999998"/>
    <n v="19"/>
  </r>
  <r>
    <n v="1938"/>
    <d v="2024-03-27T00:00:00"/>
    <n v="204"/>
    <n v="304"/>
    <n v="104"/>
    <n v="8"/>
    <n v="473.74800000000005"/>
    <n v="3789.9840000000004"/>
    <n v="795.89664000000005"/>
    <b v="0"/>
    <s v="09:48"/>
    <n v="2024"/>
    <n v="3"/>
    <s v="Wednesday"/>
    <n v="9"/>
    <x v="5"/>
    <s v="Morning"/>
    <n v="473.74800000000005"/>
    <n v="21"/>
  </r>
  <r>
    <n v="1939"/>
    <d v="2023-04-01T00:00:00"/>
    <n v="205"/>
    <n v="301"/>
    <n v="102"/>
    <n v="4"/>
    <n v="228.16200000000001"/>
    <n v="912.64800000000002"/>
    <n v="228.16200000000001"/>
    <b v="0"/>
    <s v="00:59"/>
    <n v="2023"/>
    <n v="4"/>
    <s v="Saturday"/>
    <n v="0"/>
    <x v="10"/>
    <s v="Night"/>
    <n v="228.16200000000001"/>
    <n v="25"/>
  </r>
  <r>
    <n v="1940"/>
    <d v="2024-05-18T00:00:00"/>
    <n v="202"/>
    <n v="305"/>
    <n v="101"/>
    <n v="4"/>
    <n v="571.07600000000002"/>
    <n v="2284.3040000000001"/>
    <n v="685.2912"/>
    <b v="0"/>
    <s v="14:49"/>
    <n v="2024"/>
    <n v="5"/>
    <s v="Saturday"/>
    <n v="14"/>
    <x v="20"/>
    <s v="AfterNoon"/>
    <n v="571.07600000000002"/>
    <n v="30"/>
  </r>
  <r>
    <n v="1941"/>
    <d v="2024-02-11T00:00:00"/>
    <n v="205"/>
    <n v="302"/>
    <n v="104"/>
    <n v="3"/>
    <n v="632.61000000000013"/>
    <n v="1897.8300000000004"/>
    <n v="284.67450000000002"/>
    <b v="0"/>
    <s v="22:51"/>
    <n v="2024"/>
    <n v="2"/>
    <s v="Sunday"/>
    <n v="22"/>
    <x v="9"/>
    <s v="Night"/>
    <n v="632.61000000000013"/>
    <n v="15"/>
  </r>
  <r>
    <n v="1942"/>
    <d v="2023-11-06T00:00:00"/>
    <n v="205"/>
    <n v="301"/>
    <n v="105"/>
    <n v="9"/>
    <n v="351.40600000000001"/>
    <n v="3162.654"/>
    <n v="537.65118000000007"/>
    <b v="0"/>
    <s v="21:12"/>
    <n v="2023"/>
    <n v="11"/>
    <s v="Monday"/>
    <n v="21"/>
    <x v="21"/>
    <s v="Night"/>
    <n v="351.40600000000001"/>
    <n v="17"/>
  </r>
  <r>
    <n v="1943"/>
    <d v="2023-02-04T00:00:00"/>
    <n v="203"/>
    <n v="305"/>
    <n v="102"/>
    <n v="4"/>
    <n v="596.53"/>
    <n v="2386.12"/>
    <n v="453.36279999999999"/>
    <b v="0"/>
    <s v="19:34"/>
    <n v="2023"/>
    <n v="2"/>
    <s v="Saturday"/>
    <n v="19"/>
    <x v="19"/>
    <s v="Evening"/>
    <n v="596.53"/>
    <n v="19"/>
  </r>
  <r>
    <n v="1944"/>
    <d v="2023-07-05T00:00:00"/>
    <n v="205"/>
    <n v="303"/>
    <n v="101"/>
    <n v="8"/>
    <n v="590.63400000000013"/>
    <n v="4725.072000000001"/>
    <n v="992.26512000000014"/>
    <b v="0"/>
    <s v="08:10"/>
    <n v="2023"/>
    <n v="7"/>
    <s v="Wednesday"/>
    <n v="8"/>
    <x v="18"/>
    <s v="Morning"/>
    <n v="590.63400000000013"/>
    <n v="21"/>
  </r>
  <r>
    <n v="1945"/>
    <d v="2023-07-24T00:00:00"/>
    <n v="205"/>
    <n v="302"/>
    <n v="103"/>
    <n v="4"/>
    <n v="616.37400000000014"/>
    <n v="2465.4960000000005"/>
    <n v="616.37400000000014"/>
    <b v="0"/>
    <s v="00:46"/>
    <n v="2023"/>
    <n v="7"/>
    <s v="Monday"/>
    <n v="0"/>
    <x v="18"/>
    <s v="Night"/>
    <n v="616.37400000000014"/>
    <n v="25"/>
  </r>
  <r>
    <n v="1946"/>
    <d v="2023-09-07T00:00:00"/>
    <n v="203"/>
    <n v="305"/>
    <n v="102"/>
    <n v="9"/>
    <n v="371.16200000000003"/>
    <n v="3340.4580000000005"/>
    <n v="1002.1374000000001"/>
    <b v="0"/>
    <s v="14:20"/>
    <n v="2023"/>
    <n v="9"/>
    <s v="Thursday"/>
    <n v="14"/>
    <x v="2"/>
    <s v="AfterNoon"/>
    <n v="371.16200000000003"/>
    <n v="30"/>
  </r>
  <r>
    <n v="1947"/>
    <d v="2024-02-29T00:00:00"/>
    <n v="203"/>
    <n v="302"/>
    <n v="103"/>
    <n v="2"/>
    <n v="575.49800000000005"/>
    <n v="1150.9960000000001"/>
    <n v="172.64940000000001"/>
    <b v="0"/>
    <s v="03:28"/>
    <n v="2024"/>
    <n v="2"/>
    <s v="Thursday"/>
    <n v="3"/>
    <x v="9"/>
    <s v="Night"/>
    <n v="575.49800000000005"/>
    <n v="15"/>
  </r>
  <r>
    <n v="1948"/>
    <d v="2024-01-19T00:00:00"/>
    <n v="204"/>
    <n v="305"/>
    <n v="103"/>
    <n v="3"/>
    <n v="376.72800000000007"/>
    <n v="1130.1840000000002"/>
    <n v="192.13128000000006"/>
    <b v="0"/>
    <s v="13:40"/>
    <n v="2024"/>
    <n v="1"/>
    <s v="Friday"/>
    <n v="13"/>
    <x v="14"/>
    <s v="AfterNoon"/>
    <n v="376.72800000000007"/>
    <n v="17"/>
  </r>
  <r>
    <n v="1949"/>
    <d v="2023-04-20T00:00:00"/>
    <n v="205"/>
    <n v="302"/>
    <n v="103"/>
    <n v="7"/>
    <n v="594.26400000000001"/>
    <n v="4159.848"/>
    <n v="790.37112000000002"/>
    <b v="0"/>
    <s v="17:02"/>
    <n v="2023"/>
    <n v="4"/>
    <s v="Thursday"/>
    <n v="17"/>
    <x v="10"/>
    <s v="AfterNoon"/>
    <n v="594.26400000000001"/>
    <n v="19"/>
  </r>
  <r>
    <n v="1950"/>
    <d v="2024-06-21T00:00:00"/>
    <n v="204"/>
    <n v="304"/>
    <n v="101"/>
    <n v="2"/>
    <n v="302.03800000000001"/>
    <n v="604.07600000000002"/>
    <n v="126.85596"/>
    <b v="0"/>
    <s v="05:11"/>
    <n v="2024"/>
    <n v="6"/>
    <s v="Friday"/>
    <n v="5"/>
    <x v="6"/>
    <s v="Night"/>
    <n v="302.03800000000001"/>
    <n v="21"/>
  </r>
  <r>
    <n v="1951"/>
    <d v="2022-11-11T00:00:00"/>
    <n v="203"/>
    <n v="303"/>
    <n v="103"/>
    <n v="5"/>
    <n v="99.418000000000006"/>
    <n v="497.09000000000003"/>
    <n v="124.27250000000001"/>
    <b v="0"/>
    <s v="15:59"/>
    <n v="2022"/>
    <n v="11"/>
    <s v="Friday"/>
    <n v="15"/>
    <x v="12"/>
    <s v="AfterNoon"/>
    <n v="99.418000000000006"/>
    <n v="25"/>
  </r>
  <r>
    <n v="1952"/>
    <d v="2023-02-07T00:00:00"/>
    <n v="202"/>
    <n v="303"/>
    <n v="101"/>
    <n v="1"/>
    <n v="168.16800000000001"/>
    <n v="168.16800000000001"/>
    <n v="50.450400000000002"/>
    <b v="0"/>
    <s v="00:03"/>
    <n v="2023"/>
    <n v="2"/>
    <s v="Tuesday"/>
    <n v="0"/>
    <x v="19"/>
    <s v="Night"/>
    <n v="168.16800000000001"/>
    <n v="30"/>
  </r>
  <r>
    <n v="1953"/>
    <d v="2023-03-25T00:00:00"/>
    <n v="202"/>
    <n v="304"/>
    <n v="105"/>
    <n v="4"/>
    <n v="576.00400000000002"/>
    <n v="2304.0160000000001"/>
    <n v="345.60239999999999"/>
    <b v="0"/>
    <s v="03:10"/>
    <n v="2023"/>
    <n v="3"/>
    <s v="Saturday"/>
    <n v="3"/>
    <x v="15"/>
    <s v="Night"/>
    <n v="576.00400000000002"/>
    <n v="15"/>
  </r>
  <r>
    <n v="1954"/>
    <d v="2024-04-17T00:00:00"/>
    <n v="203"/>
    <n v="302"/>
    <n v="102"/>
    <n v="5"/>
    <n v="338.75600000000003"/>
    <n v="1693.7800000000002"/>
    <n v="287.94260000000003"/>
    <b v="0"/>
    <s v="22:48"/>
    <n v="2024"/>
    <n v="4"/>
    <s v="Wednesday"/>
    <n v="22"/>
    <x v="23"/>
    <s v="Night"/>
    <n v="338.75600000000003"/>
    <n v="17"/>
  </r>
  <r>
    <n v="1955"/>
    <d v="2023-05-16T00:00:00"/>
    <n v="203"/>
    <n v="305"/>
    <n v="104"/>
    <n v="7"/>
    <n v="280.43400000000003"/>
    <n v="1963.0380000000002"/>
    <n v="372.97722000000005"/>
    <b v="0"/>
    <s v="13:51"/>
    <n v="2023"/>
    <n v="5"/>
    <s v="Tuesday"/>
    <n v="13"/>
    <x v="11"/>
    <s v="AfterNoon"/>
    <n v="280.43400000000003"/>
    <n v="19"/>
  </r>
  <r>
    <n v="1956"/>
    <d v="2023-06-22T00:00:00"/>
    <n v="203"/>
    <n v="303"/>
    <n v="102"/>
    <n v="10"/>
    <n v="366.608"/>
    <n v="3666.08"/>
    <n v="769.8768"/>
    <b v="0"/>
    <s v="01:50"/>
    <n v="2023"/>
    <n v="6"/>
    <s v="Thursday"/>
    <n v="1"/>
    <x v="16"/>
    <s v="Night"/>
    <n v="366.608"/>
    <n v="21"/>
  </r>
  <r>
    <n v="1957"/>
    <d v="2024-05-18T00:00:00"/>
    <n v="204"/>
    <n v="301"/>
    <n v="102"/>
    <n v="1"/>
    <n v="76.406000000000006"/>
    <n v="76.406000000000006"/>
    <n v="19.101500000000001"/>
    <b v="0"/>
    <s v="07:02"/>
    <n v="2024"/>
    <n v="5"/>
    <s v="Saturday"/>
    <n v="7"/>
    <x v="20"/>
    <s v="Morning"/>
    <n v="76.406000000000006"/>
    <n v="25"/>
  </r>
  <r>
    <n v="1958"/>
    <d v="2022-11-18T00:00:00"/>
    <n v="202"/>
    <n v="305"/>
    <n v="104"/>
    <n v="9"/>
    <n v="190.87200000000001"/>
    <n v="1717.8480000000002"/>
    <n v="515.35440000000006"/>
    <b v="0"/>
    <s v="20:09"/>
    <n v="2022"/>
    <n v="11"/>
    <s v="Friday"/>
    <n v="20"/>
    <x v="12"/>
    <s v="Evening"/>
    <n v="190.87200000000001"/>
    <n v="30"/>
  </r>
  <r>
    <n v="1959"/>
    <d v="2023-09-03T00:00:00"/>
    <n v="202"/>
    <n v="302"/>
    <n v="102"/>
    <n v="4"/>
    <n v="361.30599999999998"/>
    <n v="1445.2239999999999"/>
    <n v="216.78359999999998"/>
    <b v="0"/>
    <s v="03:19"/>
    <n v="2023"/>
    <n v="9"/>
    <s v="Sunday"/>
    <n v="3"/>
    <x v="2"/>
    <s v="Night"/>
    <n v="361.30599999999998"/>
    <n v="15"/>
  </r>
  <r>
    <n v="1960"/>
    <d v="2024-10-05T00:00:00"/>
    <n v="202"/>
    <n v="305"/>
    <n v="102"/>
    <n v="3"/>
    <n v="586.87200000000007"/>
    <n v="1760.6160000000002"/>
    <n v="299.30472000000003"/>
    <b v="0"/>
    <s v="17:38"/>
    <n v="2024"/>
    <n v="10"/>
    <s v="Saturday"/>
    <n v="17"/>
    <x v="8"/>
    <s v="AfterNoon"/>
    <n v="586.87200000000007"/>
    <n v="17"/>
  </r>
  <r>
    <n v="1961"/>
    <d v="2023-10-24T00:00:00"/>
    <n v="203"/>
    <n v="304"/>
    <n v="103"/>
    <n v="6"/>
    <n v="342.71600000000001"/>
    <n v="2056.2960000000003"/>
    <n v="390.69624000000005"/>
    <b v="0"/>
    <s v="01:25"/>
    <n v="2023"/>
    <n v="10"/>
    <s v="Tuesday"/>
    <n v="1"/>
    <x v="22"/>
    <s v="Night"/>
    <n v="342.71600000000007"/>
    <n v="19"/>
  </r>
  <r>
    <n v="1962"/>
    <d v="2023-02-21T00:00:00"/>
    <n v="202"/>
    <n v="304"/>
    <n v="103"/>
    <n v="10"/>
    <n v="222.53000000000003"/>
    <n v="2225.3000000000002"/>
    <n v="467.31300000000005"/>
    <b v="0"/>
    <s v="10:50"/>
    <n v="2023"/>
    <n v="2"/>
    <s v="Tuesday"/>
    <n v="10"/>
    <x v="19"/>
    <s v="Morning"/>
    <n v="222.53000000000003"/>
    <n v="21"/>
  </r>
  <r>
    <n v="1963"/>
    <d v="2023-04-05T00:00:00"/>
    <n v="203"/>
    <n v="301"/>
    <n v="104"/>
    <n v="7"/>
    <n v="633.31400000000008"/>
    <n v="4433.1980000000003"/>
    <n v="1108.2995000000001"/>
    <b v="0"/>
    <s v="00:32"/>
    <n v="2023"/>
    <n v="4"/>
    <s v="Wednesday"/>
    <n v="0"/>
    <x v="10"/>
    <s v="Night"/>
    <n v="633.31400000000008"/>
    <n v="25"/>
  </r>
  <r>
    <n v="1964"/>
    <d v="2024-01-13T00:00:00"/>
    <n v="203"/>
    <n v="305"/>
    <n v="103"/>
    <n v="5"/>
    <n v="558.88800000000003"/>
    <n v="2794.44"/>
    <n v="838.33199999999999"/>
    <b v="1"/>
    <s v="09:16"/>
    <n v="2024"/>
    <n v="1"/>
    <s v="Saturday"/>
    <n v="9"/>
    <x v="14"/>
    <s v="Morning"/>
    <n v="558.88800000000003"/>
    <n v="30"/>
  </r>
  <r>
    <n v="1965"/>
    <d v="2022-11-20T00:00:00"/>
    <n v="205"/>
    <n v="303"/>
    <n v="102"/>
    <n v="10"/>
    <n v="413.27000000000004"/>
    <n v="4132.7000000000007"/>
    <n v="619.90500000000009"/>
    <b v="0"/>
    <s v="08:12"/>
    <n v="2022"/>
    <n v="11"/>
    <s v="Sunday"/>
    <n v="8"/>
    <x v="12"/>
    <s v="Morning"/>
    <n v="413.2700000000001"/>
    <n v="15"/>
  </r>
  <r>
    <n v="1966"/>
    <d v="2023-06-05T00:00:00"/>
    <n v="202"/>
    <n v="302"/>
    <n v="103"/>
    <n v="2"/>
    <n v="186.494"/>
    <n v="372.988"/>
    <n v="63.407960000000003"/>
    <b v="0"/>
    <s v="14:07"/>
    <n v="2023"/>
    <n v="6"/>
    <s v="Monday"/>
    <n v="14"/>
    <x v="16"/>
    <s v="AfterNoon"/>
    <n v="186.494"/>
    <n v="17"/>
  </r>
  <r>
    <n v="1967"/>
    <d v="2023-05-20T00:00:00"/>
    <n v="204"/>
    <n v="303"/>
    <n v="101"/>
    <n v="6"/>
    <n v="490.16000000000008"/>
    <n v="2940.9600000000005"/>
    <n v="558.78240000000005"/>
    <b v="0"/>
    <s v="16:03"/>
    <n v="2023"/>
    <n v="5"/>
    <s v="Saturday"/>
    <n v="16"/>
    <x v="11"/>
    <s v="AfterNoon"/>
    <n v="490.16000000000008"/>
    <n v="18.999999999999996"/>
  </r>
  <r>
    <n v="1968"/>
    <d v="2024-03-12T00:00:00"/>
    <n v="203"/>
    <n v="304"/>
    <n v="105"/>
    <n v="2"/>
    <n v="522.91800000000001"/>
    <n v="1045.836"/>
    <n v="219.62556000000001"/>
    <b v="0"/>
    <s v="13:11"/>
    <n v="2024"/>
    <n v="3"/>
    <s v="Tuesday"/>
    <n v="13"/>
    <x v="5"/>
    <s v="AfterNoon"/>
    <n v="522.91800000000001"/>
    <n v="21"/>
  </r>
  <r>
    <n v="1969"/>
    <d v="2023-12-13T00:00:00"/>
    <n v="201"/>
    <n v="304"/>
    <n v="102"/>
    <n v="9"/>
    <n v="591.93200000000002"/>
    <n v="5327.3879999999999"/>
    <n v="1331.847"/>
    <b v="0"/>
    <s v="12:11"/>
    <n v="2023"/>
    <n v="12"/>
    <s v="Wednesday"/>
    <n v="12"/>
    <x v="1"/>
    <s v="AfterNoon"/>
    <n v="591.93200000000002"/>
    <n v="25"/>
  </r>
  <r>
    <n v="1970"/>
    <d v="2023-09-22T00:00:00"/>
    <n v="202"/>
    <n v="305"/>
    <n v="101"/>
    <n v="5"/>
    <n v="628.65000000000009"/>
    <n v="3143.2500000000005"/>
    <n v="942.97500000000014"/>
    <b v="0"/>
    <s v="13:52"/>
    <n v="2023"/>
    <n v="9"/>
    <s v="Friday"/>
    <n v="13"/>
    <x v="2"/>
    <s v="AfterNoon"/>
    <n v="628.65000000000009"/>
    <n v="30"/>
  </r>
  <r>
    <n v="1971"/>
    <d v="2022-11-17T00:00:00"/>
    <n v="201"/>
    <n v="302"/>
    <n v="101"/>
    <n v="3"/>
    <n v="298.69400000000007"/>
    <n v="896.08200000000022"/>
    <n v="134.41230000000002"/>
    <b v="0"/>
    <s v="21:46"/>
    <n v="2022"/>
    <n v="11"/>
    <s v="Thursday"/>
    <n v="21"/>
    <x v="12"/>
    <s v="Night"/>
    <n v="298.69400000000007"/>
    <n v="15"/>
  </r>
  <r>
    <n v="1972"/>
    <d v="2024-05-11T00:00:00"/>
    <n v="202"/>
    <n v="301"/>
    <n v="102"/>
    <n v="10"/>
    <n v="573.87000000000012"/>
    <n v="5738.7000000000007"/>
    <n v="975.57900000000018"/>
    <b v="0"/>
    <s v="16:54"/>
    <n v="2024"/>
    <n v="5"/>
    <s v="Saturday"/>
    <n v="16"/>
    <x v="20"/>
    <s v="AfterNoon"/>
    <n v="573.87000000000012"/>
    <n v="17"/>
  </r>
  <r>
    <n v="1973"/>
    <d v="2024-01-21T00:00:00"/>
    <n v="204"/>
    <n v="305"/>
    <n v="101"/>
    <n v="8"/>
    <n v="272.00800000000004"/>
    <n v="2176.0640000000003"/>
    <n v="413.45216000000005"/>
    <b v="0"/>
    <s v="13:24"/>
    <n v="2024"/>
    <n v="1"/>
    <s v="Sunday"/>
    <n v="13"/>
    <x v="14"/>
    <s v="AfterNoon"/>
    <n v="272.00800000000004"/>
    <n v="19"/>
  </r>
  <r>
    <n v="1974"/>
    <d v="2023-05-11T00:00:00"/>
    <n v="202"/>
    <n v="304"/>
    <n v="103"/>
    <n v="4"/>
    <n v="518.452"/>
    <n v="2073.808"/>
    <n v="435.49967999999996"/>
    <b v="0"/>
    <s v="22:20"/>
    <n v="2023"/>
    <n v="5"/>
    <s v="Thursday"/>
    <n v="22"/>
    <x v="11"/>
    <s v="Night"/>
    <n v="518.452"/>
    <n v="21"/>
  </r>
  <r>
    <n v="1975"/>
    <d v="2024-05-13T00:00:00"/>
    <n v="205"/>
    <n v="304"/>
    <n v="103"/>
    <n v="1"/>
    <n v="448.20600000000002"/>
    <n v="448.20600000000002"/>
    <n v="112.0515"/>
    <b v="0"/>
    <s v="09:28"/>
    <n v="2024"/>
    <n v="5"/>
    <s v="Monday"/>
    <n v="9"/>
    <x v="20"/>
    <s v="Morning"/>
    <n v="448.20600000000002"/>
    <n v="25"/>
  </r>
  <r>
    <n v="1976"/>
    <d v="2024-01-09T00:00:00"/>
    <n v="204"/>
    <n v="302"/>
    <n v="101"/>
    <n v="4"/>
    <n v="328.61400000000003"/>
    <n v="1314.4560000000001"/>
    <n v="394.33680000000004"/>
    <b v="0"/>
    <s v="22:10"/>
    <n v="2024"/>
    <n v="1"/>
    <s v="Tuesday"/>
    <n v="22"/>
    <x v="14"/>
    <s v="Night"/>
    <n v="328.61400000000003"/>
    <n v="30"/>
  </r>
  <r>
    <n v="1977"/>
    <d v="2024-01-14T00:00:00"/>
    <n v="202"/>
    <n v="301"/>
    <n v="102"/>
    <n v="1"/>
    <n v="238.304"/>
    <n v="238.304"/>
    <n v="35.745599999999996"/>
    <b v="0"/>
    <s v="09:32"/>
    <n v="2024"/>
    <n v="1"/>
    <s v="Sunday"/>
    <n v="9"/>
    <x v="14"/>
    <s v="Morning"/>
    <n v="238.304"/>
    <n v="15"/>
  </r>
  <r>
    <n v="1978"/>
    <d v="2023-05-16T00:00:00"/>
    <n v="204"/>
    <n v="304"/>
    <n v="102"/>
    <n v="2"/>
    <n v="123.94800000000002"/>
    <n v="247.89600000000004"/>
    <n v="42.142320000000012"/>
    <b v="0"/>
    <s v="09:56"/>
    <n v="2023"/>
    <n v="5"/>
    <s v="Tuesday"/>
    <n v="9"/>
    <x v="11"/>
    <s v="Morning"/>
    <n v="123.94800000000002"/>
    <n v="17"/>
  </r>
  <r>
    <n v="1979"/>
    <d v="2024-01-24T00:00:00"/>
    <n v="202"/>
    <n v="302"/>
    <n v="101"/>
    <n v="10"/>
    <n v="191.31200000000001"/>
    <n v="1913.1200000000001"/>
    <n v="363.49280000000005"/>
    <b v="0"/>
    <s v="18:20"/>
    <n v="2024"/>
    <n v="1"/>
    <s v="Wednesday"/>
    <n v="18"/>
    <x v="14"/>
    <s v="Evening"/>
    <n v="191.31200000000001"/>
    <n v="19"/>
  </r>
  <r>
    <n v="1980"/>
    <d v="2024-10-01T00:00:00"/>
    <n v="201"/>
    <n v="305"/>
    <n v="103"/>
    <n v="3"/>
    <n v="96.470000000000013"/>
    <n v="289.41000000000003"/>
    <n v="60.7761"/>
    <b v="0"/>
    <s v="01:25"/>
    <n v="2024"/>
    <n v="10"/>
    <s v="Tuesday"/>
    <n v="1"/>
    <x v="8"/>
    <s v="Night"/>
    <n v="96.470000000000013"/>
    <n v="21"/>
  </r>
  <r>
    <n v="1981"/>
    <d v="2024-09-22T00:00:00"/>
    <n v="201"/>
    <n v="301"/>
    <n v="103"/>
    <n v="8"/>
    <n v="567.31400000000008"/>
    <n v="4538.5120000000006"/>
    <n v="1134.6280000000002"/>
    <b v="1"/>
    <s v="15:43"/>
    <n v="2024"/>
    <n v="9"/>
    <s v="Sunday"/>
    <n v="15"/>
    <x v="0"/>
    <s v="AfterNoon"/>
    <n v="567.31400000000008"/>
    <n v="25"/>
  </r>
  <r>
    <n v="1982"/>
    <d v="2024-06-02T00:00:00"/>
    <n v="203"/>
    <n v="304"/>
    <n v="105"/>
    <n v="8"/>
    <n v="291.74200000000008"/>
    <n v="2333.9360000000006"/>
    <n v="700.1808000000002"/>
    <b v="1"/>
    <s v="20:08"/>
    <n v="2024"/>
    <n v="6"/>
    <s v="Sunday"/>
    <n v="20"/>
    <x v="6"/>
    <s v="Evening"/>
    <n v="291.74200000000008"/>
    <n v="30"/>
  </r>
  <r>
    <n v="1983"/>
    <d v="2022-12-01T00:00:00"/>
    <n v="202"/>
    <n v="301"/>
    <n v="103"/>
    <n v="2"/>
    <n v="417.03200000000004"/>
    <n v="834.06400000000008"/>
    <n v="125.1096"/>
    <b v="0"/>
    <s v="22:13"/>
    <n v="2022"/>
    <n v="12"/>
    <s v="Thursday"/>
    <n v="22"/>
    <x v="3"/>
    <s v="Night"/>
    <n v="417.03200000000004"/>
    <n v="15"/>
  </r>
  <r>
    <n v="1984"/>
    <d v="2023-01-12T00:00:00"/>
    <n v="202"/>
    <n v="305"/>
    <n v="101"/>
    <n v="10"/>
    <n v="409.99200000000008"/>
    <n v="4099.920000000001"/>
    <n v="696.98640000000023"/>
    <b v="0"/>
    <s v="15:42"/>
    <n v="2023"/>
    <n v="1"/>
    <s v="Thursday"/>
    <n v="15"/>
    <x v="7"/>
    <s v="AfterNoon"/>
    <n v="409.99200000000008"/>
    <n v="17"/>
  </r>
  <r>
    <n v="1985"/>
    <d v="2024-01-26T00:00:00"/>
    <n v="203"/>
    <n v="305"/>
    <n v="101"/>
    <n v="7"/>
    <n v="236.25800000000001"/>
    <n v="1653.806"/>
    <n v="314.22314"/>
    <b v="0"/>
    <s v="00:06"/>
    <n v="2024"/>
    <n v="1"/>
    <s v="Friday"/>
    <n v="0"/>
    <x v="14"/>
    <s v="Night"/>
    <n v="236.25800000000001"/>
    <n v="19"/>
  </r>
  <r>
    <n v="1986"/>
    <d v="2024-08-16T00:00:00"/>
    <n v="201"/>
    <n v="301"/>
    <n v="102"/>
    <n v="10"/>
    <n v="445.06000000000006"/>
    <n v="4450.6000000000004"/>
    <n v="934.62600000000009"/>
    <b v="0"/>
    <s v="22:51"/>
    <n v="2024"/>
    <n v="8"/>
    <s v="Friday"/>
    <n v="22"/>
    <x v="13"/>
    <s v="Night"/>
    <n v="445.06000000000006"/>
    <n v="21"/>
  </r>
  <r>
    <n v="1987"/>
    <d v="2022-12-27T00:00:00"/>
    <n v="201"/>
    <n v="305"/>
    <n v="105"/>
    <n v="10"/>
    <n v="388.52000000000004"/>
    <n v="3885.2000000000003"/>
    <n v="971.30000000000007"/>
    <b v="0"/>
    <s v="08:17"/>
    <n v="2022"/>
    <n v="12"/>
    <s v="Tuesday"/>
    <n v="8"/>
    <x v="3"/>
    <s v="Morning"/>
    <n v="388.52000000000004"/>
    <n v="25"/>
  </r>
  <r>
    <n v="1988"/>
    <d v="2023-01-31T00:00:00"/>
    <n v="202"/>
    <n v="301"/>
    <n v="101"/>
    <n v="2"/>
    <n v="616.74800000000005"/>
    <n v="1233.4960000000001"/>
    <n v="370.04880000000003"/>
    <b v="0"/>
    <s v="21:04"/>
    <n v="2023"/>
    <n v="1"/>
    <s v="Tuesday"/>
    <n v="21"/>
    <x v="7"/>
    <s v="Night"/>
    <n v="616.74800000000005"/>
    <n v="30"/>
  </r>
  <r>
    <n v="1989"/>
    <d v="2023-10-14T00:00:00"/>
    <n v="204"/>
    <n v="301"/>
    <n v="101"/>
    <n v="5"/>
    <n v="453.79400000000004"/>
    <n v="2268.9700000000003"/>
    <n v="340.34550000000002"/>
    <b v="0"/>
    <s v="12:28"/>
    <n v="2023"/>
    <n v="10"/>
    <s v="Saturday"/>
    <n v="12"/>
    <x v="22"/>
    <s v="AfterNoon"/>
    <n v="453.79400000000004"/>
    <n v="15"/>
  </r>
  <r>
    <n v="1990"/>
    <d v="2024-01-01T00:00:00"/>
    <n v="205"/>
    <n v="302"/>
    <n v="102"/>
    <n v="2"/>
    <n v="420.66200000000003"/>
    <n v="841.32400000000007"/>
    <n v="143.02508000000003"/>
    <b v="0"/>
    <s v="22:43"/>
    <n v="2024"/>
    <n v="1"/>
    <s v="Monday"/>
    <n v="22"/>
    <x v="14"/>
    <s v="Night"/>
    <n v="420.66200000000003"/>
    <n v="17"/>
  </r>
  <r>
    <n v="1991"/>
    <d v="2023-11-16T00:00:00"/>
    <n v="203"/>
    <n v="301"/>
    <n v="105"/>
    <n v="10"/>
    <n v="335.83000000000004"/>
    <n v="3358.3"/>
    <n v="638.077"/>
    <b v="0"/>
    <s v="14:59"/>
    <n v="2023"/>
    <n v="11"/>
    <s v="Thursday"/>
    <n v="14"/>
    <x v="21"/>
    <s v="AfterNoon"/>
    <n v="335.83000000000004"/>
    <n v="19"/>
  </r>
  <r>
    <n v="1992"/>
    <d v="2024-04-02T00:00:00"/>
    <n v="204"/>
    <n v="305"/>
    <n v="105"/>
    <n v="2"/>
    <n v="63.866000000000007"/>
    <n v="127.73200000000001"/>
    <n v="26.823720000000002"/>
    <b v="1"/>
    <s v="14:28"/>
    <n v="2024"/>
    <n v="4"/>
    <s v="Tuesday"/>
    <n v="14"/>
    <x v="23"/>
    <s v="AfterNoon"/>
    <n v="63.866000000000007"/>
    <n v="21"/>
  </r>
  <r>
    <n v="1993"/>
    <d v="2023-11-10T00:00:00"/>
    <n v="202"/>
    <n v="302"/>
    <n v="101"/>
    <n v="6"/>
    <n v="297.61600000000004"/>
    <n v="1785.6960000000004"/>
    <n v="446.42400000000009"/>
    <b v="0"/>
    <s v="04:51"/>
    <n v="2023"/>
    <n v="11"/>
    <s v="Friday"/>
    <n v="4"/>
    <x v="21"/>
    <s v="Night"/>
    <n v="297.61600000000004"/>
    <n v="25"/>
  </r>
  <r>
    <n v="1994"/>
    <d v="2023-02-28T00:00:00"/>
    <n v="201"/>
    <n v="301"/>
    <n v="101"/>
    <n v="2"/>
    <n v="433.70800000000003"/>
    <n v="867.41600000000005"/>
    <n v="260.22480000000002"/>
    <b v="0"/>
    <s v="20:20"/>
    <n v="2023"/>
    <n v="2"/>
    <s v="Tuesday"/>
    <n v="20"/>
    <x v="19"/>
    <s v="Evening"/>
    <n v="433.70800000000003"/>
    <n v="30"/>
  </r>
  <r>
    <n v="1995"/>
    <d v="2023-04-13T00:00:00"/>
    <n v="205"/>
    <n v="304"/>
    <n v="101"/>
    <n v="7"/>
    <n v="588.78600000000006"/>
    <n v="4121.5020000000004"/>
    <n v="618.22530000000006"/>
    <b v="0"/>
    <s v="14:01"/>
    <n v="2023"/>
    <n v="4"/>
    <s v="Thursday"/>
    <n v="14"/>
    <x v="10"/>
    <s v="AfterNoon"/>
    <n v="588.78600000000006"/>
    <n v="15"/>
  </r>
  <r>
    <n v="1996"/>
    <d v="2022-12-16T00:00:00"/>
    <n v="204"/>
    <n v="302"/>
    <n v="102"/>
    <n v="2"/>
    <n v="589.6"/>
    <n v="1179.2"/>
    <n v="200.46400000000003"/>
    <b v="0"/>
    <s v="18:18"/>
    <n v="2022"/>
    <n v="12"/>
    <s v="Friday"/>
    <n v="18"/>
    <x v="3"/>
    <s v="Evening"/>
    <n v="589.6"/>
    <n v="17"/>
  </r>
  <r>
    <n v="1997"/>
    <d v="2024-02-27T00:00:00"/>
    <n v="204"/>
    <n v="305"/>
    <n v="104"/>
    <n v="1"/>
    <n v="232.03400000000002"/>
    <n v="232.03400000000002"/>
    <n v="44.086460000000002"/>
    <b v="0"/>
    <s v="03:06"/>
    <n v="2024"/>
    <n v="2"/>
    <s v="Tuesday"/>
    <n v="3"/>
    <x v="9"/>
    <s v="Night"/>
    <n v="232.03400000000002"/>
    <n v="19"/>
  </r>
  <r>
    <n v="1998"/>
    <d v="2024-02-19T00:00:00"/>
    <n v="202"/>
    <n v="304"/>
    <n v="101"/>
    <n v="6"/>
    <n v="79.288000000000011"/>
    <n v="475.72800000000007"/>
    <n v="99.90288000000001"/>
    <b v="0"/>
    <s v="16:39"/>
    <n v="2024"/>
    <n v="2"/>
    <s v="Monday"/>
    <n v="16"/>
    <x v="9"/>
    <s v="AfterNoon"/>
    <n v="79.288000000000011"/>
    <n v="21"/>
  </r>
  <r>
    <n v="1999"/>
    <d v="2023-08-31T00:00:00"/>
    <n v="201"/>
    <n v="304"/>
    <n v="102"/>
    <n v="10"/>
    <n v="104.63200000000002"/>
    <n v="1046.3200000000002"/>
    <n v="261.58000000000004"/>
    <b v="0"/>
    <s v="03:08"/>
    <n v="2023"/>
    <n v="8"/>
    <s v="Thursday"/>
    <n v="3"/>
    <x v="4"/>
    <s v="Night"/>
    <n v="104.63200000000002"/>
    <n v="25"/>
  </r>
  <r>
    <n v="2000"/>
    <d v="2022-11-29T00:00:00"/>
    <n v="204"/>
    <n v="303"/>
    <n v="105"/>
    <n v="5"/>
    <n v="363.17600000000004"/>
    <n v="1815.88"/>
    <n v="544.76400000000001"/>
    <b v="0"/>
    <s v="17:07"/>
    <n v="2022"/>
    <n v="11"/>
    <s v="Tuesday"/>
    <n v="17"/>
    <x v="12"/>
    <s v="AfterNoon"/>
    <n v="363.17600000000004"/>
    <n v="30"/>
  </r>
  <r>
    <n v="2001"/>
    <d v="2024-04-02T00:00:00"/>
    <n v="205"/>
    <n v="303"/>
    <n v="102"/>
    <n v="6"/>
    <n v="332.64"/>
    <n v="1995.84"/>
    <n v="299.37599999999998"/>
    <b v="0"/>
    <s v="19:06"/>
    <n v="2024"/>
    <n v="4"/>
    <s v="Tuesday"/>
    <n v="19"/>
    <x v="23"/>
    <s v="Evening"/>
    <n v="332.64"/>
    <n v="15"/>
  </r>
  <r>
    <n v="2002"/>
    <d v="2023-08-14T00:00:00"/>
    <n v="203"/>
    <n v="301"/>
    <n v="101"/>
    <n v="6"/>
    <n v="45.650000000000006"/>
    <n v="273.90000000000003"/>
    <n v="46.563000000000009"/>
    <b v="0"/>
    <s v="00:43"/>
    <n v="2023"/>
    <n v="8"/>
    <s v="Monday"/>
    <n v="0"/>
    <x v="4"/>
    <s v="Night"/>
    <n v="45.650000000000006"/>
    <n v="17"/>
  </r>
  <r>
    <n v="2003"/>
    <d v="2023-08-03T00:00:00"/>
    <n v="205"/>
    <n v="302"/>
    <n v="102"/>
    <n v="2"/>
    <n v="367.66400000000004"/>
    <n v="735.32800000000009"/>
    <n v="139.71232000000001"/>
    <b v="0"/>
    <s v="12:18"/>
    <n v="2023"/>
    <n v="8"/>
    <s v="Thursday"/>
    <n v="12"/>
    <x v="4"/>
    <s v="AfterNoon"/>
    <n v="367.66400000000004"/>
    <n v="18.999999999999996"/>
  </r>
  <r>
    <n v="2004"/>
    <d v="2023-05-16T00:00:00"/>
    <n v="205"/>
    <n v="301"/>
    <n v="104"/>
    <n v="8"/>
    <n v="497.04600000000005"/>
    <n v="3976.3680000000004"/>
    <n v="835.03728000000001"/>
    <b v="1"/>
    <s v="20:53"/>
    <n v="2023"/>
    <n v="5"/>
    <s v="Tuesday"/>
    <n v="20"/>
    <x v="11"/>
    <s v="Evening"/>
    <n v="497.04600000000005"/>
    <n v="21"/>
  </r>
  <r>
    <n v="2005"/>
    <d v="2023-06-14T00:00:00"/>
    <n v="201"/>
    <n v="304"/>
    <n v="105"/>
    <n v="3"/>
    <n v="114.24600000000001"/>
    <n v="342.73800000000006"/>
    <n v="85.684500000000014"/>
    <b v="0"/>
    <s v="14:09"/>
    <n v="2023"/>
    <n v="6"/>
    <s v="Wednesday"/>
    <n v="14"/>
    <x v="16"/>
    <s v="AfterNoon"/>
    <n v="114.24600000000002"/>
    <n v="25"/>
  </r>
  <r>
    <n v="2006"/>
    <d v="2024-01-20T00:00:00"/>
    <n v="202"/>
    <n v="302"/>
    <n v="102"/>
    <n v="2"/>
    <n v="369.51200000000006"/>
    <n v="739.02400000000011"/>
    <n v="221.70720000000003"/>
    <b v="0"/>
    <s v="18:59"/>
    <n v="2024"/>
    <n v="1"/>
    <s v="Saturday"/>
    <n v="18"/>
    <x v="14"/>
    <s v="Evening"/>
    <n v="369.51200000000006"/>
    <n v="30"/>
  </r>
  <r>
    <n v="2007"/>
    <d v="2024-07-23T00:00:00"/>
    <n v="204"/>
    <n v="303"/>
    <n v="103"/>
    <n v="3"/>
    <n v="257.334"/>
    <n v="772.00199999999995"/>
    <n v="115.80029999999999"/>
    <b v="0"/>
    <s v="10:56"/>
    <n v="2024"/>
    <n v="7"/>
    <s v="Tuesday"/>
    <n v="10"/>
    <x v="17"/>
    <s v="Morning"/>
    <n v="257.334"/>
    <n v="15"/>
  </r>
  <r>
    <n v="2008"/>
    <d v="2023-09-12T00:00:00"/>
    <n v="201"/>
    <n v="301"/>
    <n v="104"/>
    <n v="7"/>
    <n v="140.07400000000001"/>
    <n v="980.51800000000003"/>
    <n v="166.68806000000001"/>
    <b v="0"/>
    <s v="05:13"/>
    <n v="2023"/>
    <n v="9"/>
    <s v="Tuesday"/>
    <n v="5"/>
    <x v="2"/>
    <s v="Night"/>
    <n v="140.07400000000001"/>
    <n v="17"/>
  </r>
  <r>
    <n v="2009"/>
    <d v="2022-12-30T00:00:00"/>
    <n v="202"/>
    <n v="301"/>
    <n v="105"/>
    <n v="3"/>
    <n v="114.334"/>
    <n v="343.00200000000001"/>
    <n v="65.170380000000009"/>
    <b v="0"/>
    <s v="08:12"/>
    <n v="2022"/>
    <n v="12"/>
    <s v="Friday"/>
    <n v="8"/>
    <x v="3"/>
    <s v="Morning"/>
    <n v="114.334"/>
    <n v="19.000000000000004"/>
  </r>
  <r>
    <n v="2010"/>
    <d v="2023-01-07T00:00:00"/>
    <n v="204"/>
    <n v="301"/>
    <n v="105"/>
    <n v="3"/>
    <n v="113.256"/>
    <n v="339.76800000000003"/>
    <n v="71.351280000000003"/>
    <b v="0"/>
    <s v="05:06"/>
    <n v="2023"/>
    <n v="1"/>
    <s v="Saturday"/>
    <n v="5"/>
    <x v="7"/>
    <s v="Night"/>
    <n v="113.25600000000001"/>
    <n v="21"/>
  </r>
  <r>
    <n v="2011"/>
    <d v="2024-01-02T00:00:00"/>
    <n v="205"/>
    <n v="301"/>
    <n v="104"/>
    <n v="6"/>
    <n v="388.322"/>
    <n v="2329.9319999999998"/>
    <n v="582.48299999999995"/>
    <b v="0"/>
    <s v="12:06"/>
    <n v="2024"/>
    <n v="1"/>
    <s v="Tuesday"/>
    <n v="12"/>
    <x v="14"/>
    <s v="AfterNoon"/>
    <n v="388.32199999999995"/>
    <n v="25"/>
  </r>
  <r>
    <n v="2012"/>
    <d v="2024-01-01T00:00:00"/>
    <n v="205"/>
    <n v="303"/>
    <n v="104"/>
    <n v="3"/>
    <n v="136.29000000000002"/>
    <n v="408.87000000000006"/>
    <n v="122.66100000000002"/>
    <b v="0"/>
    <s v="02:35"/>
    <n v="2024"/>
    <n v="1"/>
    <s v="Monday"/>
    <n v="2"/>
    <x v="14"/>
    <s v="Night"/>
    <n v="136.29000000000002"/>
    <n v="30"/>
  </r>
  <r>
    <n v="2013"/>
    <d v="2022-11-15T00:00:00"/>
    <n v="205"/>
    <n v="305"/>
    <n v="105"/>
    <n v="5"/>
    <n v="381.94200000000006"/>
    <n v="1909.7100000000003"/>
    <n v="286.45650000000001"/>
    <b v="1"/>
    <s v="16:28"/>
    <n v="2022"/>
    <n v="11"/>
    <s v="Tuesday"/>
    <n v="16"/>
    <x v="12"/>
    <s v="AfterNoon"/>
    <n v="381.94200000000006"/>
    <n v="15"/>
  </r>
  <r>
    <n v="2014"/>
    <d v="2024-05-26T00:00:00"/>
    <n v="201"/>
    <n v="303"/>
    <n v="103"/>
    <n v="3"/>
    <n v="625.72400000000005"/>
    <n v="1877.172"/>
    <n v="319.11924000000005"/>
    <b v="0"/>
    <s v="10:56"/>
    <n v="2024"/>
    <n v="5"/>
    <s v="Sunday"/>
    <n v="10"/>
    <x v="20"/>
    <s v="Morning"/>
    <n v="625.72400000000005"/>
    <n v="17"/>
  </r>
  <r>
    <n v="2015"/>
    <d v="2023-07-01T00:00:00"/>
    <n v="203"/>
    <n v="304"/>
    <n v="101"/>
    <n v="4"/>
    <n v="269.96199999999999"/>
    <n v="1079.848"/>
    <n v="205.17112"/>
    <b v="1"/>
    <s v="11:13"/>
    <n v="2023"/>
    <n v="7"/>
    <s v="Saturday"/>
    <n v="11"/>
    <x v="18"/>
    <s v="Morning"/>
    <n v="269.96199999999999"/>
    <n v="19"/>
  </r>
  <r>
    <n v="2016"/>
    <d v="2023-10-12T00:00:00"/>
    <n v="202"/>
    <n v="302"/>
    <n v="104"/>
    <n v="4"/>
    <n v="162.14000000000001"/>
    <n v="648.56000000000006"/>
    <n v="136.19759999999999"/>
    <b v="0"/>
    <s v="00:25"/>
    <n v="2023"/>
    <n v="10"/>
    <s v="Thursday"/>
    <n v="0"/>
    <x v="22"/>
    <s v="Night"/>
    <n v="162.14000000000001"/>
    <n v="20.999999999999996"/>
  </r>
  <r>
    <n v="2017"/>
    <d v="2023-12-23T00:00:00"/>
    <n v="202"/>
    <n v="302"/>
    <n v="105"/>
    <n v="4"/>
    <n v="230.12"/>
    <n v="920.48"/>
    <n v="230.12"/>
    <b v="0"/>
    <s v="17:18"/>
    <n v="2023"/>
    <n v="12"/>
    <s v="Saturday"/>
    <n v="17"/>
    <x v="1"/>
    <s v="AfterNoon"/>
    <n v="230.12"/>
    <n v="25"/>
  </r>
  <r>
    <n v="2018"/>
    <d v="2023-05-14T00:00:00"/>
    <n v="202"/>
    <n v="301"/>
    <n v="102"/>
    <n v="4"/>
    <n v="361.108"/>
    <n v="1444.432"/>
    <n v="433.32959999999997"/>
    <b v="1"/>
    <s v="02:37"/>
    <n v="2023"/>
    <n v="5"/>
    <s v="Sunday"/>
    <n v="2"/>
    <x v="11"/>
    <s v="Night"/>
    <n v="361.108"/>
    <n v="30"/>
  </r>
  <r>
    <n v="2019"/>
    <d v="2023-05-19T00:00:00"/>
    <n v="203"/>
    <n v="303"/>
    <n v="103"/>
    <n v="6"/>
    <n v="646.75600000000009"/>
    <n v="3880.5360000000005"/>
    <n v="582.08040000000005"/>
    <b v="0"/>
    <s v="08:58"/>
    <n v="2023"/>
    <n v="5"/>
    <s v="Friday"/>
    <n v="8"/>
    <x v="11"/>
    <s v="Morning"/>
    <n v="646.75600000000009"/>
    <n v="15"/>
  </r>
  <r>
    <n v="2020"/>
    <d v="2022-12-20T00:00:00"/>
    <n v="202"/>
    <n v="305"/>
    <n v="105"/>
    <n v="2"/>
    <n v="605.22000000000014"/>
    <n v="1210.4400000000003"/>
    <n v="205.77480000000006"/>
    <b v="0"/>
    <s v="22:33"/>
    <n v="2022"/>
    <n v="12"/>
    <s v="Tuesday"/>
    <n v="22"/>
    <x v="3"/>
    <s v="Night"/>
    <n v="605.22000000000014"/>
    <n v="17"/>
  </r>
  <r>
    <n v="2021"/>
    <d v="2023-10-17T00:00:00"/>
    <n v="204"/>
    <n v="302"/>
    <n v="102"/>
    <n v="10"/>
    <n v="187.90200000000002"/>
    <n v="1879.0200000000002"/>
    <n v="357.01380000000006"/>
    <b v="0"/>
    <s v="08:24"/>
    <n v="2023"/>
    <n v="10"/>
    <s v="Tuesday"/>
    <n v="8"/>
    <x v="22"/>
    <s v="Morning"/>
    <n v="187.90200000000002"/>
    <n v="19"/>
  </r>
  <r>
    <n v="2022"/>
    <d v="2023-06-27T00:00:00"/>
    <n v="201"/>
    <n v="304"/>
    <n v="105"/>
    <n v="8"/>
    <n v="579.23800000000006"/>
    <n v="4633.9040000000005"/>
    <n v="973.11984000000007"/>
    <b v="0"/>
    <s v="01:52"/>
    <n v="2023"/>
    <n v="6"/>
    <s v="Tuesday"/>
    <n v="1"/>
    <x v="16"/>
    <s v="Night"/>
    <n v="579.23800000000006"/>
    <n v="21"/>
  </r>
  <r>
    <n v="2023"/>
    <d v="2023-06-21T00:00:00"/>
    <n v="201"/>
    <n v="305"/>
    <n v="101"/>
    <n v="8"/>
    <n v="563.09"/>
    <n v="4504.72"/>
    <n v="1126.18"/>
    <b v="0"/>
    <s v="01:32"/>
    <n v="2023"/>
    <n v="6"/>
    <s v="Wednesday"/>
    <n v="1"/>
    <x v="16"/>
    <s v="Night"/>
    <n v="563.09"/>
    <n v="25"/>
  </r>
  <r>
    <n v="2024"/>
    <d v="2023-05-05T00:00:00"/>
    <n v="203"/>
    <n v="302"/>
    <n v="104"/>
    <n v="10"/>
    <n v="209.352"/>
    <n v="2093.52"/>
    <n v="628.05599999999993"/>
    <b v="1"/>
    <s v="08:43"/>
    <n v="2023"/>
    <n v="5"/>
    <s v="Friday"/>
    <n v="8"/>
    <x v="11"/>
    <s v="Morning"/>
    <n v="209.352"/>
    <n v="30"/>
  </r>
  <r>
    <n v="2025"/>
    <d v="2023-02-03T00:00:00"/>
    <n v="205"/>
    <n v="302"/>
    <n v="105"/>
    <n v="3"/>
    <n v="549.09800000000007"/>
    <n v="1647.2940000000003"/>
    <n v="247.09410000000003"/>
    <b v="0"/>
    <s v="10:10"/>
    <n v="2023"/>
    <n v="2"/>
    <s v="Friday"/>
    <n v="10"/>
    <x v="19"/>
    <s v="Morning"/>
    <n v="549.09800000000007"/>
    <n v="15"/>
  </r>
  <r>
    <n v="2026"/>
    <d v="2023-12-04T00:00:00"/>
    <n v="204"/>
    <n v="304"/>
    <n v="104"/>
    <n v="8"/>
    <n v="336.68799999999999"/>
    <n v="2693.5039999999999"/>
    <n v="457.89568000000003"/>
    <b v="0"/>
    <s v="17:58"/>
    <n v="2023"/>
    <n v="12"/>
    <s v="Monday"/>
    <n v="17"/>
    <x v="1"/>
    <s v="AfterNoon"/>
    <n v="336.68799999999999"/>
    <n v="17"/>
  </r>
  <r>
    <n v="2027"/>
    <d v="2022-11-17T00:00:00"/>
    <n v="201"/>
    <n v="304"/>
    <n v="105"/>
    <n v="8"/>
    <n v="531.19000000000005"/>
    <n v="4249.5200000000004"/>
    <n v="807.40880000000004"/>
    <b v="0"/>
    <s v="19:51"/>
    <n v="2022"/>
    <n v="11"/>
    <s v="Thursday"/>
    <n v="19"/>
    <x v="12"/>
    <s v="Evening"/>
    <n v="531.19000000000005"/>
    <n v="19"/>
  </r>
  <r>
    <n v="2028"/>
    <d v="2023-12-29T00:00:00"/>
    <n v="202"/>
    <n v="302"/>
    <n v="104"/>
    <n v="2"/>
    <n v="133.27600000000001"/>
    <n v="266.55200000000002"/>
    <n v="55.975920000000002"/>
    <b v="0"/>
    <s v="18:17"/>
    <n v="2023"/>
    <n v="12"/>
    <s v="Friday"/>
    <n v="18"/>
    <x v="1"/>
    <s v="Evening"/>
    <n v="133.27600000000001"/>
    <n v="21"/>
  </r>
  <r>
    <n v="2029"/>
    <d v="2024-06-08T00:00:00"/>
    <n v="204"/>
    <n v="303"/>
    <n v="104"/>
    <n v="8"/>
    <n v="163.48200000000003"/>
    <n v="1307.8560000000002"/>
    <n v="326.96400000000006"/>
    <b v="0"/>
    <s v="06:12"/>
    <n v="2024"/>
    <n v="6"/>
    <s v="Saturday"/>
    <n v="6"/>
    <x v="6"/>
    <s v="Morning"/>
    <n v="163.48200000000003"/>
    <n v="25"/>
  </r>
  <r>
    <n v="2030"/>
    <d v="2023-09-16T00:00:00"/>
    <n v="203"/>
    <n v="304"/>
    <n v="103"/>
    <n v="5"/>
    <n v="399.58600000000001"/>
    <n v="1997.93"/>
    <n v="599.37900000000002"/>
    <b v="0"/>
    <s v="11:13"/>
    <n v="2023"/>
    <n v="9"/>
    <s v="Saturday"/>
    <n v="11"/>
    <x v="2"/>
    <s v="Morning"/>
    <n v="399.58600000000001"/>
    <n v="30"/>
  </r>
  <r>
    <n v="2031"/>
    <d v="2024-01-27T00:00:00"/>
    <n v="201"/>
    <n v="305"/>
    <n v="101"/>
    <n v="10"/>
    <n v="397.34200000000004"/>
    <n v="3973.4200000000005"/>
    <n v="596.01300000000003"/>
    <b v="0"/>
    <s v="20:16"/>
    <n v="2024"/>
    <n v="1"/>
    <s v="Saturday"/>
    <n v="20"/>
    <x v="14"/>
    <s v="Evening"/>
    <n v="397.34200000000004"/>
    <n v="15"/>
  </r>
  <r>
    <n v="2032"/>
    <d v="2023-06-21T00:00:00"/>
    <n v="201"/>
    <n v="304"/>
    <n v="103"/>
    <n v="3"/>
    <n v="328.81200000000007"/>
    <n v="986.43600000000015"/>
    <n v="167.69412000000003"/>
    <b v="0"/>
    <s v="06:15"/>
    <n v="2023"/>
    <n v="6"/>
    <s v="Wednesday"/>
    <n v="6"/>
    <x v="16"/>
    <s v="Morning"/>
    <n v="328.81200000000007"/>
    <n v="17"/>
  </r>
  <r>
    <n v="2033"/>
    <d v="2023-09-05T00:00:00"/>
    <n v="202"/>
    <n v="302"/>
    <n v="105"/>
    <n v="4"/>
    <n v="370.19400000000007"/>
    <n v="1480.7760000000003"/>
    <n v="281.34744000000006"/>
    <b v="0"/>
    <s v="02:12"/>
    <n v="2023"/>
    <n v="9"/>
    <s v="Tuesday"/>
    <n v="2"/>
    <x v="2"/>
    <s v="Night"/>
    <n v="370.19400000000007"/>
    <n v="19"/>
  </r>
  <r>
    <n v="2034"/>
    <d v="2022-11-04T00:00:00"/>
    <n v="203"/>
    <n v="304"/>
    <n v="105"/>
    <n v="6"/>
    <n v="207.92200000000003"/>
    <n v="1247.5320000000002"/>
    <n v="261.98172"/>
    <b v="0"/>
    <s v="20:41"/>
    <n v="2022"/>
    <n v="11"/>
    <s v="Friday"/>
    <n v="20"/>
    <x v="12"/>
    <s v="Evening"/>
    <n v="207.92200000000003"/>
    <n v="20.999999999999996"/>
  </r>
  <r>
    <n v="2035"/>
    <d v="2023-08-22T00:00:00"/>
    <n v="201"/>
    <n v="305"/>
    <n v="105"/>
    <n v="4"/>
    <n v="526.702"/>
    <n v="2106.808"/>
    <n v="526.702"/>
    <b v="0"/>
    <s v="04:31"/>
    <n v="2023"/>
    <n v="8"/>
    <s v="Tuesday"/>
    <n v="4"/>
    <x v="4"/>
    <s v="Night"/>
    <n v="526.702"/>
    <n v="25"/>
  </r>
  <r>
    <n v="2036"/>
    <d v="2022-11-12T00:00:00"/>
    <n v="202"/>
    <n v="302"/>
    <n v="101"/>
    <n v="9"/>
    <n v="632.25800000000004"/>
    <n v="5690.3220000000001"/>
    <n v="1707.0966000000001"/>
    <b v="1"/>
    <s v="04:53"/>
    <n v="2022"/>
    <n v="11"/>
    <s v="Saturday"/>
    <n v="4"/>
    <x v="12"/>
    <s v="Night"/>
    <n v="632.25800000000004"/>
    <n v="30"/>
  </r>
  <r>
    <n v="2037"/>
    <d v="2022-11-06T00:00:00"/>
    <n v="203"/>
    <n v="302"/>
    <n v="101"/>
    <n v="1"/>
    <n v="499.0920000000001"/>
    <n v="499.0920000000001"/>
    <n v="74.863800000000012"/>
    <b v="0"/>
    <s v="20:21"/>
    <n v="2022"/>
    <n v="11"/>
    <s v="Sunday"/>
    <n v="20"/>
    <x v="12"/>
    <s v="Evening"/>
    <n v="499.0920000000001"/>
    <n v="15"/>
  </r>
  <r>
    <n v="2038"/>
    <d v="2024-02-21T00:00:00"/>
    <n v="203"/>
    <n v="304"/>
    <n v="105"/>
    <n v="10"/>
    <n v="455.97200000000004"/>
    <n v="4559.72"/>
    <n v="775.15240000000006"/>
    <b v="0"/>
    <s v="14:55"/>
    <n v="2024"/>
    <n v="2"/>
    <s v="Wednesday"/>
    <n v="14"/>
    <x v="9"/>
    <s v="AfterNoon"/>
    <n v="455.97200000000004"/>
    <n v="17"/>
  </r>
  <r>
    <n v="2039"/>
    <d v="2023-01-28T00:00:00"/>
    <n v="204"/>
    <n v="301"/>
    <n v="105"/>
    <n v="2"/>
    <n v="581.72400000000005"/>
    <n v="1163.4480000000001"/>
    <n v="221.05512000000002"/>
    <b v="1"/>
    <s v="14:56"/>
    <n v="2023"/>
    <n v="1"/>
    <s v="Saturday"/>
    <n v="14"/>
    <x v="7"/>
    <s v="AfterNoon"/>
    <n v="581.72400000000005"/>
    <n v="19"/>
  </r>
  <r>
    <n v="2040"/>
    <d v="2024-04-11T00:00:00"/>
    <n v="204"/>
    <n v="304"/>
    <n v="102"/>
    <n v="7"/>
    <n v="115.41200000000001"/>
    <n v="807.88400000000001"/>
    <n v="169.65564000000001"/>
    <b v="0"/>
    <s v="09:12"/>
    <n v="2024"/>
    <n v="4"/>
    <s v="Thursday"/>
    <n v="9"/>
    <x v="23"/>
    <s v="Morning"/>
    <n v="115.41200000000001"/>
    <n v="21"/>
  </r>
  <r>
    <n v="2041"/>
    <d v="2023-11-28T00:00:00"/>
    <n v="204"/>
    <n v="302"/>
    <n v="103"/>
    <n v="1"/>
    <n v="589.99600000000009"/>
    <n v="589.99600000000009"/>
    <n v="147.49900000000002"/>
    <b v="0"/>
    <s v="20:20"/>
    <n v="2023"/>
    <n v="11"/>
    <s v="Tuesday"/>
    <n v="20"/>
    <x v="21"/>
    <s v="Evening"/>
    <n v="589.99600000000009"/>
    <n v="25"/>
  </r>
  <r>
    <n v="2042"/>
    <d v="2024-06-02T00:00:00"/>
    <n v="205"/>
    <n v="304"/>
    <n v="105"/>
    <n v="1"/>
    <n v="468.93000000000006"/>
    <n v="468.93000000000006"/>
    <n v="140.679"/>
    <b v="0"/>
    <s v="15:38"/>
    <n v="2024"/>
    <n v="6"/>
    <s v="Sunday"/>
    <n v="15"/>
    <x v="6"/>
    <s v="AfterNoon"/>
    <n v="468.93000000000006"/>
    <n v="30"/>
  </r>
  <r>
    <n v="2043"/>
    <d v="2022-11-01T00:00:00"/>
    <n v="202"/>
    <n v="305"/>
    <n v="103"/>
    <n v="1"/>
    <n v="79.067999999999998"/>
    <n v="79.067999999999998"/>
    <n v="11.860199999999999"/>
    <b v="1"/>
    <s v="12:56"/>
    <n v="2022"/>
    <n v="11"/>
    <s v="Tuesday"/>
    <n v="12"/>
    <x v="12"/>
    <s v="AfterNoon"/>
    <n v="79.067999999999998"/>
    <n v="15"/>
  </r>
  <r>
    <n v="2044"/>
    <d v="2023-08-01T00:00:00"/>
    <n v="203"/>
    <n v="302"/>
    <n v="101"/>
    <n v="5"/>
    <n v="328.108"/>
    <n v="1640.54"/>
    <n v="278.89179999999999"/>
    <b v="0"/>
    <s v="20:20"/>
    <n v="2023"/>
    <n v="8"/>
    <s v="Tuesday"/>
    <n v="20"/>
    <x v="4"/>
    <s v="Evening"/>
    <n v="328.108"/>
    <n v="17"/>
  </r>
  <r>
    <n v="2045"/>
    <d v="2024-06-13T00:00:00"/>
    <n v="201"/>
    <n v="304"/>
    <n v="101"/>
    <n v="2"/>
    <n v="286.35200000000003"/>
    <n v="572.70400000000006"/>
    <n v="108.81376000000002"/>
    <b v="0"/>
    <s v="19:21"/>
    <n v="2024"/>
    <n v="6"/>
    <s v="Thursday"/>
    <n v="19"/>
    <x v="6"/>
    <s v="Evening"/>
    <n v="286.35200000000003"/>
    <n v="19"/>
  </r>
  <r>
    <n v="2046"/>
    <d v="2022-12-11T00:00:00"/>
    <n v="201"/>
    <n v="301"/>
    <n v="105"/>
    <n v="3"/>
    <n v="652.41000000000008"/>
    <n v="1957.2300000000002"/>
    <n v="411.01830000000001"/>
    <b v="0"/>
    <s v="05:16"/>
    <n v="2022"/>
    <n v="12"/>
    <s v="Sunday"/>
    <n v="5"/>
    <x v="3"/>
    <s v="Night"/>
    <n v="652.41000000000008"/>
    <n v="21"/>
  </r>
  <r>
    <n v="2047"/>
    <d v="2023-10-27T00:00:00"/>
    <n v="203"/>
    <n v="304"/>
    <n v="104"/>
    <n v="1"/>
    <n v="190.78400000000002"/>
    <n v="190.78400000000002"/>
    <n v="47.696000000000005"/>
    <b v="0"/>
    <s v="14:31"/>
    <n v="2023"/>
    <n v="10"/>
    <s v="Friday"/>
    <n v="14"/>
    <x v="22"/>
    <s v="AfterNoon"/>
    <n v="190.78400000000002"/>
    <n v="25"/>
  </r>
  <r>
    <n v="2048"/>
    <d v="2024-04-20T00:00:00"/>
    <n v="202"/>
    <n v="301"/>
    <n v="103"/>
    <n v="1"/>
    <n v="444.488"/>
    <n v="444.488"/>
    <n v="133.34639999999999"/>
    <b v="0"/>
    <s v="07:04"/>
    <n v="2024"/>
    <n v="4"/>
    <s v="Saturday"/>
    <n v="7"/>
    <x v="23"/>
    <s v="Morning"/>
    <n v="444.488"/>
    <n v="30"/>
  </r>
  <r>
    <n v="2049"/>
    <d v="2023-10-30T00:00:00"/>
    <n v="204"/>
    <n v="302"/>
    <n v="102"/>
    <n v="9"/>
    <n v="484.77000000000004"/>
    <n v="4362.93"/>
    <n v="654.43950000000007"/>
    <b v="0"/>
    <s v="00:00"/>
    <n v="2023"/>
    <n v="10"/>
    <s v="Monday"/>
    <n v="0"/>
    <x v="22"/>
    <s v="Night"/>
    <n v="484.77000000000004"/>
    <n v="15"/>
  </r>
  <r>
    <n v="2050"/>
    <d v="2024-06-30T00:00:00"/>
    <n v="203"/>
    <n v="303"/>
    <n v="102"/>
    <n v="3"/>
    <n v="209.00000000000003"/>
    <n v="627.00000000000011"/>
    <n v="106.59000000000003"/>
    <b v="0"/>
    <s v="16:32"/>
    <n v="2024"/>
    <n v="6"/>
    <s v="Sunday"/>
    <n v="16"/>
    <x v="6"/>
    <s v="AfterNoon"/>
    <n v="209.00000000000003"/>
    <n v="17"/>
  </r>
  <r>
    <n v="2051"/>
    <d v="2024-02-25T00:00:00"/>
    <n v="201"/>
    <n v="303"/>
    <n v="104"/>
    <n v="3"/>
    <n v="105.006"/>
    <n v="315.01800000000003"/>
    <n v="59.853420000000007"/>
    <b v="1"/>
    <s v="03:48"/>
    <n v="2024"/>
    <n v="2"/>
    <s v="Sunday"/>
    <n v="3"/>
    <x v="9"/>
    <s v="Night"/>
    <n v="105.00600000000001"/>
    <n v="19"/>
  </r>
  <r>
    <n v="2052"/>
    <d v="2023-03-15T00:00:00"/>
    <n v="205"/>
    <n v="304"/>
    <n v="103"/>
    <n v="10"/>
    <n v="122.82600000000001"/>
    <n v="1228.26"/>
    <n v="257.93459999999999"/>
    <b v="0"/>
    <s v="21:17"/>
    <n v="2023"/>
    <n v="3"/>
    <s v="Wednesday"/>
    <n v="21"/>
    <x v="15"/>
    <s v="Night"/>
    <n v="122.82599999999999"/>
    <n v="21"/>
  </r>
  <r>
    <n v="2053"/>
    <d v="2024-09-17T00:00:00"/>
    <n v="205"/>
    <n v="302"/>
    <n v="103"/>
    <n v="6"/>
    <n v="506.572"/>
    <n v="3039.4319999999998"/>
    <n v="759.85799999999995"/>
    <b v="0"/>
    <s v="23:14"/>
    <n v="2024"/>
    <n v="9"/>
    <s v="Tuesday"/>
    <n v="23"/>
    <x v="0"/>
    <s v="Night"/>
    <n v="506.57199999999995"/>
    <n v="25"/>
  </r>
  <r>
    <n v="2054"/>
    <d v="2023-05-04T00:00:00"/>
    <n v="202"/>
    <n v="305"/>
    <n v="101"/>
    <n v="8"/>
    <n v="402.33600000000001"/>
    <n v="3218.6880000000001"/>
    <n v="965.60640000000001"/>
    <b v="0"/>
    <s v="07:26"/>
    <n v="2023"/>
    <n v="5"/>
    <s v="Thursday"/>
    <n v="7"/>
    <x v="11"/>
    <s v="Morning"/>
    <n v="402.33600000000001"/>
    <n v="30"/>
  </r>
  <r>
    <n v="2055"/>
    <d v="2023-04-12T00:00:00"/>
    <n v="202"/>
    <n v="304"/>
    <n v="103"/>
    <n v="2"/>
    <n v="542.05799999999999"/>
    <n v="1084.116"/>
    <n v="162.6174"/>
    <b v="0"/>
    <s v="09:25"/>
    <n v="2023"/>
    <n v="4"/>
    <s v="Wednesday"/>
    <n v="9"/>
    <x v="10"/>
    <s v="Morning"/>
    <n v="542.05799999999999"/>
    <n v="15"/>
  </r>
  <r>
    <n v="2056"/>
    <d v="2022-11-20T00:00:00"/>
    <n v="203"/>
    <n v="302"/>
    <n v="104"/>
    <n v="4"/>
    <n v="272.36"/>
    <n v="1089.44"/>
    <n v="185.20480000000003"/>
    <b v="0"/>
    <s v="18:11"/>
    <n v="2022"/>
    <n v="11"/>
    <s v="Sunday"/>
    <n v="18"/>
    <x v="12"/>
    <s v="Evening"/>
    <n v="272.36"/>
    <n v="17"/>
  </r>
  <r>
    <n v="2057"/>
    <d v="2023-06-26T00:00:00"/>
    <n v="202"/>
    <n v="305"/>
    <n v="103"/>
    <n v="3"/>
    <n v="545.33600000000001"/>
    <n v="1636.008"/>
    <n v="310.84152"/>
    <b v="0"/>
    <s v="18:00"/>
    <n v="2023"/>
    <n v="6"/>
    <s v="Monday"/>
    <n v="18"/>
    <x v="16"/>
    <s v="Evening"/>
    <n v="545.33600000000001"/>
    <n v="19"/>
  </r>
  <r>
    <n v="2058"/>
    <d v="2024-06-12T00:00:00"/>
    <n v="202"/>
    <n v="301"/>
    <n v="105"/>
    <n v="10"/>
    <n v="111.49600000000001"/>
    <n v="1114.96"/>
    <n v="234.14160000000001"/>
    <b v="0"/>
    <s v="12:22"/>
    <n v="2024"/>
    <n v="6"/>
    <s v="Wednesday"/>
    <n v="12"/>
    <x v="6"/>
    <s v="AfterNoon"/>
    <n v="111.49600000000001"/>
    <n v="21"/>
  </r>
  <r>
    <n v="2059"/>
    <d v="2023-02-18T00:00:00"/>
    <n v="204"/>
    <n v="302"/>
    <n v="101"/>
    <n v="5"/>
    <n v="304.63400000000001"/>
    <n v="1523.17"/>
    <n v="380.79250000000002"/>
    <b v="0"/>
    <s v="14:21"/>
    <n v="2023"/>
    <n v="2"/>
    <s v="Saturday"/>
    <n v="14"/>
    <x v="19"/>
    <s v="AfterNoon"/>
    <n v="304.63400000000001"/>
    <n v="25"/>
  </r>
  <r>
    <n v="2060"/>
    <d v="2023-07-06T00:00:00"/>
    <n v="202"/>
    <n v="301"/>
    <n v="105"/>
    <n v="9"/>
    <n v="530.68400000000008"/>
    <n v="4776.1560000000009"/>
    <n v="1432.8468000000003"/>
    <b v="1"/>
    <s v="13:15"/>
    <n v="2023"/>
    <n v="7"/>
    <s v="Thursday"/>
    <n v="13"/>
    <x v="18"/>
    <s v="AfterNoon"/>
    <n v="530.68400000000008"/>
    <n v="30"/>
  </r>
  <r>
    <n v="2061"/>
    <d v="2023-02-11T00:00:00"/>
    <n v="201"/>
    <n v="304"/>
    <n v="102"/>
    <n v="10"/>
    <n v="394.85599999999999"/>
    <n v="3948.56"/>
    <n v="592.28399999999999"/>
    <b v="1"/>
    <s v="15:44"/>
    <n v="2023"/>
    <n v="2"/>
    <s v="Saturday"/>
    <n v="15"/>
    <x v="19"/>
    <s v="AfterNoon"/>
    <n v="394.85599999999999"/>
    <n v="15"/>
  </r>
  <r>
    <n v="2062"/>
    <d v="2023-05-14T00:00:00"/>
    <n v="201"/>
    <n v="303"/>
    <n v="103"/>
    <n v="10"/>
    <n v="528.19800000000009"/>
    <n v="5281.9800000000014"/>
    <n v="897.93660000000034"/>
    <b v="0"/>
    <s v="16:37"/>
    <n v="2023"/>
    <n v="5"/>
    <s v="Sunday"/>
    <n v="16"/>
    <x v="11"/>
    <s v="AfterNoon"/>
    <n v="528.19800000000009"/>
    <n v="17"/>
  </r>
  <r>
    <n v="2063"/>
    <d v="2024-01-08T00:00:00"/>
    <n v="205"/>
    <n v="304"/>
    <n v="101"/>
    <n v="4"/>
    <n v="441.16600000000005"/>
    <n v="1764.6640000000002"/>
    <n v="335.28616000000005"/>
    <b v="0"/>
    <s v="11:44"/>
    <n v="2024"/>
    <n v="1"/>
    <s v="Monday"/>
    <n v="11"/>
    <x v="14"/>
    <s v="Morning"/>
    <n v="441.16600000000005"/>
    <n v="19"/>
  </r>
  <r>
    <n v="2064"/>
    <d v="2024-01-11T00:00:00"/>
    <n v="202"/>
    <n v="305"/>
    <n v="102"/>
    <n v="2"/>
    <n v="604.09799999999996"/>
    <n v="1208.1959999999999"/>
    <n v="253.72115999999997"/>
    <b v="0"/>
    <s v="19:48"/>
    <n v="2024"/>
    <n v="1"/>
    <s v="Thursday"/>
    <n v="19"/>
    <x v="14"/>
    <s v="Evening"/>
    <n v="604.09799999999996"/>
    <n v="21"/>
  </r>
  <r>
    <n v="2065"/>
    <d v="2024-02-10T00:00:00"/>
    <n v="202"/>
    <n v="304"/>
    <n v="104"/>
    <n v="5"/>
    <n v="592.548"/>
    <n v="2962.74"/>
    <n v="740.68499999999995"/>
    <b v="0"/>
    <s v="00:30"/>
    <n v="2024"/>
    <n v="2"/>
    <s v="Saturday"/>
    <n v="0"/>
    <x v="9"/>
    <s v="Night"/>
    <n v="592.548"/>
    <n v="25"/>
  </r>
  <r>
    <n v="2066"/>
    <d v="2024-05-04T00:00:00"/>
    <n v="202"/>
    <n v="302"/>
    <n v="102"/>
    <n v="1"/>
    <n v="540.18799999999999"/>
    <n v="540.18799999999999"/>
    <n v="162.0564"/>
    <b v="0"/>
    <s v="15:45"/>
    <n v="2024"/>
    <n v="5"/>
    <s v="Saturday"/>
    <n v="15"/>
    <x v="20"/>
    <s v="AfterNoon"/>
    <n v="540.18799999999999"/>
    <n v="30"/>
  </r>
  <r>
    <n v="2067"/>
    <d v="2024-04-29T00:00:00"/>
    <n v="201"/>
    <n v="303"/>
    <n v="104"/>
    <n v="5"/>
    <n v="629.04600000000005"/>
    <n v="3145.2300000000005"/>
    <n v="471.78450000000004"/>
    <b v="0"/>
    <s v="11:00"/>
    <n v="2024"/>
    <n v="4"/>
    <s v="Monday"/>
    <n v="11"/>
    <x v="23"/>
    <s v="Morning"/>
    <n v="629.04600000000005"/>
    <n v="15"/>
  </r>
  <r>
    <n v="2068"/>
    <d v="2023-02-11T00:00:00"/>
    <n v="202"/>
    <n v="303"/>
    <n v="105"/>
    <n v="10"/>
    <n v="380.57800000000003"/>
    <n v="3805.78"/>
    <n v="646.98260000000005"/>
    <b v="0"/>
    <s v="14:57"/>
    <n v="2023"/>
    <n v="2"/>
    <s v="Saturday"/>
    <n v="14"/>
    <x v="19"/>
    <s v="AfterNoon"/>
    <n v="380.57800000000003"/>
    <n v="17"/>
  </r>
  <r>
    <n v="2069"/>
    <d v="2024-07-21T00:00:00"/>
    <n v="203"/>
    <n v="303"/>
    <n v="102"/>
    <n v="7"/>
    <n v="405.21800000000002"/>
    <n v="2836.5260000000003"/>
    <n v="538.93994000000009"/>
    <b v="1"/>
    <s v="22:18"/>
    <n v="2024"/>
    <n v="7"/>
    <s v="Sunday"/>
    <n v="22"/>
    <x v="17"/>
    <s v="Night"/>
    <n v="405.21800000000002"/>
    <n v="19"/>
  </r>
  <r>
    <n v="2070"/>
    <d v="2023-02-21T00:00:00"/>
    <n v="202"/>
    <n v="304"/>
    <n v="101"/>
    <n v="3"/>
    <n v="102.27800000000001"/>
    <n v="306.834"/>
    <n v="64.435140000000004"/>
    <b v="1"/>
    <s v="16:00"/>
    <n v="2023"/>
    <n v="2"/>
    <s v="Tuesday"/>
    <n v="16"/>
    <x v="19"/>
    <s v="AfterNoon"/>
    <n v="102.27800000000001"/>
    <n v="21.000000000000004"/>
  </r>
  <r>
    <n v="2071"/>
    <d v="2022-12-31T00:00:00"/>
    <n v="205"/>
    <n v="305"/>
    <n v="103"/>
    <n v="8"/>
    <n v="560.03200000000004"/>
    <n v="4480.2560000000003"/>
    <n v="1120.0640000000001"/>
    <b v="1"/>
    <s v="10:02"/>
    <n v="2022"/>
    <n v="12"/>
    <s v="Saturday"/>
    <n v="10"/>
    <x v="3"/>
    <s v="Morning"/>
    <n v="560.03200000000004"/>
    <n v="25"/>
  </r>
  <r>
    <n v="2072"/>
    <d v="2023-12-05T00:00:00"/>
    <n v="202"/>
    <n v="304"/>
    <n v="102"/>
    <n v="8"/>
    <n v="306.61400000000003"/>
    <n v="2452.9120000000003"/>
    <n v="735.87360000000001"/>
    <b v="0"/>
    <s v="03:55"/>
    <n v="2023"/>
    <n v="12"/>
    <s v="Tuesday"/>
    <n v="3"/>
    <x v="1"/>
    <s v="Night"/>
    <n v="306.61400000000003"/>
    <n v="30"/>
  </r>
  <r>
    <n v="2073"/>
    <d v="2024-10-19T00:00:00"/>
    <n v="205"/>
    <n v="303"/>
    <n v="105"/>
    <n v="6"/>
    <n v="136.13600000000002"/>
    <n v="816.81600000000014"/>
    <n v="122.52240000000002"/>
    <b v="0"/>
    <s v="18:57"/>
    <n v="2024"/>
    <n v="10"/>
    <s v="Saturday"/>
    <n v="18"/>
    <x v="8"/>
    <s v="Evening"/>
    <n v="136.13600000000002"/>
    <n v="15"/>
  </r>
  <r>
    <n v="2074"/>
    <d v="2023-07-26T00:00:00"/>
    <n v="204"/>
    <n v="302"/>
    <n v="101"/>
    <n v="3"/>
    <n v="585.61800000000005"/>
    <n v="1756.8540000000003"/>
    <n v="298.66518000000008"/>
    <b v="0"/>
    <s v="14:46"/>
    <n v="2023"/>
    <n v="7"/>
    <s v="Wednesday"/>
    <n v="14"/>
    <x v="18"/>
    <s v="AfterNoon"/>
    <n v="585.61800000000005"/>
    <n v="17"/>
  </r>
  <r>
    <n v="2075"/>
    <d v="2023-09-20T00:00:00"/>
    <n v="203"/>
    <n v="301"/>
    <n v="105"/>
    <n v="8"/>
    <n v="246.77400000000003"/>
    <n v="1974.1920000000002"/>
    <n v="375.09648000000004"/>
    <b v="0"/>
    <s v="20:51"/>
    <n v="2023"/>
    <n v="9"/>
    <s v="Wednesday"/>
    <n v="20"/>
    <x v="2"/>
    <s v="Evening"/>
    <n v="246.77400000000003"/>
    <n v="19"/>
  </r>
  <r>
    <n v="2076"/>
    <d v="2024-02-03T00:00:00"/>
    <n v="205"/>
    <n v="302"/>
    <n v="102"/>
    <n v="5"/>
    <n v="51.964000000000006"/>
    <n v="259.82000000000005"/>
    <n v="54.562200000000011"/>
    <b v="1"/>
    <s v="11:48"/>
    <n v="2024"/>
    <n v="2"/>
    <s v="Saturday"/>
    <n v="11"/>
    <x v="9"/>
    <s v="Morning"/>
    <n v="51.964000000000013"/>
    <n v="21"/>
  </r>
  <r>
    <n v="2077"/>
    <d v="2023-12-26T00:00:00"/>
    <n v="203"/>
    <n v="305"/>
    <n v="103"/>
    <n v="2"/>
    <n v="287.01200000000006"/>
    <n v="574.02400000000011"/>
    <n v="143.50600000000003"/>
    <b v="0"/>
    <s v="07:00"/>
    <n v="2023"/>
    <n v="12"/>
    <s v="Tuesday"/>
    <n v="7"/>
    <x v="1"/>
    <s v="Morning"/>
    <n v="287.01200000000006"/>
    <n v="25"/>
  </r>
  <r>
    <n v="2078"/>
    <d v="2023-04-16T00:00:00"/>
    <n v="204"/>
    <n v="304"/>
    <n v="102"/>
    <n v="5"/>
    <n v="116.90800000000002"/>
    <n v="584.54000000000008"/>
    <n v="175.36200000000002"/>
    <b v="0"/>
    <s v="11:59"/>
    <n v="2023"/>
    <n v="4"/>
    <s v="Sunday"/>
    <n v="11"/>
    <x v="10"/>
    <s v="Morning"/>
    <n v="116.90800000000002"/>
    <n v="30"/>
  </r>
  <r>
    <n v="2079"/>
    <d v="2024-04-16T00:00:00"/>
    <n v="204"/>
    <n v="303"/>
    <n v="103"/>
    <n v="3"/>
    <n v="243.89200000000002"/>
    <n v="731.67600000000004"/>
    <n v="109.7514"/>
    <b v="0"/>
    <s v="22:47"/>
    <n v="2024"/>
    <n v="4"/>
    <s v="Tuesday"/>
    <n v="22"/>
    <x v="23"/>
    <s v="Night"/>
    <n v="243.89200000000002"/>
    <n v="15"/>
  </r>
  <r>
    <n v="2080"/>
    <d v="2024-09-03T00:00:00"/>
    <n v="202"/>
    <n v="305"/>
    <n v="104"/>
    <n v="9"/>
    <n v="569.29399999999998"/>
    <n v="5123.6459999999997"/>
    <n v="871.01981999999998"/>
    <b v="0"/>
    <s v="02:56"/>
    <n v="2024"/>
    <n v="9"/>
    <s v="Tuesday"/>
    <n v="2"/>
    <x v="0"/>
    <s v="Night"/>
    <n v="569.29399999999998"/>
    <n v="17"/>
  </r>
  <r>
    <n v="2081"/>
    <d v="2023-03-28T00:00:00"/>
    <n v="203"/>
    <n v="301"/>
    <n v="104"/>
    <n v="10"/>
    <n v="587.44399999999996"/>
    <n v="5874.44"/>
    <n v="1116.1435999999999"/>
    <b v="0"/>
    <s v="08:16"/>
    <n v="2023"/>
    <n v="3"/>
    <s v="Tuesday"/>
    <n v="8"/>
    <x v="15"/>
    <s v="Morning"/>
    <n v="587.44399999999996"/>
    <n v="19"/>
  </r>
  <r>
    <n v="2082"/>
    <d v="2023-12-30T00:00:00"/>
    <n v="201"/>
    <n v="305"/>
    <n v="104"/>
    <n v="5"/>
    <n v="310.33200000000005"/>
    <n v="1551.6600000000003"/>
    <n v="325.84860000000003"/>
    <b v="0"/>
    <s v="20:13"/>
    <n v="2023"/>
    <n v="12"/>
    <s v="Saturday"/>
    <n v="20"/>
    <x v="1"/>
    <s v="Evening"/>
    <n v="310.33200000000005"/>
    <n v="21"/>
  </r>
  <r>
    <n v="2083"/>
    <d v="2024-07-01T00:00:00"/>
    <n v="202"/>
    <n v="301"/>
    <n v="102"/>
    <n v="5"/>
    <n v="190.93800000000002"/>
    <n v="954.69"/>
    <n v="238.67250000000001"/>
    <b v="1"/>
    <s v="15:03"/>
    <n v="2024"/>
    <n v="7"/>
    <s v="Monday"/>
    <n v="15"/>
    <x v="17"/>
    <s v="AfterNoon"/>
    <n v="190.93800000000002"/>
    <n v="25"/>
  </r>
  <r>
    <n v="2084"/>
    <d v="2024-05-04T00:00:00"/>
    <n v="202"/>
    <n v="302"/>
    <n v="101"/>
    <n v="9"/>
    <n v="57.618000000000009"/>
    <n v="518.56200000000013"/>
    <n v="155.56860000000003"/>
    <b v="1"/>
    <s v="04:04"/>
    <n v="2024"/>
    <n v="5"/>
    <s v="Saturday"/>
    <n v="4"/>
    <x v="20"/>
    <s v="Night"/>
    <n v="57.618000000000016"/>
    <n v="30"/>
  </r>
  <r>
    <n v="2085"/>
    <d v="2024-10-23T00:00:00"/>
    <n v="203"/>
    <n v="301"/>
    <n v="102"/>
    <n v="8"/>
    <n v="369.53400000000005"/>
    <n v="2956.2720000000004"/>
    <n v="443.44080000000002"/>
    <b v="0"/>
    <s v="13:20"/>
    <n v="2024"/>
    <n v="10"/>
    <s v="Wednesday"/>
    <n v="13"/>
    <x v="8"/>
    <s v="AfterNoon"/>
    <n v="369.53400000000005"/>
    <n v="15"/>
  </r>
  <r>
    <n v="2086"/>
    <d v="2023-11-01T00:00:00"/>
    <n v="201"/>
    <n v="304"/>
    <n v="101"/>
    <n v="1"/>
    <n v="422.53200000000004"/>
    <n v="422.53200000000004"/>
    <n v="71.83044000000001"/>
    <b v="0"/>
    <s v="07:17"/>
    <n v="2023"/>
    <n v="11"/>
    <s v="Wednesday"/>
    <n v="7"/>
    <x v="21"/>
    <s v="Morning"/>
    <n v="422.53200000000004"/>
    <n v="17"/>
  </r>
  <r>
    <n v="2087"/>
    <d v="2024-07-02T00:00:00"/>
    <n v="203"/>
    <n v="303"/>
    <n v="102"/>
    <n v="5"/>
    <n v="529.32000000000005"/>
    <n v="2646.6000000000004"/>
    <n v="502.8540000000001"/>
    <b v="0"/>
    <s v="06:24"/>
    <n v="2024"/>
    <n v="7"/>
    <s v="Tuesday"/>
    <n v="6"/>
    <x v="17"/>
    <s v="Morning"/>
    <n v="529.32000000000005"/>
    <n v="19"/>
  </r>
  <r>
    <n v="2088"/>
    <d v="2024-07-11T00:00:00"/>
    <n v="203"/>
    <n v="301"/>
    <n v="104"/>
    <n v="9"/>
    <n v="518.47400000000005"/>
    <n v="4666.2660000000005"/>
    <n v="979.91586000000007"/>
    <b v="0"/>
    <s v="02:50"/>
    <n v="2024"/>
    <n v="7"/>
    <s v="Thursday"/>
    <n v="2"/>
    <x v="17"/>
    <s v="Night"/>
    <n v="518.47400000000005"/>
    <n v="21"/>
  </r>
  <r>
    <n v="2089"/>
    <d v="2022-11-24T00:00:00"/>
    <n v="201"/>
    <n v="302"/>
    <n v="104"/>
    <n v="8"/>
    <n v="449.37200000000001"/>
    <n v="3594.9760000000001"/>
    <n v="898.74400000000003"/>
    <b v="0"/>
    <s v="22:10"/>
    <n v="2022"/>
    <n v="11"/>
    <s v="Thursday"/>
    <n v="22"/>
    <x v="12"/>
    <s v="Night"/>
    <n v="449.37200000000001"/>
    <n v="25"/>
  </r>
  <r>
    <n v="2090"/>
    <d v="2024-01-28T00:00:00"/>
    <n v="204"/>
    <n v="305"/>
    <n v="101"/>
    <n v="9"/>
    <n v="290.81800000000004"/>
    <n v="2617.3620000000005"/>
    <n v="785.20860000000016"/>
    <b v="0"/>
    <s v="01:04"/>
    <n v="2024"/>
    <n v="1"/>
    <s v="Sunday"/>
    <n v="1"/>
    <x v="14"/>
    <s v="Night"/>
    <n v="290.81800000000004"/>
    <n v="30"/>
  </r>
  <r>
    <n v="2091"/>
    <d v="2024-08-28T00:00:00"/>
    <n v="201"/>
    <n v="305"/>
    <n v="104"/>
    <n v="3"/>
    <n v="143.26400000000001"/>
    <n v="429.79200000000003"/>
    <n v="64.468800000000002"/>
    <b v="0"/>
    <s v="04:53"/>
    <n v="2024"/>
    <n v="8"/>
    <s v="Wednesday"/>
    <n v="4"/>
    <x v="13"/>
    <s v="Night"/>
    <n v="143.26400000000001"/>
    <n v="15"/>
  </r>
  <r>
    <n v="2092"/>
    <d v="2024-03-08T00:00:00"/>
    <n v="205"/>
    <n v="303"/>
    <n v="103"/>
    <n v="5"/>
    <n v="185.768"/>
    <n v="928.84"/>
    <n v="157.90280000000001"/>
    <b v="1"/>
    <s v="06:01"/>
    <n v="2024"/>
    <n v="3"/>
    <s v="Friday"/>
    <n v="6"/>
    <x v="5"/>
    <s v="Morning"/>
    <n v="185.768"/>
    <n v="17"/>
  </r>
  <r>
    <n v="2093"/>
    <d v="2024-03-14T00:00:00"/>
    <n v="202"/>
    <n v="305"/>
    <n v="103"/>
    <n v="2"/>
    <n v="419.87"/>
    <n v="839.74"/>
    <n v="159.5506"/>
    <b v="1"/>
    <s v="11:43"/>
    <n v="2024"/>
    <n v="3"/>
    <s v="Thursday"/>
    <n v="11"/>
    <x v="5"/>
    <s v="Morning"/>
    <n v="419.87"/>
    <n v="19"/>
  </r>
  <r>
    <n v="2094"/>
    <d v="2023-03-03T00:00:00"/>
    <n v="205"/>
    <n v="301"/>
    <n v="103"/>
    <n v="4"/>
    <n v="166.14400000000001"/>
    <n v="664.57600000000002"/>
    <n v="139.56095999999999"/>
    <b v="1"/>
    <s v="07:42"/>
    <n v="2023"/>
    <n v="3"/>
    <s v="Friday"/>
    <n v="7"/>
    <x v="15"/>
    <s v="Morning"/>
    <n v="166.14400000000001"/>
    <n v="21"/>
  </r>
  <r>
    <n v="2095"/>
    <d v="2024-02-02T00:00:00"/>
    <n v="204"/>
    <n v="302"/>
    <n v="101"/>
    <n v="1"/>
    <n v="313.03800000000001"/>
    <n v="313.03800000000001"/>
    <n v="78.259500000000003"/>
    <b v="0"/>
    <s v="06:06"/>
    <n v="2024"/>
    <n v="2"/>
    <s v="Friday"/>
    <n v="6"/>
    <x v="9"/>
    <s v="Morning"/>
    <n v="313.03800000000001"/>
    <n v="25"/>
  </r>
  <r>
    <n v="2096"/>
    <d v="2022-11-19T00:00:00"/>
    <n v="203"/>
    <n v="304"/>
    <n v="104"/>
    <n v="9"/>
    <n v="283.58000000000004"/>
    <n v="2552.2200000000003"/>
    <n v="765.66600000000005"/>
    <b v="0"/>
    <s v="03:10"/>
    <n v="2022"/>
    <n v="11"/>
    <s v="Saturday"/>
    <n v="3"/>
    <x v="12"/>
    <s v="Night"/>
    <n v="283.58000000000004"/>
    <n v="30"/>
  </r>
  <r>
    <n v="2097"/>
    <d v="2024-08-07T00:00:00"/>
    <n v="203"/>
    <n v="305"/>
    <n v="102"/>
    <n v="9"/>
    <n v="431.42"/>
    <n v="3882.78"/>
    <n v="582.41700000000003"/>
    <b v="0"/>
    <s v="11:27"/>
    <n v="2024"/>
    <n v="8"/>
    <s v="Wednesday"/>
    <n v="11"/>
    <x v="13"/>
    <s v="Morning"/>
    <n v="431.42"/>
    <n v="15"/>
  </r>
  <r>
    <n v="2098"/>
    <d v="2024-03-07T00:00:00"/>
    <n v="202"/>
    <n v="305"/>
    <n v="105"/>
    <n v="2"/>
    <n v="360.66800000000001"/>
    <n v="721.33600000000001"/>
    <n v="122.62712000000001"/>
    <b v="1"/>
    <s v="11:02"/>
    <n v="2024"/>
    <n v="3"/>
    <s v="Thursday"/>
    <n v="11"/>
    <x v="5"/>
    <s v="Morning"/>
    <n v="360.66800000000001"/>
    <n v="17"/>
  </r>
  <r>
    <n v="2099"/>
    <d v="2024-10-25T00:00:00"/>
    <n v="201"/>
    <n v="301"/>
    <n v="103"/>
    <n v="1"/>
    <n v="587.48800000000006"/>
    <n v="587.48800000000006"/>
    <n v="111.62272000000002"/>
    <b v="0"/>
    <s v="17:07"/>
    <n v="2024"/>
    <n v="10"/>
    <s v="Friday"/>
    <n v="17"/>
    <x v="8"/>
    <s v="AfterNoon"/>
    <n v="587.48800000000006"/>
    <n v="19"/>
  </r>
  <r>
    <n v="2100"/>
    <d v="2023-03-07T00:00:00"/>
    <n v="205"/>
    <n v="302"/>
    <n v="103"/>
    <n v="2"/>
    <n v="445.52199999999999"/>
    <n v="891.04399999999998"/>
    <n v="187.11923999999999"/>
    <b v="1"/>
    <s v="11:36"/>
    <n v="2023"/>
    <n v="3"/>
    <s v="Tuesday"/>
    <n v="11"/>
    <x v="15"/>
    <s v="Morning"/>
    <n v="445.52199999999999"/>
    <n v="21"/>
  </r>
  <r>
    <n v="2101"/>
    <d v="2023-01-16T00:00:00"/>
    <n v="205"/>
    <n v="303"/>
    <n v="102"/>
    <n v="1"/>
    <n v="65.89"/>
    <n v="65.89"/>
    <n v="16.4725"/>
    <b v="0"/>
    <s v="07:46"/>
    <n v="2023"/>
    <n v="1"/>
    <s v="Monday"/>
    <n v="7"/>
    <x v="7"/>
    <s v="Morning"/>
    <n v="65.89"/>
    <n v="25"/>
  </r>
  <r>
    <n v="2102"/>
    <d v="2022-12-16T00:00:00"/>
    <n v="201"/>
    <n v="303"/>
    <n v="105"/>
    <n v="5"/>
    <n v="412.36800000000005"/>
    <n v="2061.84"/>
    <n v="618.55200000000002"/>
    <b v="0"/>
    <s v="09:50"/>
    <n v="2022"/>
    <n v="12"/>
    <s v="Friday"/>
    <n v="9"/>
    <x v="3"/>
    <s v="Morning"/>
    <n v="412.36800000000005"/>
    <n v="30"/>
  </r>
  <r>
    <n v="2103"/>
    <d v="2024-05-04T00:00:00"/>
    <n v="201"/>
    <n v="305"/>
    <n v="105"/>
    <n v="3"/>
    <n v="74.36"/>
    <n v="223.07999999999998"/>
    <n v="33.461999999999996"/>
    <b v="0"/>
    <s v="12:00"/>
    <n v="2024"/>
    <n v="5"/>
    <s v="Saturday"/>
    <n v="12"/>
    <x v="20"/>
    <s v="AfterNoon"/>
    <n v="74.36"/>
    <n v="15"/>
  </r>
  <r>
    <n v="2104"/>
    <d v="2023-10-19T00:00:00"/>
    <n v="201"/>
    <n v="303"/>
    <n v="105"/>
    <n v="7"/>
    <n v="208.47200000000004"/>
    <n v="1459.3040000000003"/>
    <n v="248.08168000000006"/>
    <b v="0"/>
    <s v="19:25"/>
    <n v="2023"/>
    <n v="10"/>
    <s v="Thursday"/>
    <n v="19"/>
    <x v="22"/>
    <s v="Evening"/>
    <n v="208.47200000000004"/>
    <n v="17"/>
  </r>
  <r>
    <n v="2105"/>
    <d v="2022-10-31T00:00:00"/>
    <n v="204"/>
    <n v="301"/>
    <n v="104"/>
    <n v="1"/>
    <n v="389.86200000000002"/>
    <n v="389.86200000000002"/>
    <n v="74.073779999999999"/>
    <b v="0"/>
    <s v="19:43"/>
    <n v="2022"/>
    <n v="10"/>
    <s v="Monday"/>
    <n v="19"/>
    <x v="24"/>
    <s v="Evening"/>
    <n v="389.86200000000002"/>
    <n v="18.999999999999996"/>
  </r>
  <r>
    <n v="2106"/>
    <d v="2023-07-06T00:00:00"/>
    <n v="203"/>
    <n v="305"/>
    <n v="104"/>
    <n v="3"/>
    <n v="528.55000000000007"/>
    <n v="1585.65"/>
    <n v="332.98650000000004"/>
    <b v="0"/>
    <s v="13:49"/>
    <n v="2023"/>
    <n v="7"/>
    <s v="Thursday"/>
    <n v="13"/>
    <x v="18"/>
    <s v="AfterNoon"/>
    <n v="528.55000000000007"/>
    <n v="21.000000000000004"/>
  </r>
  <r>
    <n v="2107"/>
    <d v="2024-04-08T00:00:00"/>
    <n v="203"/>
    <n v="305"/>
    <n v="103"/>
    <n v="1"/>
    <n v="506.572"/>
    <n v="506.572"/>
    <n v="126.643"/>
    <b v="1"/>
    <s v="00:18"/>
    <n v="2024"/>
    <n v="4"/>
    <s v="Monday"/>
    <n v="0"/>
    <x v="23"/>
    <s v="Night"/>
    <n v="506.572"/>
    <n v="25"/>
  </r>
  <r>
    <n v="2108"/>
    <d v="2023-03-05T00:00:00"/>
    <n v="205"/>
    <n v="301"/>
    <n v="102"/>
    <n v="3"/>
    <n v="535.72199999999998"/>
    <n v="1607.1659999999999"/>
    <n v="482.14979999999997"/>
    <b v="1"/>
    <s v="06:13"/>
    <n v="2023"/>
    <n v="3"/>
    <s v="Sunday"/>
    <n v="6"/>
    <x v="15"/>
    <s v="Morning"/>
    <n v="535.72199999999998"/>
    <n v="30"/>
  </r>
  <r>
    <n v="2109"/>
    <d v="2023-05-25T00:00:00"/>
    <n v="203"/>
    <n v="305"/>
    <n v="103"/>
    <n v="7"/>
    <n v="210.54000000000002"/>
    <n v="1473.7800000000002"/>
    <n v="221.06700000000004"/>
    <b v="0"/>
    <s v="02:16"/>
    <n v="2023"/>
    <n v="5"/>
    <s v="Thursday"/>
    <n v="2"/>
    <x v="11"/>
    <s v="Night"/>
    <n v="210.54000000000002"/>
    <n v="15"/>
  </r>
  <r>
    <n v="2110"/>
    <d v="2024-05-08T00:00:00"/>
    <n v="205"/>
    <n v="305"/>
    <n v="101"/>
    <n v="5"/>
    <n v="126.32400000000001"/>
    <n v="631.62000000000012"/>
    <n v="107.37540000000003"/>
    <b v="0"/>
    <s v="18:40"/>
    <n v="2024"/>
    <n v="5"/>
    <s v="Wednesday"/>
    <n v="18"/>
    <x v="20"/>
    <s v="Evening"/>
    <n v="126.32400000000003"/>
    <n v="17"/>
  </r>
  <r>
    <n v="2111"/>
    <d v="2023-09-11T00:00:00"/>
    <n v="201"/>
    <n v="302"/>
    <n v="105"/>
    <n v="1"/>
    <n v="220.46200000000002"/>
    <n v="220.46200000000002"/>
    <n v="41.887780000000006"/>
    <b v="0"/>
    <s v="01:48"/>
    <n v="2023"/>
    <n v="9"/>
    <s v="Monday"/>
    <n v="1"/>
    <x v="2"/>
    <s v="Night"/>
    <n v="220.46200000000002"/>
    <n v="19"/>
  </r>
  <r>
    <n v="2112"/>
    <d v="2023-08-27T00:00:00"/>
    <n v="202"/>
    <n v="304"/>
    <n v="103"/>
    <n v="2"/>
    <n v="156.244"/>
    <n v="312.488"/>
    <n v="65.622479999999996"/>
    <b v="0"/>
    <s v="22:34"/>
    <n v="2023"/>
    <n v="8"/>
    <s v="Sunday"/>
    <n v="22"/>
    <x v="4"/>
    <s v="Night"/>
    <n v="156.244"/>
    <n v="21"/>
  </r>
  <r>
    <n v="2113"/>
    <d v="2023-07-10T00:00:00"/>
    <n v="202"/>
    <n v="302"/>
    <n v="104"/>
    <n v="2"/>
    <n v="57.508000000000003"/>
    <n v="115.01600000000001"/>
    <n v="28.754000000000001"/>
    <b v="0"/>
    <s v="22:56"/>
    <n v="2023"/>
    <n v="7"/>
    <s v="Monday"/>
    <n v="22"/>
    <x v="18"/>
    <s v="Night"/>
    <n v="57.508000000000003"/>
    <n v="25"/>
  </r>
  <r>
    <n v="2114"/>
    <d v="2023-10-15T00:00:00"/>
    <n v="203"/>
    <n v="304"/>
    <n v="102"/>
    <n v="6"/>
    <n v="108.614"/>
    <n v="651.68399999999997"/>
    <n v="195.50519999999997"/>
    <b v="0"/>
    <s v="23:29"/>
    <n v="2023"/>
    <n v="10"/>
    <s v="Sunday"/>
    <n v="23"/>
    <x v="22"/>
    <s v="Night"/>
    <n v="108.61399999999999"/>
    <n v="30"/>
  </r>
  <r>
    <n v="2115"/>
    <d v="2023-09-28T00:00:00"/>
    <n v="204"/>
    <n v="305"/>
    <n v="105"/>
    <n v="6"/>
    <n v="272.82200000000006"/>
    <n v="1636.9320000000002"/>
    <n v="245.53980000000001"/>
    <b v="0"/>
    <s v="12:40"/>
    <n v="2023"/>
    <n v="9"/>
    <s v="Thursday"/>
    <n v="12"/>
    <x v="2"/>
    <s v="AfterNoon"/>
    <n v="272.82200000000006"/>
    <n v="15"/>
  </r>
  <r>
    <n v="2116"/>
    <d v="2023-11-04T00:00:00"/>
    <n v="204"/>
    <n v="303"/>
    <n v="105"/>
    <n v="1"/>
    <n v="163.54800000000003"/>
    <n v="163.54800000000003"/>
    <n v="27.803160000000005"/>
    <b v="1"/>
    <s v="00:18"/>
    <n v="2023"/>
    <n v="11"/>
    <s v="Saturday"/>
    <n v="0"/>
    <x v="21"/>
    <s v="Night"/>
    <n v="163.54800000000003"/>
    <n v="17"/>
  </r>
  <r>
    <n v="2117"/>
    <d v="2024-06-14T00:00:00"/>
    <n v="202"/>
    <n v="305"/>
    <n v="102"/>
    <n v="10"/>
    <n v="456.25799999999998"/>
    <n v="4562.58"/>
    <n v="866.89020000000005"/>
    <b v="0"/>
    <s v="04:12"/>
    <n v="2024"/>
    <n v="6"/>
    <s v="Friday"/>
    <n v="4"/>
    <x v="6"/>
    <s v="Night"/>
    <n v="456.25799999999998"/>
    <n v="19"/>
  </r>
  <r>
    <n v="2118"/>
    <d v="2024-03-18T00:00:00"/>
    <n v="202"/>
    <n v="302"/>
    <n v="102"/>
    <n v="4"/>
    <n v="626.23"/>
    <n v="2504.92"/>
    <n v="526.03319999999997"/>
    <b v="1"/>
    <s v="10:30"/>
    <n v="2024"/>
    <n v="3"/>
    <s v="Monday"/>
    <n v="10"/>
    <x v="5"/>
    <s v="Morning"/>
    <n v="626.23"/>
    <n v="21"/>
  </r>
  <r>
    <n v="2119"/>
    <d v="2024-08-26T00:00:00"/>
    <n v="201"/>
    <n v="301"/>
    <n v="101"/>
    <n v="5"/>
    <n v="632.56600000000003"/>
    <n v="3162.83"/>
    <n v="790.70749999999998"/>
    <b v="0"/>
    <s v="08:53"/>
    <n v="2024"/>
    <n v="8"/>
    <s v="Monday"/>
    <n v="8"/>
    <x v="13"/>
    <s v="Morning"/>
    <n v="632.56600000000003"/>
    <n v="25"/>
  </r>
  <r>
    <n v="2120"/>
    <d v="2024-07-14T00:00:00"/>
    <n v="203"/>
    <n v="303"/>
    <n v="103"/>
    <n v="10"/>
    <n v="188.73800000000003"/>
    <n v="1887.3800000000003"/>
    <n v="566.21400000000006"/>
    <b v="0"/>
    <s v="22:53"/>
    <n v="2024"/>
    <n v="7"/>
    <s v="Sunday"/>
    <n v="22"/>
    <x v="17"/>
    <s v="Night"/>
    <n v="188.73800000000003"/>
    <n v="30"/>
  </r>
  <r>
    <n v="2121"/>
    <d v="2023-04-12T00:00:00"/>
    <n v="204"/>
    <n v="304"/>
    <n v="105"/>
    <n v="8"/>
    <n v="351.91200000000003"/>
    <n v="2815.2960000000003"/>
    <n v="422.29440000000005"/>
    <b v="0"/>
    <s v="11:56"/>
    <n v="2023"/>
    <n v="4"/>
    <s v="Wednesday"/>
    <n v="11"/>
    <x v="10"/>
    <s v="Morning"/>
    <n v="351.91200000000003"/>
    <n v="15"/>
  </r>
  <r>
    <n v="2122"/>
    <d v="2022-11-29T00:00:00"/>
    <n v="201"/>
    <n v="303"/>
    <n v="101"/>
    <n v="4"/>
    <n v="420.53000000000003"/>
    <n v="1682.1200000000001"/>
    <n v="285.96040000000005"/>
    <b v="0"/>
    <s v="01:26"/>
    <n v="2022"/>
    <n v="11"/>
    <s v="Tuesday"/>
    <n v="1"/>
    <x v="12"/>
    <s v="Night"/>
    <n v="420.53000000000003"/>
    <n v="17"/>
  </r>
  <r>
    <n v="2123"/>
    <d v="2023-08-02T00:00:00"/>
    <n v="201"/>
    <n v="301"/>
    <n v="102"/>
    <n v="7"/>
    <n v="583.92400000000009"/>
    <n v="4087.4680000000008"/>
    <n v="776.61892000000012"/>
    <b v="0"/>
    <s v="11:08"/>
    <n v="2023"/>
    <n v="8"/>
    <s v="Wednesday"/>
    <n v="11"/>
    <x v="4"/>
    <s v="Morning"/>
    <n v="583.92400000000009"/>
    <n v="19"/>
  </r>
  <r>
    <n v="2124"/>
    <d v="2023-11-22T00:00:00"/>
    <n v="203"/>
    <n v="301"/>
    <n v="102"/>
    <n v="10"/>
    <n v="318.69200000000006"/>
    <n v="3186.9200000000005"/>
    <n v="669.25320000000011"/>
    <b v="0"/>
    <s v="00:06"/>
    <n v="2023"/>
    <n v="11"/>
    <s v="Wednesday"/>
    <n v="0"/>
    <x v="21"/>
    <s v="Night"/>
    <n v="318.69200000000006"/>
    <n v="21"/>
  </r>
  <r>
    <n v="2125"/>
    <d v="2022-11-05T00:00:00"/>
    <n v="202"/>
    <n v="301"/>
    <n v="102"/>
    <n v="3"/>
    <n v="547.99800000000005"/>
    <n v="1643.9940000000001"/>
    <n v="410.99850000000004"/>
    <b v="0"/>
    <s v="13:51"/>
    <n v="2022"/>
    <n v="11"/>
    <s v="Saturday"/>
    <n v="13"/>
    <x v="12"/>
    <s v="AfterNoon"/>
    <n v="547.99800000000005"/>
    <n v="25"/>
  </r>
  <r>
    <n v="2126"/>
    <d v="2024-10-15T00:00:00"/>
    <n v="203"/>
    <n v="305"/>
    <n v="104"/>
    <n v="5"/>
    <n v="422.66400000000004"/>
    <n v="2113.3200000000002"/>
    <n v="633.99599999999998"/>
    <b v="1"/>
    <s v="12:18"/>
    <n v="2024"/>
    <n v="10"/>
    <s v="Tuesday"/>
    <n v="12"/>
    <x v="8"/>
    <s v="AfterNoon"/>
    <n v="422.66400000000004"/>
    <n v="30"/>
  </r>
  <r>
    <n v="2127"/>
    <d v="2023-10-15T00:00:00"/>
    <n v="204"/>
    <n v="303"/>
    <n v="104"/>
    <n v="2"/>
    <n v="136.99400000000003"/>
    <n v="273.98800000000006"/>
    <n v="41.098200000000006"/>
    <b v="0"/>
    <s v="22:37"/>
    <n v="2023"/>
    <n v="10"/>
    <s v="Sunday"/>
    <n v="22"/>
    <x v="22"/>
    <s v="Night"/>
    <n v="136.99400000000003"/>
    <n v="15"/>
  </r>
  <r>
    <n v="2128"/>
    <d v="2023-03-13T00:00:00"/>
    <n v="202"/>
    <n v="302"/>
    <n v="101"/>
    <n v="3"/>
    <n v="591.03"/>
    <n v="1773.09"/>
    <n v="301.42529999999999"/>
    <b v="0"/>
    <s v="18:54"/>
    <n v="2023"/>
    <n v="3"/>
    <s v="Monday"/>
    <n v="18"/>
    <x v="15"/>
    <s v="Evening"/>
    <n v="591.03"/>
    <n v="17"/>
  </r>
  <r>
    <n v="2129"/>
    <d v="2023-10-11T00:00:00"/>
    <n v="202"/>
    <n v="303"/>
    <n v="105"/>
    <n v="6"/>
    <n v="89.914000000000001"/>
    <n v="539.48400000000004"/>
    <n v="102.50196000000001"/>
    <b v="1"/>
    <s v="04:26"/>
    <n v="2023"/>
    <n v="10"/>
    <s v="Wednesday"/>
    <n v="4"/>
    <x v="22"/>
    <s v="Night"/>
    <n v="89.914000000000001"/>
    <n v="19"/>
  </r>
  <r>
    <n v="2130"/>
    <d v="2023-07-29T00:00:00"/>
    <n v="202"/>
    <n v="303"/>
    <n v="101"/>
    <n v="9"/>
    <n v="331.93600000000004"/>
    <n v="2987.4240000000004"/>
    <n v="627.35904000000005"/>
    <b v="0"/>
    <s v="05:55"/>
    <n v="2023"/>
    <n v="7"/>
    <s v="Saturday"/>
    <n v="5"/>
    <x v="18"/>
    <s v="Night"/>
    <n v="331.93600000000004"/>
    <n v="21"/>
  </r>
  <r>
    <n v="2131"/>
    <d v="2024-09-25T00:00:00"/>
    <n v="203"/>
    <n v="304"/>
    <n v="104"/>
    <n v="4"/>
    <n v="113.69600000000001"/>
    <n v="454.78400000000005"/>
    <n v="113.69600000000001"/>
    <b v="0"/>
    <s v="10:51"/>
    <n v="2024"/>
    <n v="9"/>
    <s v="Wednesday"/>
    <n v="10"/>
    <x v="0"/>
    <s v="Morning"/>
    <n v="113.69600000000001"/>
    <n v="25"/>
  </r>
  <r>
    <n v="2132"/>
    <d v="2022-12-23T00:00:00"/>
    <n v="203"/>
    <n v="305"/>
    <n v="103"/>
    <n v="8"/>
    <n v="193.75399999999999"/>
    <n v="1550.0319999999999"/>
    <n v="465.00959999999998"/>
    <b v="1"/>
    <s v="10:06"/>
    <n v="2022"/>
    <n v="12"/>
    <s v="Friday"/>
    <n v="10"/>
    <x v="3"/>
    <s v="Morning"/>
    <n v="193.75399999999999"/>
    <n v="30"/>
  </r>
  <r>
    <n v="2133"/>
    <d v="2023-05-23T00:00:00"/>
    <n v="205"/>
    <n v="303"/>
    <n v="105"/>
    <n v="7"/>
    <n v="519.37600000000009"/>
    <n v="3635.6320000000005"/>
    <n v="545.34480000000008"/>
    <b v="0"/>
    <s v="13:51"/>
    <n v="2023"/>
    <n v="5"/>
    <s v="Tuesday"/>
    <n v="13"/>
    <x v="11"/>
    <s v="AfterNoon"/>
    <n v="519.37600000000009"/>
    <n v="15"/>
  </r>
  <r>
    <n v="2134"/>
    <d v="2022-12-11T00:00:00"/>
    <n v="205"/>
    <n v="305"/>
    <n v="103"/>
    <n v="2"/>
    <n v="391.93000000000006"/>
    <n v="783.86000000000013"/>
    <n v="133.25620000000004"/>
    <b v="0"/>
    <s v="04:02"/>
    <n v="2022"/>
    <n v="12"/>
    <s v="Sunday"/>
    <n v="4"/>
    <x v="3"/>
    <s v="Night"/>
    <n v="391.93000000000006"/>
    <n v="17"/>
  </r>
  <r>
    <n v="2135"/>
    <d v="2024-05-09T00:00:00"/>
    <n v="203"/>
    <n v="304"/>
    <n v="105"/>
    <n v="5"/>
    <n v="79.794000000000011"/>
    <n v="398.97"/>
    <n v="75.804300000000012"/>
    <b v="0"/>
    <s v="07:17"/>
    <n v="2024"/>
    <n v="5"/>
    <s v="Thursday"/>
    <n v="7"/>
    <x v="20"/>
    <s v="Morning"/>
    <n v="79.794000000000011"/>
    <n v="19.000000000000004"/>
  </r>
  <r>
    <n v="2136"/>
    <d v="2023-09-09T00:00:00"/>
    <n v="202"/>
    <n v="305"/>
    <n v="102"/>
    <n v="10"/>
    <n v="468.072"/>
    <n v="4680.72"/>
    <n v="982.95119999999997"/>
    <b v="0"/>
    <s v="04:18"/>
    <n v="2023"/>
    <n v="9"/>
    <s v="Saturday"/>
    <n v="4"/>
    <x v="2"/>
    <s v="Night"/>
    <n v="468.072"/>
    <n v="21"/>
  </r>
  <r>
    <n v="2137"/>
    <d v="2024-06-25T00:00:00"/>
    <n v="201"/>
    <n v="303"/>
    <n v="101"/>
    <n v="8"/>
    <n v="165.83600000000001"/>
    <n v="1326.6880000000001"/>
    <n v="331.67200000000003"/>
    <b v="0"/>
    <s v="02:04"/>
    <n v="2024"/>
    <n v="6"/>
    <s v="Tuesday"/>
    <n v="2"/>
    <x v="6"/>
    <s v="Night"/>
    <n v="165.83600000000001"/>
    <n v="25"/>
  </r>
  <r>
    <n v="2138"/>
    <d v="2024-10-03T00:00:00"/>
    <n v="201"/>
    <n v="305"/>
    <n v="103"/>
    <n v="8"/>
    <n v="544.80799999999999"/>
    <n v="4358.4639999999999"/>
    <n v="1307.5391999999999"/>
    <b v="0"/>
    <s v="11:44"/>
    <n v="2024"/>
    <n v="10"/>
    <s v="Thursday"/>
    <n v="11"/>
    <x v="8"/>
    <s v="Morning"/>
    <n v="544.80799999999999"/>
    <n v="30"/>
  </r>
  <r>
    <n v="2139"/>
    <d v="2022-12-27T00:00:00"/>
    <n v="202"/>
    <n v="304"/>
    <n v="101"/>
    <n v="7"/>
    <n v="533.61"/>
    <n v="3735.27"/>
    <n v="560.29049999999995"/>
    <b v="0"/>
    <s v="14:16"/>
    <n v="2022"/>
    <n v="12"/>
    <s v="Tuesday"/>
    <n v="14"/>
    <x v="3"/>
    <s v="AfterNoon"/>
    <n v="533.61"/>
    <n v="15"/>
  </r>
  <r>
    <n v="2140"/>
    <d v="2024-03-04T00:00:00"/>
    <n v="204"/>
    <n v="301"/>
    <n v="101"/>
    <n v="10"/>
    <n v="125.99400000000001"/>
    <n v="1259.94"/>
    <n v="214.18980000000002"/>
    <b v="0"/>
    <s v="17:20"/>
    <n v="2024"/>
    <n v="3"/>
    <s v="Monday"/>
    <n v="17"/>
    <x v="5"/>
    <s v="AfterNoon"/>
    <n v="125.994"/>
    <n v="17"/>
  </r>
  <r>
    <n v="2141"/>
    <d v="2024-01-19T00:00:00"/>
    <n v="201"/>
    <n v="303"/>
    <n v="101"/>
    <n v="4"/>
    <n v="537.5920000000001"/>
    <n v="2150.3680000000004"/>
    <n v="408.56992000000008"/>
    <b v="0"/>
    <s v="16:01"/>
    <n v="2024"/>
    <n v="1"/>
    <s v="Friday"/>
    <n v="16"/>
    <x v="14"/>
    <s v="AfterNoon"/>
    <n v="537.5920000000001"/>
    <n v="19"/>
  </r>
  <r>
    <n v="2142"/>
    <d v="2023-02-26T00:00:00"/>
    <n v="204"/>
    <n v="302"/>
    <n v="104"/>
    <n v="4"/>
    <n v="81.158000000000001"/>
    <n v="324.63200000000001"/>
    <n v="68.172719999999998"/>
    <b v="1"/>
    <s v="12:12"/>
    <n v="2023"/>
    <n v="2"/>
    <s v="Sunday"/>
    <n v="12"/>
    <x v="19"/>
    <s v="AfterNoon"/>
    <n v="81.158000000000001"/>
    <n v="21"/>
  </r>
  <r>
    <n v="2143"/>
    <d v="2024-09-19T00:00:00"/>
    <n v="203"/>
    <n v="301"/>
    <n v="102"/>
    <n v="2"/>
    <n v="432.12400000000002"/>
    <n v="864.24800000000005"/>
    <n v="216.06200000000001"/>
    <b v="0"/>
    <s v="12:43"/>
    <n v="2024"/>
    <n v="9"/>
    <s v="Thursday"/>
    <n v="12"/>
    <x v="0"/>
    <s v="AfterNoon"/>
    <n v="432.12400000000002"/>
    <n v="25"/>
  </r>
  <r>
    <n v="2144"/>
    <d v="2023-06-29T00:00:00"/>
    <n v="204"/>
    <n v="302"/>
    <n v="102"/>
    <n v="6"/>
    <n v="162.44800000000001"/>
    <n v="974.6880000000001"/>
    <n v="292.40640000000002"/>
    <b v="0"/>
    <s v="12:44"/>
    <n v="2023"/>
    <n v="6"/>
    <s v="Thursday"/>
    <n v="12"/>
    <x v="16"/>
    <s v="AfterNoon"/>
    <n v="162.44800000000001"/>
    <n v="30"/>
  </r>
  <r>
    <n v="2145"/>
    <d v="2023-04-22T00:00:00"/>
    <n v="205"/>
    <n v="303"/>
    <n v="104"/>
    <n v="1"/>
    <n v="362.69200000000006"/>
    <n v="362.69200000000006"/>
    <n v="54.403800000000011"/>
    <b v="0"/>
    <s v="22:47"/>
    <n v="2023"/>
    <n v="4"/>
    <s v="Saturday"/>
    <n v="22"/>
    <x v="10"/>
    <s v="Night"/>
    <n v="362.69200000000006"/>
    <n v="15"/>
  </r>
  <r>
    <n v="2146"/>
    <d v="2023-01-05T00:00:00"/>
    <n v="204"/>
    <n v="301"/>
    <n v="103"/>
    <n v="7"/>
    <n v="151.29400000000001"/>
    <n v="1059.058"/>
    <n v="180.03986"/>
    <b v="0"/>
    <s v="03:51"/>
    <n v="2023"/>
    <n v="1"/>
    <s v="Thursday"/>
    <n v="3"/>
    <x v="7"/>
    <s v="Night"/>
    <n v="151.29400000000001"/>
    <n v="17"/>
  </r>
  <r>
    <n v="2147"/>
    <d v="2024-08-02T00:00:00"/>
    <n v="202"/>
    <n v="302"/>
    <n v="105"/>
    <n v="7"/>
    <n v="135.63"/>
    <n v="949.41"/>
    <n v="180.3879"/>
    <b v="0"/>
    <s v="12:28"/>
    <n v="2024"/>
    <n v="8"/>
    <s v="Friday"/>
    <n v="12"/>
    <x v="13"/>
    <s v="AfterNoon"/>
    <n v="135.63"/>
    <n v="19"/>
  </r>
  <r>
    <n v="2148"/>
    <d v="2023-05-27T00:00:00"/>
    <n v="205"/>
    <n v="302"/>
    <n v="104"/>
    <n v="6"/>
    <n v="465.05799999999999"/>
    <n v="2790.348"/>
    <n v="585.97307999999998"/>
    <b v="1"/>
    <s v="12:53"/>
    <n v="2023"/>
    <n v="5"/>
    <s v="Saturday"/>
    <n v="12"/>
    <x v="11"/>
    <s v="AfterNoon"/>
    <n v="465.05799999999999"/>
    <n v="21"/>
  </r>
  <r>
    <n v="2149"/>
    <d v="2024-07-24T00:00:00"/>
    <n v="202"/>
    <n v="304"/>
    <n v="101"/>
    <n v="1"/>
    <n v="627.50600000000009"/>
    <n v="627.50600000000009"/>
    <n v="156.87650000000002"/>
    <b v="0"/>
    <s v="06:17"/>
    <n v="2024"/>
    <n v="7"/>
    <s v="Wednesday"/>
    <n v="6"/>
    <x v="17"/>
    <s v="Morning"/>
    <n v="627.50600000000009"/>
    <n v="25"/>
  </r>
  <r>
    <n v="2150"/>
    <d v="2024-01-21T00:00:00"/>
    <n v="201"/>
    <n v="304"/>
    <n v="104"/>
    <n v="2"/>
    <n v="349.91"/>
    <n v="699.82"/>
    <n v="209.946"/>
    <b v="0"/>
    <s v="12:59"/>
    <n v="2024"/>
    <n v="1"/>
    <s v="Sunday"/>
    <n v="12"/>
    <x v="14"/>
    <s v="AfterNoon"/>
    <n v="349.91"/>
    <n v="30"/>
  </r>
  <r>
    <n v="2151"/>
    <d v="2023-01-25T00:00:00"/>
    <n v="201"/>
    <n v="305"/>
    <n v="102"/>
    <n v="5"/>
    <n v="116.072"/>
    <n v="580.36"/>
    <n v="87.054000000000002"/>
    <b v="0"/>
    <s v="18:27"/>
    <n v="2023"/>
    <n v="1"/>
    <s v="Wednesday"/>
    <n v="18"/>
    <x v="7"/>
    <s v="Evening"/>
    <n v="116.072"/>
    <n v="15"/>
  </r>
  <r>
    <n v="2152"/>
    <d v="2024-04-05T00:00:00"/>
    <n v="202"/>
    <n v="303"/>
    <n v="105"/>
    <n v="4"/>
    <n v="329.89"/>
    <n v="1319.56"/>
    <n v="224.3252"/>
    <b v="0"/>
    <s v="05:28"/>
    <n v="2024"/>
    <n v="4"/>
    <s v="Friday"/>
    <n v="5"/>
    <x v="23"/>
    <s v="Night"/>
    <n v="329.89"/>
    <n v="17"/>
  </r>
  <r>
    <n v="2153"/>
    <d v="2024-07-26T00:00:00"/>
    <n v="203"/>
    <n v="304"/>
    <n v="105"/>
    <n v="6"/>
    <n v="130.37200000000001"/>
    <n v="782.23200000000008"/>
    <n v="148.62408000000002"/>
    <b v="0"/>
    <s v="16:35"/>
    <n v="2024"/>
    <n v="7"/>
    <s v="Friday"/>
    <n v="16"/>
    <x v="17"/>
    <s v="AfterNoon"/>
    <n v="130.37200000000001"/>
    <n v="19"/>
  </r>
  <r>
    <n v="2154"/>
    <d v="2023-05-08T00:00:00"/>
    <n v="203"/>
    <n v="302"/>
    <n v="101"/>
    <n v="4"/>
    <n v="415.77800000000008"/>
    <n v="1663.1120000000003"/>
    <n v="349.25352000000004"/>
    <b v="0"/>
    <s v="02:04"/>
    <n v="2023"/>
    <n v="5"/>
    <s v="Monday"/>
    <n v="2"/>
    <x v="11"/>
    <s v="Night"/>
    <n v="415.77800000000008"/>
    <n v="21"/>
  </r>
  <r>
    <n v="2155"/>
    <d v="2022-11-24T00:00:00"/>
    <n v="203"/>
    <n v="303"/>
    <n v="103"/>
    <n v="1"/>
    <n v="490.16000000000008"/>
    <n v="490.16000000000008"/>
    <n v="122.54000000000002"/>
    <b v="1"/>
    <s v="23:59"/>
    <n v="2022"/>
    <n v="11"/>
    <s v="Thursday"/>
    <n v="23"/>
    <x v="12"/>
    <s v="Night"/>
    <n v="490.16000000000008"/>
    <n v="25"/>
  </r>
  <r>
    <n v="2156"/>
    <d v="2024-04-24T00:00:00"/>
    <n v="202"/>
    <n v="302"/>
    <n v="101"/>
    <n v="5"/>
    <n v="205.61199999999999"/>
    <n v="1028.06"/>
    <n v="308.41799999999995"/>
    <b v="1"/>
    <s v="21:22"/>
    <n v="2024"/>
    <n v="4"/>
    <s v="Wednesday"/>
    <n v="21"/>
    <x v="23"/>
    <s v="Night"/>
    <n v="205.61199999999999"/>
    <n v="30"/>
  </r>
  <r>
    <n v="2157"/>
    <d v="2024-04-29T00:00:00"/>
    <n v="203"/>
    <n v="305"/>
    <n v="103"/>
    <n v="5"/>
    <n v="642.59799999999996"/>
    <n v="3212.99"/>
    <n v="481.94849999999997"/>
    <b v="0"/>
    <s v="23:50"/>
    <n v="2024"/>
    <n v="4"/>
    <s v="Monday"/>
    <n v="23"/>
    <x v="23"/>
    <s v="Night"/>
    <n v="642.59799999999996"/>
    <n v="15"/>
  </r>
  <r>
    <n v="2158"/>
    <d v="2023-08-06T00:00:00"/>
    <n v="202"/>
    <n v="302"/>
    <n v="102"/>
    <n v="1"/>
    <n v="434.98400000000004"/>
    <n v="434.98400000000004"/>
    <n v="73.947280000000006"/>
    <b v="0"/>
    <s v="00:46"/>
    <n v="2023"/>
    <n v="8"/>
    <s v="Sunday"/>
    <n v="0"/>
    <x v="4"/>
    <s v="Night"/>
    <n v="434.98400000000004"/>
    <n v="17"/>
  </r>
  <r>
    <n v="2159"/>
    <d v="2023-12-19T00:00:00"/>
    <n v="204"/>
    <n v="304"/>
    <n v="101"/>
    <n v="5"/>
    <n v="637.14200000000005"/>
    <n v="3185.71"/>
    <n v="605.28489999999999"/>
    <b v="1"/>
    <s v="20:08"/>
    <n v="2023"/>
    <n v="12"/>
    <s v="Tuesday"/>
    <n v="20"/>
    <x v="1"/>
    <s v="Evening"/>
    <n v="637.14200000000005"/>
    <n v="19"/>
  </r>
  <r>
    <n v="2160"/>
    <d v="2022-12-09T00:00:00"/>
    <n v="205"/>
    <n v="301"/>
    <n v="105"/>
    <n v="7"/>
    <n v="401.14800000000002"/>
    <n v="2808.0360000000001"/>
    <n v="589.68755999999996"/>
    <b v="0"/>
    <s v="20:29"/>
    <n v="2022"/>
    <n v="12"/>
    <s v="Friday"/>
    <n v="20"/>
    <x v="3"/>
    <s v="Evening"/>
    <n v="401.14800000000002"/>
    <n v="21"/>
  </r>
  <r>
    <n v="2161"/>
    <d v="2023-02-18T00:00:00"/>
    <n v="203"/>
    <n v="304"/>
    <n v="103"/>
    <n v="10"/>
    <n v="77.132000000000005"/>
    <n v="771.32"/>
    <n v="192.83"/>
    <b v="1"/>
    <s v="17:43"/>
    <n v="2023"/>
    <n v="2"/>
    <s v="Saturday"/>
    <n v="17"/>
    <x v="19"/>
    <s v="AfterNoon"/>
    <n v="77.132000000000005"/>
    <n v="25"/>
  </r>
  <r>
    <n v="2162"/>
    <d v="2023-09-01T00:00:00"/>
    <n v="205"/>
    <n v="303"/>
    <n v="102"/>
    <n v="8"/>
    <n v="166.05600000000001"/>
    <n v="1328.4480000000001"/>
    <n v="398.53440000000001"/>
    <b v="0"/>
    <s v="02:01"/>
    <n v="2023"/>
    <n v="9"/>
    <s v="Friday"/>
    <n v="2"/>
    <x v="2"/>
    <s v="Night"/>
    <n v="166.05600000000001"/>
    <n v="30"/>
  </r>
  <r>
    <n v="2163"/>
    <d v="2023-03-15T00:00:00"/>
    <n v="202"/>
    <n v="305"/>
    <n v="103"/>
    <n v="3"/>
    <n v="586.38800000000015"/>
    <n v="1759.1640000000004"/>
    <n v="263.87460000000004"/>
    <b v="0"/>
    <s v="05:07"/>
    <n v="2023"/>
    <n v="3"/>
    <s v="Wednesday"/>
    <n v="5"/>
    <x v="15"/>
    <s v="Night"/>
    <n v="586.38800000000015"/>
    <n v="15"/>
  </r>
  <r>
    <n v="2164"/>
    <d v="2023-08-19T00:00:00"/>
    <n v="202"/>
    <n v="303"/>
    <n v="104"/>
    <n v="9"/>
    <n v="409.31000000000006"/>
    <n v="3683.7900000000004"/>
    <n v="626.24430000000007"/>
    <b v="0"/>
    <s v="10:12"/>
    <n v="2023"/>
    <n v="8"/>
    <s v="Saturday"/>
    <n v="10"/>
    <x v="4"/>
    <s v="Morning"/>
    <n v="409.31000000000006"/>
    <n v="17"/>
  </r>
  <r>
    <n v="2165"/>
    <d v="2023-10-09T00:00:00"/>
    <n v="202"/>
    <n v="304"/>
    <n v="105"/>
    <n v="6"/>
    <n v="269.34600000000006"/>
    <n v="1616.0760000000005"/>
    <n v="307.05444000000011"/>
    <b v="0"/>
    <s v="19:52"/>
    <n v="2023"/>
    <n v="10"/>
    <s v="Monday"/>
    <n v="19"/>
    <x v="22"/>
    <s v="Evening"/>
    <n v="269.34600000000006"/>
    <n v="19"/>
  </r>
  <r>
    <n v="2166"/>
    <d v="2024-01-10T00:00:00"/>
    <n v="203"/>
    <n v="301"/>
    <n v="104"/>
    <n v="1"/>
    <n v="510.24600000000004"/>
    <n v="510.24600000000004"/>
    <n v="107.15166000000001"/>
    <b v="0"/>
    <s v="06:17"/>
    <n v="2024"/>
    <n v="1"/>
    <s v="Wednesday"/>
    <n v="6"/>
    <x v="14"/>
    <s v="Morning"/>
    <n v="510.24600000000004"/>
    <n v="21"/>
  </r>
  <r>
    <n v="2167"/>
    <d v="2023-10-22T00:00:00"/>
    <n v="202"/>
    <n v="303"/>
    <n v="104"/>
    <n v="10"/>
    <n v="227.17200000000003"/>
    <n v="2271.7200000000003"/>
    <n v="567.93000000000006"/>
    <b v="0"/>
    <s v="10:49"/>
    <n v="2023"/>
    <n v="10"/>
    <s v="Sunday"/>
    <n v="10"/>
    <x v="22"/>
    <s v="Morning"/>
    <n v="227.17200000000003"/>
    <n v="25"/>
  </r>
  <r>
    <n v="2168"/>
    <d v="2024-06-12T00:00:00"/>
    <n v="204"/>
    <n v="302"/>
    <n v="103"/>
    <n v="5"/>
    <n v="403.32600000000008"/>
    <n v="2016.6300000000003"/>
    <n v="604.98900000000003"/>
    <b v="0"/>
    <s v="18:06"/>
    <n v="2024"/>
    <n v="6"/>
    <s v="Wednesday"/>
    <n v="18"/>
    <x v="6"/>
    <s v="Evening"/>
    <n v="403.32600000000008"/>
    <n v="30"/>
  </r>
  <r>
    <n v="2169"/>
    <d v="2023-06-28T00:00:00"/>
    <n v="202"/>
    <n v="305"/>
    <n v="104"/>
    <n v="5"/>
    <n v="194.34800000000001"/>
    <n v="971.74"/>
    <n v="145.761"/>
    <b v="0"/>
    <s v="06:31"/>
    <n v="2023"/>
    <n v="6"/>
    <s v="Wednesday"/>
    <n v="6"/>
    <x v="16"/>
    <s v="Morning"/>
    <n v="194.34800000000001"/>
    <n v="15"/>
  </r>
  <r>
    <n v="2170"/>
    <d v="2024-04-06T00:00:00"/>
    <n v="205"/>
    <n v="303"/>
    <n v="102"/>
    <n v="6"/>
    <n v="600.20400000000006"/>
    <n v="3601.2240000000002"/>
    <n v="612.20808000000011"/>
    <b v="0"/>
    <s v="03:39"/>
    <n v="2024"/>
    <n v="4"/>
    <s v="Saturday"/>
    <n v="3"/>
    <x v="23"/>
    <s v="Night"/>
    <n v="600.20400000000006"/>
    <n v="17"/>
  </r>
  <r>
    <n v="2171"/>
    <d v="2024-09-05T00:00:00"/>
    <n v="204"/>
    <n v="305"/>
    <n v="101"/>
    <n v="5"/>
    <n v="160.79800000000003"/>
    <n v="803.99000000000012"/>
    <n v="152.75810000000001"/>
    <b v="0"/>
    <s v="07:22"/>
    <n v="2024"/>
    <n v="9"/>
    <s v="Thursday"/>
    <n v="7"/>
    <x v="0"/>
    <s v="Morning"/>
    <n v="160.79800000000003"/>
    <n v="18.999999999999996"/>
  </r>
  <r>
    <n v="2172"/>
    <d v="2024-06-29T00:00:00"/>
    <n v="205"/>
    <n v="305"/>
    <n v="103"/>
    <n v="8"/>
    <n v="178.94800000000004"/>
    <n v="1431.5840000000003"/>
    <n v="300.63264000000004"/>
    <b v="0"/>
    <s v="03:54"/>
    <n v="2024"/>
    <n v="6"/>
    <s v="Saturday"/>
    <n v="3"/>
    <x v="6"/>
    <s v="Night"/>
    <n v="178.94800000000004"/>
    <n v="21"/>
  </r>
  <r>
    <n v="2173"/>
    <d v="2024-07-12T00:00:00"/>
    <n v="205"/>
    <n v="303"/>
    <n v="103"/>
    <n v="7"/>
    <n v="369.13800000000003"/>
    <n v="2583.9660000000003"/>
    <n v="645.99150000000009"/>
    <b v="1"/>
    <s v="09:02"/>
    <n v="2024"/>
    <n v="7"/>
    <s v="Friday"/>
    <n v="9"/>
    <x v="17"/>
    <s v="Morning"/>
    <n v="369.13800000000003"/>
    <n v="25"/>
  </r>
  <r>
    <n v="2174"/>
    <d v="2023-10-01T00:00:00"/>
    <n v="204"/>
    <n v="304"/>
    <n v="103"/>
    <n v="6"/>
    <n v="502.74400000000009"/>
    <n v="3016.4640000000004"/>
    <n v="904.93920000000014"/>
    <b v="0"/>
    <s v="17:01"/>
    <n v="2023"/>
    <n v="10"/>
    <s v="Sunday"/>
    <n v="17"/>
    <x v="22"/>
    <s v="AfterNoon"/>
    <n v="502.74400000000009"/>
    <n v="30"/>
  </r>
  <r>
    <n v="2175"/>
    <d v="2023-10-31T00:00:00"/>
    <n v="202"/>
    <n v="304"/>
    <n v="105"/>
    <n v="3"/>
    <n v="201.93800000000002"/>
    <n v="605.81400000000008"/>
    <n v="90.872100000000003"/>
    <b v="0"/>
    <s v="12:13"/>
    <n v="2023"/>
    <n v="10"/>
    <s v="Tuesday"/>
    <n v="12"/>
    <x v="22"/>
    <s v="AfterNoon"/>
    <n v="201.93800000000002"/>
    <n v="15"/>
  </r>
  <r>
    <n v="2176"/>
    <d v="2024-02-22T00:00:00"/>
    <n v="204"/>
    <n v="305"/>
    <n v="105"/>
    <n v="1"/>
    <n v="470.55799999999999"/>
    <n v="470.55799999999999"/>
    <n v="79.994860000000003"/>
    <b v="1"/>
    <s v="10:45"/>
    <n v="2024"/>
    <n v="2"/>
    <s v="Thursday"/>
    <n v="10"/>
    <x v="9"/>
    <s v="Morning"/>
    <n v="470.55799999999999"/>
    <n v="17"/>
  </r>
  <r>
    <n v="2177"/>
    <d v="2024-01-08T00:00:00"/>
    <n v="205"/>
    <n v="301"/>
    <n v="102"/>
    <n v="2"/>
    <n v="332.50799999999998"/>
    <n v="665.01599999999996"/>
    <n v="126.35303999999999"/>
    <b v="0"/>
    <s v="10:25"/>
    <n v="2024"/>
    <n v="1"/>
    <s v="Monday"/>
    <n v="10"/>
    <x v="14"/>
    <s v="Morning"/>
    <n v="332.50799999999998"/>
    <n v="19"/>
  </r>
  <r>
    <n v="2178"/>
    <d v="2024-07-19T00:00:00"/>
    <n v="201"/>
    <n v="304"/>
    <n v="102"/>
    <n v="2"/>
    <n v="524.70000000000005"/>
    <n v="1049.4000000000001"/>
    <n v="220.37400000000002"/>
    <b v="1"/>
    <s v="21:10"/>
    <n v="2024"/>
    <n v="7"/>
    <s v="Friday"/>
    <n v="21"/>
    <x v="17"/>
    <s v="Night"/>
    <n v="524.70000000000005"/>
    <n v="21"/>
  </r>
  <r>
    <n v="2179"/>
    <d v="2023-06-17T00:00:00"/>
    <n v="201"/>
    <n v="304"/>
    <n v="105"/>
    <n v="6"/>
    <n v="133.672"/>
    <n v="802.03199999999993"/>
    <n v="200.50799999999998"/>
    <b v="0"/>
    <s v="02:21"/>
    <n v="2023"/>
    <n v="6"/>
    <s v="Saturday"/>
    <n v="2"/>
    <x v="16"/>
    <s v="Night"/>
    <n v="133.672"/>
    <n v="25"/>
  </r>
  <r>
    <n v="2180"/>
    <d v="2023-07-25T00:00:00"/>
    <n v="201"/>
    <n v="304"/>
    <n v="104"/>
    <n v="3"/>
    <n v="66.242000000000004"/>
    <n v="198.726"/>
    <n v="59.617799999999995"/>
    <b v="1"/>
    <s v="05:59"/>
    <n v="2023"/>
    <n v="7"/>
    <s v="Tuesday"/>
    <n v="5"/>
    <x v="18"/>
    <s v="Night"/>
    <n v="66.242000000000004"/>
    <n v="30"/>
  </r>
  <r>
    <n v="2181"/>
    <d v="2024-07-25T00:00:00"/>
    <n v="203"/>
    <n v="304"/>
    <n v="105"/>
    <n v="2"/>
    <n v="104.23600000000002"/>
    <n v="208.47200000000004"/>
    <n v="31.270800000000005"/>
    <b v="0"/>
    <s v="20:28"/>
    <n v="2024"/>
    <n v="7"/>
    <s v="Thursday"/>
    <n v="20"/>
    <x v="17"/>
    <s v="Evening"/>
    <n v="104.23600000000002"/>
    <n v="15"/>
  </r>
  <r>
    <n v="2182"/>
    <d v="2024-08-24T00:00:00"/>
    <n v="201"/>
    <n v="305"/>
    <n v="102"/>
    <n v="10"/>
    <n v="280.45600000000002"/>
    <n v="2804.5600000000004"/>
    <n v="476.7752000000001"/>
    <b v="0"/>
    <s v="18:21"/>
    <n v="2024"/>
    <n v="8"/>
    <s v="Saturday"/>
    <n v="18"/>
    <x v="13"/>
    <s v="Evening"/>
    <n v="280.45600000000002"/>
    <n v="17"/>
  </r>
  <r>
    <n v="2183"/>
    <d v="2023-02-08T00:00:00"/>
    <n v="201"/>
    <n v="301"/>
    <n v="104"/>
    <n v="10"/>
    <n v="109.51600000000001"/>
    <n v="1095.1600000000001"/>
    <n v="208.08040000000003"/>
    <b v="0"/>
    <s v="12:12"/>
    <n v="2023"/>
    <n v="2"/>
    <s v="Wednesday"/>
    <n v="12"/>
    <x v="19"/>
    <s v="AfterNoon"/>
    <n v="109.51600000000001"/>
    <n v="19"/>
  </r>
  <r>
    <n v="2184"/>
    <d v="2023-04-23T00:00:00"/>
    <n v="201"/>
    <n v="301"/>
    <n v="101"/>
    <n v="5"/>
    <n v="128.81"/>
    <n v="644.04999999999995"/>
    <n v="135.25049999999999"/>
    <b v="0"/>
    <s v="20:40"/>
    <n v="2023"/>
    <n v="4"/>
    <s v="Sunday"/>
    <n v="20"/>
    <x v="10"/>
    <s v="Evening"/>
    <n v="128.81"/>
    <n v="21"/>
  </r>
  <r>
    <n v="2185"/>
    <d v="2023-06-19T00:00:00"/>
    <n v="204"/>
    <n v="301"/>
    <n v="104"/>
    <n v="3"/>
    <n v="484.08800000000002"/>
    <n v="1452.2640000000001"/>
    <n v="363.06600000000003"/>
    <b v="0"/>
    <s v="16:15"/>
    <n v="2023"/>
    <n v="6"/>
    <s v="Monday"/>
    <n v="16"/>
    <x v="16"/>
    <s v="AfterNoon"/>
    <n v="484.08800000000002"/>
    <n v="25"/>
  </r>
  <r>
    <n v="2186"/>
    <d v="2023-12-18T00:00:00"/>
    <n v="202"/>
    <n v="303"/>
    <n v="103"/>
    <n v="4"/>
    <n v="161.304"/>
    <n v="645.21600000000001"/>
    <n v="193.56479999999999"/>
    <b v="0"/>
    <s v="13:46"/>
    <n v="2023"/>
    <n v="12"/>
    <s v="Monday"/>
    <n v="13"/>
    <x v="1"/>
    <s v="AfterNoon"/>
    <n v="161.304"/>
    <n v="30"/>
  </r>
  <r>
    <n v="2187"/>
    <d v="2024-05-05T00:00:00"/>
    <n v="202"/>
    <n v="302"/>
    <n v="105"/>
    <n v="5"/>
    <n v="578.16000000000008"/>
    <n v="2890.8"/>
    <n v="433.62"/>
    <b v="0"/>
    <s v="09:36"/>
    <n v="2024"/>
    <n v="5"/>
    <s v="Sunday"/>
    <n v="9"/>
    <x v="20"/>
    <s v="Morning"/>
    <n v="578.16000000000008"/>
    <n v="15"/>
  </r>
  <r>
    <n v="2188"/>
    <d v="2023-03-08T00:00:00"/>
    <n v="205"/>
    <n v="303"/>
    <n v="105"/>
    <n v="1"/>
    <n v="456.58800000000002"/>
    <n v="456.58800000000002"/>
    <n v="77.619960000000006"/>
    <b v="0"/>
    <s v="11:50"/>
    <n v="2023"/>
    <n v="3"/>
    <s v="Wednesday"/>
    <n v="11"/>
    <x v="15"/>
    <s v="Morning"/>
    <n v="456.58800000000002"/>
    <n v="17"/>
  </r>
  <r>
    <n v="2189"/>
    <d v="2023-12-13T00:00:00"/>
    <n v="201"/>
    <n v="302"/>
    <n v="102"/>
    <n v="1"/>
    <n v="99.418000000000006"/>
    <n v="99.418000000000006"/>
    <n v="18.889420000000001"/>
    <b v="0"/>
    <s v="17:45"/>
    <n v="2023"/>
    <n v="12"/>
    <s v="Wednesday"/>
    <n v="17"/>
    <x v="1"/>
    <s v="AfterNoon"/>
    <n v="99.418000000000006"/>
    <n v="19"/>
  </r>
  <r>
    <n v="2190"/>
    <d v="2023-12-26T00:00:00"/>
    <n v="202"/>
    <n v="304"/>
    <n v="101"/>
    <n v="6"/>
    <n v="85.382000000000005"/>
    <n v="512.29200000000003"/>
    <n v="107.58132000000001"/>
    <b v="0"/>
    <s v="23:38"/>
    <n v="2023"/>
    <n v="12"/>
    <s v="Tuesday"/>
    <n v="23"/>
    <x v="1"/>
    <s v="Night"/>
    <n v="85.382000000000005"/>
    <n v="21"/>
  </r>
  <r>
    <n v="2191"/>
    <d v="2024-03-16T00:00:00"/>
    <n v="201"/>
    <n v="301"/>
    <n v="105"/>
    <n v="7"/>
    <n v="74.975999999999999"/>
    <n v="524.83199999999999"/>
    <n v="131.208"/>
    <b v="1"/>
    <s v="19:06"/>
    <n v="2024"/>
    <n v="3"/>
    <s v="Saturday"/>
    <n v="19"/>
    <x v="5"/>
    <s v="Evening"/>
    <n v="74.975999999999999"/>
    <n v="25"/>
  </r>
  <r>
    <n v="2192"/>
    <d v="2024-01-16T00:00:00"/>
    <n v="201"/>
    <n v="305"/>
    <n v="102"/>
    <n v="8"/>
    <n v="167.11199999999999"/>
    <n v="1336.896"/>
    <n v="401.06879999999995"/>
    <b v="0"/>
    <s v="17:35"/>
    <n v="2024"/>
    <n v="1"/>
    <s v="Tuesday"/>
    <n v="17"/>
    <x v="14"/>
    <s v="AfterNoon"/>
    <n v="167.11199999999999"/>
    <n v="30"/>
  </r>
  <r>
    <n v="2193"/>
    <d v="2024-08-17T00:00:00"/>
    <n v="204"/>
    <n v="301"/>
    <n v="103"/>
    <n v="6"/>
    <n v="301.44400000000007"/>
    <n v="1808.6640000000004"/>
    <n v="271.29960000000005"/>
    <b v="0"/>
    <s v="10:02"/>
    <n v="2024"/>
    <n v="8"/>
    <s v="Saturday"/>
    <n v="10"/>
    <x v="13"/>
    <s v="Morning"/>
    <n v="301.44400000000007"/>
    <n v="15"/>
  </r>
  <r>
    <n v="2194"/>
    <d v="2024-02-09T00:00:00"/>
    <n v="203"/>
    <n v="302"/>
    <n v="101"/>
    <n v="1"/>
    <n v="311.52000000000004"/>
    <n v="311.52000000000004"/>
    <n v="52.958400000000012"/>
    <b v="0"/>
    <s v="17:58"/>
    <n v="2024"/>
    <n v="2"/>
    <s v="Friday"/>
    <n v="17"/>
    <x v="9"/>
    <s v="AfterNoon"/>
    <n v="311.52000000000004"/>
    <n v="17"/>
  </r>
  <r>
    <n v="2195"/>
    <d v="2024-03-21T00:00:00"/>
    <n v="203"/>
    <n v="303"/>
    <n v="101"/>
    <n v="6"/>
    <n v="517.99"/>
    <n v="3107.94"/>
    <n v="590.5086"/>
    <b v="0"/>
    <s v="19:04"/>
    <n v="2024"/>
    <n v="3"/>
    <s v="Thursday"/>
    <n v="19"/>
    <x v="5"/>
    <s v="Evening"/>
    <n v="517.99"/>
    <n v="19"/>
  </r>
  <r>
    <n v="2196"/>
    <d v="2024-08-22T00:00:00"/>
    <n v="204"/>
    <n v="303"/>
    <n v="103"/>
    <n v="2"/>
    <n v="450.14200000000005"/>
    <n v="900.28400000000011"/>
    <n v="189.05964"/>
    <b v="0"/>
    <s v="09:26"/>
    <n v="2024"/>
    <n v="8"/>
    <s v="Thursday"/>
    <n v="9"/>
    <x v="13"/>
    <s v="Morning"/>
    <n v="450.14200000000005"/>
    <n v="20.999999999999996"/>
  </r>
  <r>
    <n v="2197"/>
    <d v="2024-06-17T00:00:00"/>
    <n v="204"/>
    <n v="301"/>
    <n v="101"/>
    <n v="8"/>
    <n v="331.40800000000002"/>
    <n v="2651.2640000000001"/>
    <n v="662.81600000000003"/>
    <b v="1"/>
    <s v="07:05"/>
    <n v="2024"/>
    <n v="6"/>
    <s v="Monday"/>
    <n v="7"/>
    <x v="6"/>
    <s v="Morning"/>
    <n v="331.40800000000002"/>
    <n v="25"/>
  </r>
  <r>
    <n v="2198"/>
    <d v="2023-02-03T00:00:00"/>
    <n v="204"/>
    <n v="305"/>
    <n v="104"/>
    <n v="5"/>
    <n v="183.084"/>
    <n v="915.42000000000007"/>
    <n v="274.62600000000003"/>
    <b v="0"/>
    <s v="03:13"/>
    <n v="2023"/>
    <n v="2"/>
    <s v="Friday"/>
    <n v="3"/>
    <x v="19"/>
    <s v="Night"/>
    <n v="183.084"/>
    <n v="30"/>
  </r>
  <r>
    <n v="2199"/>
    <d v="2023-11-30T00:00:00"/>
    <n v="204"/>
    <n v="302"/>
    <n v="101"/>
    <n v="8"/>
    <n v="260.23800000000006"/>
    <n v="2081.9040000000005"/>
    <n v="312.28560000000004"/>
    <b v="0"/>
    <s v="01:50"/>
    <n v="2023"/>
    <n v="11"/>
    <s v="Thursday"/>
    <n v="1"/>
    <x v="21"/>
    <s v="Night"/>
    <n v="260.23800000000006"/>
    <n v="15"/>
  </r>
  <r>
    <n v="2200"/>
    <d v="2023-12-14T00:00:00"/>
    <n v="203"/>
    <n v="303"/>
    <n v="103"/>
    <n v="5"/>
    <n v="162.29400000000001"/>
    <n v="811.47"/>
    <n v="137.94990000000001"/>
    <b v="0"/>
    <s v="18:52"/>
    <n v="2023"/>
    <n v="12"/>
    <s v="Thursday"/>
    <n v="18"/>
    <x v="1"/>
    <s v="Evening"/>
    <n v="162.29400000000001"/>
    <n v="17"/>
  </r>
  <r>
    <n v="2201"/>
    <d v="2024-10-18T00:00:00"/>
    <n v="201"/>
    <n v="303"/>
    <n v="102"/>
    <n v="2"/>
    <n v="567.99600000000009"/>
    <n v="1135.9920000000002"/>
    <n v="215.83848000000003"/>
    <b v="0"/>
    <s v="05:33"/>
    <n v="2024"/>
    <n v="10"/>
    <s v="Friday"/>
    <n v="5"/>
    <x v="8"/>
    <s v="Night"/>
    <n v="567.99600000000009"/>
    <n v="19"/>
  </r>
  <r>
    <n v="2202"/>
    <d v="2024-10-11T00:00:00"/>
    <n v="204"/>
    <n v="302"/>
    <n v="105"/>
    <n v="6"/>
    <n v="296.47199999999998"/>
    <n v="1778.8319999999999"/>
    <n v="373.55471999999997"/>
    <b v="0"/>
    <s v="20:05"/>
    <n v="2024"/>
    <n v="10"/>
    <s v="Friday"/>
    <n v="20"/>
    <x v="8"/>
    <s v="Evening"/>
    <n v="296.47199999999998"/>
    <n v="21"/>
  </r>
  <r>
    <n v="2203"/>
    <d v="2023-08-03T00:00:00"/>
    <n v="203"/>
    <n v="302"/>
    <n v="105"/>
    <n v="10"/>
    <n v="640.904"/>
    <n v="6409.04"/>
    <n v="1602.26"/>
    <b v="0"/>
    <s v="23:15"/>
    <n v="2023"/>
    <n v="8"/>
    <s v="Thursday"/>
    <n v="23"/>
    <x v="4"/>
    <s v="Night"/>
    <n v="640.904"/>
    <n v="25"/>
  </r>
  <r>
    <n v="2204"/>
    <d v="2023-08-22T00:00:00"/>
    <n v="204"/>
    <n v="301"/>
    <n v="104"/>
    <n v="1"/>
    <n v="61.225999999999999"/>
    <n v="61.225999999999999"/>
    <n v="18.367799999999999"/>
    <b v="0"/>
    <s v="21:35"/>
    <n v="2023"/>
    <n v="8"/>
    <s v="Tuesday"/>
    <n v="21"/>
    <x v="4"/>
    <s v="Night"/>
    <n v="61.225999999999999"/>
    <n v="30"/>
  </r>
  <r>
    <n v="2205"/>
    <d v="2023-05-22T00:00:00"/>
    <n v="202"/>
    <n v="305"/>
    <n v="104"/>
    <n v="2"/>
    <n v="607.39800000000002"/>
    <n v="1214.796"/>
    <n v="182.21940000000001"/>
    <b v="0"/>
    <s v="13:43"/>
    <n v="2023"/>
    <n v="5"/>
    <s v="Monday"/>
    <n v="13"/>
    <x v="11"/>
    <s v="AfterNoon"/>
    <n v="607.39800000000002"/>
    <n v="15"/>
  </r>
  <r>
    <n v="2206"/>
    <d v="2024-08-25T00:00:00"/>
    <n v="203"/>
    <n v="302"/>
    <n v="104"/>
    <n v="6"/>
    <n v="414.76600000000002"/>
    <n v="2488.596"/>
    <n v="423.06132000000002"/>
    <b v="0"/>
    <s v="07:24"/>
    <n v="2024"/>
    <n v="8"/>
    <s v="Sunday"/>
    <n v="7"/>
    <x v="13"/>
    <s v="Morning"/>
    <n v="414.76600000000002"/>
    <n v="17"/>
  </r>
  <r>
    <n v="2207"/>
    <d v="2023-06-08T00:00:00"/>
    <n v="202"/>
    <n v="303"/>
    <n v="105"/>
    <n v="1"/>
    <n v="494.09800000000007"/>
    <n v="494.09800000000007"/>
    <n v="93.878620000000012"/>
    <b v="0"/>
    <s v="14:06"/>
    <n v="2023"/>
    <n v="6"/>
    <s v="Thursday"/>
    <n v="14"/>
    <x v="16"/>
    <s v="AfterNoon"/>
    <n v="494.09800000000007"/>
    <n v="19"/>
  </r>
  <r>
    <n v="2208"/>
    <d v="2023-02-10T00:00:00"/>
    <n v="205"/>
    <n v="302"/>
    <n v="104"/>
    <n v="4"/>
    <n v="59.620000000000005"/>
    <n v="238.48000000000002"/>
    <n v="50.080800000000004"/>
    <b v="0"/>
    <s v="16:00"/>
    <n v="2023"/>
    <n v="2"/>
    <s v="Friday"/>
    <n v="16"/>
    <x v="19"/>
    <s v="AfterNoon"/>
    <n v="59.620000000000005"/>
    <n v="21"/>
  </r>
  <r>
    <n v="2209"/>
    <d v="2023-01-12T00:00:00"/>
    <n v="201"/>
    <n v="302"/>
    <n v="103"/>
    <n v="7"/>
    <n v="57.375999999999998"/>
    <n v="401.63200000000001"/>
    <n v="100.408"/>
    <b v="0"/>
    <s v="23:48"/>
    <n v="2023"/>
    <n v="1"/>
    <s v="Thursday"/>
    <n v="23"/>
    <x v="7"/>
    <s v="Night"/>
    <n v="57.375999999999998"/>
    <n v="25"/>
  </r>
  <r>
    <n v="2210"/>
    <d v="2022-11-30T00:00:00"/>
    <n v="202"/>
    <n v="302"/>
    <n v="101"/>
    <n v="5"/>
    <n v="442.20000000000005"/>
    <n v="2211"/>
    <n v="663.3"/>
    <b v="0"/>
    <s v="05:53"/>
    <n v="2022"/>
    <n v="11"/>
    <s v="Wednesday"/>
    <n v="5"/>
    <x v="12"/>
    <s v="Night"/>
    <n v="442.2"/>
    <n v="30"/>
  </r>
  <r>
    <n v="2211"/>
    <d v="2023-06-28T00:00:00"/>
    <n v="204"/>
    <n v="301"/>
    <n v="105"/>
    <n v="1"/>
    <n v="600.62200000000007"/>
    <n v="600.62200000000007"/>
    <n v="90.093300000000013"/>
    <b v="0"/>
    <s v="03:08"/>
    <n v="2023"/>
    <n v="6"/>
    <s v="Wednesday"/>
    <n v="3"/>
    <x v="16"/>
    <s v="Night"/>
    <n v="600.62200000000007"/>
    <n v="15"/>
  </r>
  <r>
    <n v="2212"/>
    <d v="2024-02-09T00:00:00"/>
    <n v="204"/>
    <n v="304"/>
    <n v="103"/>
    <n v="8"/>
    <n v="194.17200000000003"/>
    <n v="1553.3760000000002"/>
    <n v="264.07392000000004"/>
    <b v="0"/>
    <s v="08:25"/>
    <n v="2024"/>
    <n v="2"/>
    <s v="Friday"/>
    <n v="8"/>
    <x v="9"/>
    <s v="Morning"/>
    <n v="194.17200000000003"/>
    <n v="17"/>
  </r>
  <r>
    <n v="2213"/>
    <d v="2023-01-06T00:00:00"/>
    <n v="202"/>
    <n v="302"/>
    <n v="101"/>
    <n v="4"/>
    <n v="248.24800000000002"/>
    <n v="992.99200000000008"/>
    <n v="188.66848000000002"/>
    <b v="0"/>
    <s v="10:43"/>
    <n v="2023"/>
    <n v="1"/>
    <s v="Friday"/>
    <n v="10"/>
    <x v="7"/>
    <s v="Morning"/>
    <n v="248.24800000000002"/>
    <n v="19"/>
  </r>
  <r>
    <n v="2214"/>
    <d v="2023-05-31T00:00:00"/>
    <n v="202"/>
    <n v="303"/>
    <n v="104"/>
    <n v="6"/>
    <n v="533.06000000000006"/>
    <n v="3198.3600000000006"/>
    <n v="671.65560000000005"/>
    <b v="0"/>
    <s v="22:46"/>
    <n v="2023"/>
    <n v="5"/>
    <s v="Wednesday"/>
    <n v="22"/>
    <x v="11"/>
    <s v="Night"/>
    <n v="533.06000000000006"/>
    <n v="20.999999999999996"/>
  </r>
  <r>
    <n v="2215"/>
    <d v="2024-09-27T00:00:00"/>
    <n v="204"/>
    <n v="302"/>
    <n v="102"/>
    <n v="7"/>
    <n v="291.54400000000004"/>
    <n v="2040.8080000000002"/>
    <n v="510.20200000000006"/>
    <b v="0"/>
    <s v="20:59"/>
    <n v="2024"/>
    <n v="9"/>
    <s v="Friday"/>
    <n v="20"/>
    <x v="0"/>
    <s v="Evening"/>
    <n v="291.54400000000004"/>
    <n v="25"/>
  </r>
  <r>
    <n v="2216"/>
    <d v="2023-11-06T00:00:00"/>
    <n v="201"/>
    <n v="302"/>
    <n v="103"/>
    <n v="9"/>
    <n v="527.29600000000005"/>
    <n v="4745.6640000000007"/>
    <n v="1423.6992000000002"/>
    <b v="0"/>
    <s v="11:02"/>
    <n v="2023"/>
    <n v="11"/>
    <s v="Monday"/>
    <n v="11"/>
    <x v="21"/>
    <s v="Morning"/>
    <n v="527.29600000000005"/>
    <n v="30"/>
  </r>
  <r>
    <n v="2217"/>
    <d v="2022-12-25T00:00:00"/>
    <n v="201"/>
    <n v="303"/>
    <n v="101"/>
    <n v="8"/>
    <n v="624.33800000000008"/>
    <n v="4994.7040000000006"/>
    <n v="749.20560000000012"/>
    <b v="0"/>
    <s v="17:27"/>
    <n v="2022"/>
    <n v="12"/>
    <s v="Sunday"/>
    <n v="17"/>
    <x v="3"/>
    <s v="AfterNoon"/>
    <n v="624.33800000000008"/>
    <n v="15"/>
  </r>
  <r>
    <n v="2218"/>
    <d v="2024-04-30T00:00:00"/>
    <n v="201"/>
    <n v="303"/>
    <n v="105"/>
    <n v="5"/>
    <n v="637.91200000000003"/>
    <n v="3189.5600000000004"/>
    <n v="542.22520000000009"/>
    <b v="0"/>
    <s v="22:23"/>
    <n v="2024"/>
    <n v="4"/>
    <s v="Tuesday"/>
    <n v="22"/>
    <x v="23"/>
    <s v="Night"/>
    <n v="637.91200000000003"/>
    <n v="17"/>
  </r>
  <r>
    <n v="2219"/>
    <d v="2023-03-28T00:00:00"/>
    <n v="203"/>
    <n v="303"/>
    <n v="102"/>
    <n v="7"/>
    <n v="430.34200000000004"/>
    <n v="3012.3940000000002"/>
    <n v="572.35486000000003"/>
    <b v="0"/>
    <s v="22:39"/>
    <n v="2023"/>
    <n v="3"/>
    <s v="Tuesday"/>
    <n v="22"/>
    <x v="15"/>
    <s v="Night"/>
    <n v="430.34200000000004"/>
    <n v="19"/>
  </r>
  <r>
    <n v="2220"/>
    <d v="2022-12-08T00:00:00"/>
    <n v="201"/>
    <n v="301"/>
    <n v="105"/>
    <n v="5"/>
    <n v="640.77200000000005"/>
    <n v="3203.86"/>
    <n v="672.81060000000002"/>
    <b v="0"/>
    <s v="08:59"/>
    <n v="2022"/>
    <n v="12"/>
    <s v="Thursday"/>
    <n v="8"/>
    <x v="3"/>
    <s v="Morning"/>
    <n v="640.77200000000005"/>
    <n v="21"/>
  </r>
  <r>
    <n v="2221"/>
    <d v="2023-12-19T00:00:00"/>
    <n v="205"/>
    <n v="302"/>
    <n v="101"/>
    <n v="3"/>
    <n v="101.28800000000001"/>
    <n v="303.86400000000003"/>
    <n v="75.966000000000008"/>
    <b v="0"/>
    <s v="20:12"/>
    <n v="2023"/>
    <n v="12"/>
    <s v="Tuesday"/>
    <n v="20"/>
    <x v="1"/>
    <s v="Evening"/>
    <n v="101.28800000000001"/>
    <n v="25"/>
  </r>
  <r>
    <n v="2222"/>
    <d v="2023-10-07T00:00:00"/>
    <n v="204"/>
    <n v="303"/>
    <n v="104"/>
    <n v="8"/>
    <n v="143.52799999999999"/>
    <n v="1148.2239999999999"/>
    <n v="344.46719999999999"/>
    <b v="0"/>
    <s v="13:56"/>
    <n v="2023"/>
    <n v="10"/>
    <s v="Saturday"/>
    <n v="13"/>
    <x v="22"/>
    <s v="AfterNoon"/>
    <n v="143.52799999999999"/>
    <n v="30"/>
  </r>
  <r>
    <n v="2223"/>
    <d v="2024-08-27T00:00:00"/>
    <n v="205"/>
    <n v="301"/>
    <n v="101"/>
    <n v="6"/>
    <n v="125.664"/>
    <n v="753.98400000000004"/>
    <n v="113.0976"/>
    <b v="0"/>
    <s v="21:53"/>
    <n v="2024"/>
    <n v="8"/>
    <s v="Tuesday"/>
    <n v="21"/>
    <x v="13"/>
    <s v="Night"/>
    <n v="125.664"/>
    <n v="15"/>
  </r>
  <r>
    <n v="2224"/>
    <d v="2024-09-18T00:00:00"/>
    <n v="203"/>
    <n v="301"/>
    <n v="105"/>
    <n v="7"/>
    <n v="550.30799999999999"/>
    <n v="3852.1559999999999"/>
    <n v="654.86652000000004"/>
    <b v="0"/>
    <s v="00:28"/>
    <n v="2024"/>
    <n v="9"/>
    <s v="Wednesday"/>
    <n v="0"/>
    <x v="0"/>
    <s v="Night"/>
    <n v="550.30799999999999"/>
    <n v="17"/>
  </r>
  <r>
    <n v="2225"/>
    <d v="2023-01-15T00:00:00"/>
    <n v="201"/>
    <n v="305"/>
    <n v="104"/>
    <n v="9"/>
    <n v="186.53800000000004"/>
    <n v="1678.8420000000003"/>
    <n v="318.97998000000007"/>
    <b v="0"/>
    <s v="12:10"/>
    <n v="2023"/>
    <n v="1"/>
    <s v="Sunday"/>
    <n v="12"/>
    <x v="7"/>
    <s v="AfterNoon"/>
    <n v="186.53800000000004"/>
    <n v="19"/>
  </r>
  <r>
    <n v="2226"/>
    <d v="2023-03-11T00:00:00"/>
    <n v="203"/>
    <n v="302"/>
    <n v="101"/>
    <n v="2"/>
    <n v="430.71600000000007"/>
    <n v="861.43200000000013"/>
    <n v="180.90072000000001"/>
    <b v="0"/>
    <s v="16:57"/>
    <n v="2023"/>
    <n v="3"/>
    <s v="Saturday"/>
    <n v="16"/>
    <x v="15"/>
    <s v="AfterNoon"/>
    <n v="430.71600000000007"/>
    <n v="20.999999999999996"/>
  </r>
  <r>
    <n v="2227"/>
    <d v="2024-09-22T00:00:00"/>
    <n v="202"/>
    <n v="301"/>
    <n v="101"/>
    <n v="7"/>
    <n v="105.13800000000001"/>
    <n v="735.96600000000001"/>
    <n v="183.9915"/>
    <b v="0"/>
    <s v="01:22"/>
    <n v="2024"/>
    <n v="9"/>
    <s v="Sunday"/>
    <n v="1"/>
    <x v="0"/>
    <s v="Night"/>
    <n v="105.13800000000001"/>
    <n v="25"/>
  </r>
  <r>
    <n v="2228"/>
    <d v="2023-07-25T00:00:00"/>
    <n v="202"/>
    <n v="302"/>
    <n v="103"/>
    <n v="3"/>
    <n v="620.53200000000004"/>
    <n v="1861.596"/>
    <n v="558.47879999999998"/>
    <b v="0"/>
    <s v="15:31"/>
    <n v="2023"/>
    <n v="7"/>
    <s v="Tuesday"/>
    <n v="15"/>
    <x v="18"/>
    <s v="AfterNoon"/>
    <n v="620.53200000000004"/>
    <n v="30"/>
  </r>
  <r>
    <n v="2229"/>
    <d v="2023-03-05T00:00:00"/>
    <n v="205"/>
    <n v="301"/>
    <n v="102"/>
    <n v="2"/>
    <n v="294.18400000000003"/>
    <n v="588.36800000000005"/>
    <n v="88.255200000000002"/>
    <b v="1"/>
    <s v="19:41"/>
    <n v="2023"/>
    <n v="3"/>
    <s v="Sunday"/>
    <n v="19"/>
    <x v="15"/>
    <s v="Evening"/>
    <n v="294.18400000000003"/>
    <n v="15"/>
  </r>
  <r>
    <n v="2230"/>
    <d v="2022-12-18T00:00:00"/>
    <n v="201"/>
    <n v="304"/>
    <n v="102"/>
    <n v="6"/>
    <n v="118.822"/>
    <n v="712.93200000000002"/>
    <n v="121.19844000000001"/>
    <b v="0"/>
    <s v="13:37"/>
    <n v="2022"/>
    <n v="12"/>
    <s v="Sunday"/>
    <n v="13"/>
    <x v="3"/>
    <s v="AfterNoon"/>
    <n v="118.822"/>
    <n v="17"/>
  </r>
  <r>
    <n v="2231"/>
    <d v="2022-12-30T00:00:00"/>
    <n v="201"/>
    <n v="303"/>
    <n v="105"/>
    <n v="7"/>
    <n v="412.91800000000001"/>
    <n v="2890.4259999999999"/>
    <n v="549.18093999999996"/>
    <b v="0"/>
    <s v="16:34"/>
    <n v="2022"/>
    <n v="12"/>
    <s v="Friday"/>
    <n v="16"/>
    <x v="3"/>
    <s v="AfterNoon"/>
    <n v="412.91800000000001"/>
    <n v="19"/>
  </r>
  <r>
    <n v="2232"/>
    <d v="2023-07-01T00:00:00"/>
    <n v="204"/>
    <n v="304"/>
    <n v="102"/>
    <n v="4"/>
    <n v="112.002"/>
    <n v="448.00799999999998"/>
    <n v="94.081679999999992"/>
    <b v="0"/>
    <s v="12:21"/>
    <n v="2023"/>
    <n v="7"/>
    <s v="Saturday"/>
    <n v="12"/>
    <x v="18"/>
    <s v="AfterNoon"/>
    <n v="112.002"/>
    <n v="21"/>
  </r>
  <r>
    <n v="2233"/>
    <d v="2024-10-17T00:00:00"/>
    <n v="205"/>
    <n v="301"/>
    <n v="101"/>
    <n v="6"/>
    <n v="89.210000000000008"/>
    <n v="535.26"/>
    <n v="133.815"/>
    <b v="0"/>
    <s v="16:44"/>
    <n v="2024"/>
    <n v="10"/>
    <s v="Thursday"/>
    <n v="16"/>
    <x v="8"/>
    <s v="AfterNoon"/>
    <n v="89.21"/>
    <n v="25"/>
  </r>
  <r>
    <n v="2234"/>
    <d v="2023-12-15T00:00:00"/>
    <n v="204"/>
    <n v="305"/>
    <n v="102"/>
    <n v="2"/>
    <n v="384.03200000000004"/>
    <n v="768.06400000000008"/>
    <n v="230.41920000000002"/>
    <b v="1"/>
    <s v="00:21"/>
    <n v="2023"/>
    <n v="12"/>
    <s v="Friday"/>
    <n v="0"/>
    <x v="1"/>
    <s v="Night"/>
    <n v="384.03200000000004"/>
    <n v="30"/>
  </r>
  <r>
    <n v="2235"/>
    <d v="2024-04-04T00:00:00"/>
    <n v="203"/>
    <n v="302"/>
    <n v="105"/>
    <n v="9"/>
    <n v="649.90200000000016"/>
    <n v="5849.1180000000013"/>
    <n v="877.36770000000013"/>
    <b v="1"/>
    <s v="03:58"/>
    <n v="2024"/>
    <n v="4"/>
    <s v="Thursday"/>
    <n v="3"/>
    <x v="23"/>
    <s v="Night"/>
    <n v="649.90200000000016"/>
    <n v="15"/>
  </r>
  <r>
    <n v="2236"/>
    <d v="2024-06-03T00:00:00"/>
    <n v="203"/>
    <n v="304"/>
    <n v="102"/>
    <n v="7"/>
    <n v="392.61200000000002"/>
    <n v="2748.2840000000001"/>
    <n v="467.20828000000006"/>
    <b v="0"/>
    <s v="07:15"/>
    <n v="2024"/>
    <n v="6"/>
    <s v="Monday"/>
    <n v="7"/>
    <x v="6"/>
    <s v="Morning"/>
    <n v="392.61200000000002"/>
    <n v="17"/>
  </r>
  <r>
    <n v="2237"/>
    <d v="2024-07-04T00:00:00"/>
    <n v="203"/>
    <n v="302"/>
    <n v="102"/>
    <n v="1"/>
    <n v="413.51200000000006"/>
    <n v="413.51200000000006"/>
    <n v="78.567280000000011"/>
    <b v="1"/>
    <s v="01:23"/>
    <n v="2024"/>
    <n v="7"/>
    <s v="Thursday"/>
    <n v="1"/>
    <x v="17"/>
    <s v="Night"/>
    <n v="413.51200000000006"/>
    <n v="19"/>
  </r>
  <r>
    <n v="2238"/>
    <d v="2024-05-05T00:00:00"/>
    <n v="204"/>
    <n v="301"/>
    <n v="102"/>
    <n v="4"/>
    <n v="172.23800000000003"/>
    <n v="688.95200000000011"/>
    <n v="144.67992000000001"/>
    <b v="1"/>
    <s v="23:19"/>
    <n v="2024"/>
    <n v="5"/>
    <s v="Sunday"/>
    <n v="23"/>
    <x v="20"/>
    <s v="Night"/>
    <n v="172.23800000000003"/>
    <n v="21"/>
  </r>
  <r>
    <n v="2239"/>
    <d v="2022-12-14T00:00:00"/>
    <n v="202"/>
    <n v="302"/>
    <n v="105"/>
    <n v="3"/>
    <n v="280.89600000000002"/>
    <n v="842.6880000000001"/>
    <n v="210.67200000000003"/>
    <b v="1"/>
    <s v="10:20"/>
    <n v="2022"/>
    <n v="12"/>
    <s v="Wednesday"/>
    <n v="10"/>
    <x v="3"/>
    <s v="Morning"/>
    <n v="280.89600000000002"/>
    <n v="25"/>
  </r>
  <r>
    <n v="2240"/>
    <d v="2023-11-26T00:00:00"/>
    <n v="202"/>
    <n v="301"/>
    <n v="101"/>
    <n v="3"/>
    <n v="351.80200000000002"/>
    <n v="1055.4059999999999"/>
    <n v="316.62179999999995"/>
    <b v="0"/>
    <s v="15:34"/>
    <n v="2023"/>
    <n v="11"/>
    <s v="Sunday"/>
    <n v="15"/>
    <x v="21"/>
    <s v="AfterNoon"/>
    <n v="351.80199999999996"/>
    <n v="30"/>
  </r>
  <r>
    <n v="2241"/>
    <d v="2023-04-29T00:00:00"/>
    <n v="204"/>
    <n v="301"/>
    <n v="101"/>
    <n v="8"/>
    <n v="490.358"/>
    <n v="3922.864"/>
    <n v="588.42959999999994"/>
    <b v="0"/>
    <s v="02:19"/>
    <n v="2023"/>
    <n v="4"/>
    <s v="Saturday"/>
    <n v="2"/>
    <x v="10"/>
    <s v="Night"/>
    <n v="490.358"/>
    <n v="15"/>
  </r>
  <r>
    <n v="2242"/>
    <d v="2024-09-12T00:00:00"/>
    <n v="203"/>
    <n v="305"/>
    <n v="104"/>
    <n v="3"/>
    <n v="301.97199999999998"/>
    <n v="905.91599999999994"/>
    <n v="154.00572"/>
    <b v="1"/>
    <s v="17:56"/>
    <n v="2024"/>
    <n v="9"/>
    <s v="Thursday"/>
    <n v="17"/>
    <x v="0"/>
    <s v="AfterNoon"/>
    <n v="301.97199999999998"/>
    <n v="17"/>
  </r>
  <r>
    <n v="2243"/>
    <d v="2023-03-24T00:00:00"/>
    <n v="205"/>
    <n v="301"/>
    <n v="105"/>
    <n v="3"/>
    <n v="240.79000000000002"/>
    <n v="722.37000000000012"/>
    <n v="137.25030000000001"/>
    <b v="0"/>
    <s v="07:25"/>
    <n v="2023"/>
    <n v="3"/>
    <s v="Friday"/>
    <n v="7"/>
    <x v="15"/>
    <s v="Morning"/>
    <n v="240.79000000000005"/>
    <n v="18.999999999999996"/>
  </r>
  <r>
    <n v="2244"/>
    <d v="2024-02-29T00:00:00"/>
    <n v="205"/>
    <n v="301"/>
    <n v="104"/>
    <n v="5"/>
    <n v="329.09800000000001"/>
    <n v="1645.49"/>
    <n v="345.55289999999997"/>
    <b v="0"/>
    <s v="12:31"/>
    <n v="2024"/>
    <n v="2"/>
    <s v="Thursday"/>
    <n v="12"/>
    <x v="9"/>
    <s v="AfterNoon"/>
    <n v="329.09800000000001"/>
    <n v="20.999999999999996"/>
  </r>
  <r>
    <n v="2245"/>
    <d v="2023-12-05T00:00:00"/>
    <n v="204"/>
    <n v="304"/>
    <n v="101"/>
    <n v="6"/>
    <n v="350.21800000000002"/>
    <n v="2101.308"/>
    <n v="525.327"/>
    <b v="0"/>
    <s v="20:57"/>
    <n v="2023"/>
    <n v="12"/>
    <s v="Tuesday"/>
    <n v="20"/>
    <x v="1"/>
    <s v="Evening"/>
    <n v="350.21800000000002"/>
    <n v="25"/>
  </r>
  <r>
    <n v="2246"/>
    <d v="2022-11-03T00:00:00"/>
    <n v="201"/>
    <n v="304"/>
    <n v="102"/>
    <n v="9"/>
    <n v="325.60000000000002"/>
    <n v="2930.4"/>
    <n v="879.12"/>
    <b v="0"/>
    <s v="02:35"/>
    <n v="2022"/>
    <n v="11"/>
    <s v="Thursday"/>
    <n v="2"/>
    <x v="12"/>
    <s v="Night"/>
    <n v="325.60000000000002"/>
    <n v="30"/>
  </r>
  <r>
    <n v="2247"/>
    <d v="2022-12-04T00:00:00"/>
    <n v="203"/>
    <n v="303"/>
    <n v="102"/>
    <n v="1"/>
    <n v="213.79600000000002"/>
    <n v="213.79600000000002"/>
    <n v="32.069400000000002"/>
    <b v="0"/>
    <s v="18:20"/>
    <n v="2022"/>
    <n v="12"/>
    <s v="Sunday"/>
    <n v="18"/>
    <x v="3"/>
    <s v="Evening"/>
    <n v="213.79600000000002"/>
    <n v="15"/>
  </r>
  <r>
    <n v="2248"/>
    <d v="2023-01-13T00:00:00"/>
    <n v="201"/>
    <n v="305"/>
    <n v="103"/>
    <n v="7"/>
    <n v="285.62600000000003"/>
    <n v="1999.3820000000003"/>
    <n v="339.89494000000008"/>
    <b v="1"/>
    <s v="19:36"/>
    <n v="2023"/>
    <n v="1"/>
    <s v="Friday"/>
    <n v="19"/>
    <x v="7"/>
    <s v="Evening"/>
    <n v="285.62600000000003"/>
    <n v="17"/>
  </r>
  <r>
    <n v="2249"/>
    <d v="2022-12-08T00:00:00"/>
    <n v="204"/>
    <n v="302"/>
    <n v="104"/>
    <n v="3"/>
    <n v="55.748000000000005"/>
    <n v="167.24400000000003"/>
    <n v="31.776360000000007"/>
    <b v="0"/>
    <s v="09:03"/>
    <n v="2022"/>
    <n v="12"/>
    <s v="Thursday"/>
    <n v="9"/>
    <x v="3"/>
    <s v="Morning"/>
    <n v="55.748000000000012"/>
    <n v="19"/>
  </r>
  <r>
    <n v="2250"/>
    <d v="2024-02-12T00:00:00"/>
    <n v="201"/>
    <n v="301"/>
    <n v="105"/>
    <n v="9"/>
    <n v="110.55000000000001"/>
    <n v="994.95"/>
    <n v="208.93950000000001"/>
    <b v="0"/>
    <s v="16:38"/>
    <n v="2024"/>
    <n v="2"/>
    <s v="Monday"/>
    <n v="16"/>
    <x v="9"/>
    <s v="AfterNoon"/>
    <n v="110.55000000000001"/>
    <n v="21"/>
  </r>
  <r>
    <n v="2251"/>
    <d v="2023-06-26T00:00:00"/>
    <n v="205"/>
    <n v="302"/>
    <n v="102"/>
    <n v="4"/>
    <n v="564.21199999999999"/>
    <n v="2256.848"/>
    <n v="564.21199999999999"/>
    <b v="0"/>
    <s v="05:05"/>
    <n v="2023"/>
    <n v="6"/>
    <s v="Monday"/>
    <n v="5"/>
    <x v="16"/>
    <s v="Night"/>
    <n v="564.21199999999999"/>
    <n v="25"/>
  </r>
  <r>
    <n v="2252"/>
    <d v="2024-01-04T00:00:00"/>
    <n v="203"/>
    <n v="303"/>
    <n v="101"/>
    <n v="2"/>
    <n v="45.122000000000007"/>
    <n v="90.244000000000014"/>
    <n v="27.073200000000003"/>
    <b v="0"/>
    <s v="06:06"/>
    <n v="2024"/>
    <n v="1"/>
    <s v="Thursday"/>
    <n v="6"/>
    <x v="14"/>
    <s v="Morning"/>
    <n v="45.122000000000007"/>
    <n v="30"/>
  </r>
  <r>
    <n v="2253"/>
    <d v="2024-03-26T00:00:00"/>
    <n v="201"/>
    <n v="304"/>
    <n v="102"/>
    <n v="10"/>
    <n v="314.31400000000002"/>
    <n v="3143.1400000000003"/>
    <n v="471.471"/>
    <b v="0"/>
    <s v="13:16"/>
    <n v="2024"/>
    <n v="3"/>
    <s v="Tuesday"/>
    <n v="13"/>
    <x v="5"/>
    <s v="AfterNoon"/>
    <n v="314.31400000000002"/>
    <n v="15"/>
  </r>
  <r>
    <n v="2254"/>
    <d v="2024-02-25T00:00:00"/>
    <n v="202"/>
    <n v="303"/>
    <n v="101"/>
    <n v="8"/>
    <n v="237.62200000000004"/>
    <n v="1900.9760000000003"/>
    <n v="323.16592000000009"/>
    <b v="0"/>
    <s v="03:18"/>
    <n v="2024"/>
    <n v="2"/>
    <s v="Sunday"/>
    <n v="3"/>
    <x v="9"/>
    <s v="Night"/>
    <n v="237.62200000000004"/>
    <n v="17"/>
  </r>
  <r>
    <n v="2255"/>
    <d v="2022-11-26T00:00:00"/>
    <n v="201"/>
    <n v="302"/>
    <n v="103"/>
    <n v="8"/>
    <n v="393.404"/>
    <n v="3147.232"/>
    <n v="597.97407999999996"/>
    <b v="0"/>
    <s v="01:49"/>
    <n v="2022"/>
    <n v="11"/>
    <s v="Saturday"/>
    <n v="1"/>
    <x v="12"/>
    <s v="Night"/>
    <n v="393.404"/>
    <n v="19"/>
  </r>
  <r>
    <n v="2256"/>
    <d v="2023-12-12T00:00:00"/>
    <n v="204"/>
    <n v="304"/>
    <n v="102"/>
    <n v="2"/>
    <n v="645.70000000000005"/>
    <n v="1291.4000000000001"/>
    <n v="271.19400000000002"/>
    <b v="1"/>
    <s v="21:08"/>
    <n v="2023"/>
    <n v="12"/>
    <s v="Tuesday"/>
    <n v="21"/>
    <x v="1"/>
    <s v="Night"/>
    <n v="645.70000000000005"/>
    <n v="21"/>
  </r>
  <r>
    <n v="2257"/>
    <d v="2024-05-07T00:00:00"/>
    <n v="201"/>
    <n v="304"/>
    <n v="103"/>
    <n v="2"/>
    <n v="484.74800000000005"/>
    <n v="969.49600000000009"/>
    <n v="242.37400000000002"/>
    <b v="1"/>
    <s v="19:50"/>
    <n v="2024"/>
    <n v="5"/>
    <s v="Tuesday"/>
    <n v="19"/>
    <x v="20"/>
    <s v="Evening"/>
    <n v="484.74800000000005"/>
    <n v="25"/>
  </r>
  <r>
    <n v="2258"/>
    <d v="2023-11-12T00:00:00"/>
    <n v="201"/>
    <n v="305"/>
    <n v="101"/>
    <n v="3"/>
    <n v="504.63600000000002"/>
    <n v="1513.9080000000001"/>
    <n v="454.17240000000004"/>
    <b v="0"/>
    <s v="20:36"/>
    <n v="2023"/>
    <n v="11"/>
    <s v="Sunday"/>
    <n v="20"/>
    <x v="21"/>
    <s v="Evening"/>
    <n v="504.63600000000002"/>
    <n v="30"/>
  </r>
  <r>
    <n v="2259"/>
    <d v="2023-02-17T00:00:00"/>
    <n v="201"/>
    <n v="305"/>
    <n v="105"/>
    <n v="6"/>
    <n v="277.75"/>
    <n v="1666.5"/>
    <n v="249.97499999999999"/>
    <b v="0"/>
    <s v="05:22"/>
    <n v="2023"/>
    <n v="2"/>
    <s v="Friday"/>
    <n v="5"/>
    <x v="19"/>
    <s v="Night"/>
    <n v="277.75"/>
    <n v="15"/>
  </r>
  <r>
    <n v="2260"/>
    <d v="2022-12-17T00:00:00"/>
    <n v="204"/>
    <n v="305"/>
    <n v="102"/>
    <n v="7"/>
    <n v="149.64400000000001"/>
    <n v="1047.508"/>
    <n v="178.07636000000002"/>
    <b v="1"/>
    <s v="08:44"/>
    <n v="2022"/>
    <n v="12"/>
    <s v="Saturday"/>
    <n v="8"/>
    <x v="3"/>
    <s v="Morning"/>
    <n v="149.64400000000001"/>
    <n v="17"/>
  </r>
  <r>
    <n v="2261"/>
    <d v="2023-11-03T00:00:00"/>
    <n v="205"/>
    <n v="305"/>
    <n v="102"/>
    <n v="7"/>
    <n v="232.36400000000003"/>
    <n v="1626.5480000000002"/>
    <n v="309.04412000000002"/>
    <b v="0"/>
    <s v="18:58"/>
    <n v="2023"/>
    <n v="11"/>
    <s v="Friday"/>
    <n v="18"/>
    <x v="21"/>
    <s v="Evening"/>
    <n v="232.36400000000003"/>
    <n v="18.999999999999996"/>
  </r>
  <r>
    <n v="2262"/>
    <d v="2024-10-11T00:00:00"/>
    <n v="205"/>
    <n v="303"/>
    <n v="101"/>
    <n v="2"/>
    <n v="500.58800000000002"/>
    <n v="1001.176"/>
    <n v="210.24696"/>
    <b v="1"/>
    <s v="03:47"/>
    <n v="2024"/>
    <n v="10"/>
    <s v="Friday"/>
    <n v="3"/>
    <x v="8"/>
    <s v="Night"/>
    <n v="500.58800000000002"/>
    <n v="21"/>
  </r>
  <r>
    <n v="2263"/>
    <d v="2024-05-31T00:00:00"/>
    <n v="201"/>
    <n v="302"/>
    <n v="105"/>
    <n v="3"/>
    <n v="402.33600000000001"/>
    <n v="1207.008"/>
    <n v="301.75200000000001"/>
    <b v="1"/>
    <s v="18:51"/>
    <n v="2024"/>
    <n v="5"/>
    <s v="Friday"/>
    <n v="18"/>
    <x v="20"/>
    <s v="Evening"/>
    <n v="402.33600000000001"/>
    <n v="25"/>
  </r>
  <r>
    <n v="2264"/>
    <d v="2023-11-20T00:00:00"/>
    <n v="202"/>
    <n v="303"/>
    <n v="105"/>
    <n v="8"/>
    <n v="57.332000000000001"/>
    <n v="458.65600000000001"/>
    <n v="137.5968"/>
    <b v="0"/>
    <s v="01:21"/>
    <n v="2023"/>
    <n v="11"/>
    <s v="Monday"/>
    <n v="1"/>
    <x v="21"/>
    <s v="Night"/>
    <n v="57.332000000000001"/>
    <n v="30"/>
  </r>
  <r>
    <n v="2265"/>
    <d v="2023-02-10T00:00:00"/>
    <n v="204"/>
    <n v="301"/>
    <n v="104"/>
    <n v="7"/>
    <n v="224.77400000000003"/>
    <n v="1573.4180000000001"/>
    <n v="236.0127"/>
    <b v="0"/>
    <s v="12:39"/>
    <n v="2023"/>
    <n v="2"/>
    <s v="Friday"/>
    <n v="12"/>
    <x v="19"/>
    <s v="AfterNoon"/>
    <n v="224.77400000000003"/>
    <n v="15"/>
  </r>
  <r>
    <n v="2266"/>
    <d v="2023-10-20T00:00:00"/>
    <n v="201"/>
    <n v="305"/>
    <n v="102"/>
    <n v="3"/>
    <n v="540.12200000000007"/>
    <n v="1620.3660000000002"/>
    <n v="275.46222000000006"/>
    <b v="1"/>
    <s v="22:50"/>
    <n v="2023"/>
    <n v="10"/>
    <s v="Friday"/>
    <n v="22"/>
    <x v="22"/>
    <s v="Night"/>
    <n v="540.12200000000007"/>
    <n v="17"/>
  </r>
  <r>
    <n v="2267"/>
    <d v="2022-12-21T00:00:00"/>
    <n v="202"/>
    <n v="303"/>
    <n v="102"/>
    <n v="1"/>
    <n v="301.11400000000003"/>
    <n v="301.11400000000003"/>
    <n v="57.211660000000009"/>
    <b v="0"/>
    <s v="05:16"/>
    <n v="2022"/>
    <n v="12"/>
    <s v="Wednesday"/>
    <n v="5"/>
    <x v="3"/>
    <s v="Night"/>
    <n v="301.11400000000003"/>
    <n v="19"/>
  </r>
  <r>
    <n v="2268"/>
    <d v="2024-09-29T00:00:00"/>
    <n v="203"/>
    <n v="303"/>
    <n v="103"/>
    <n v="3"/>
    <n v="179.65200000000002"/>
    <n v="538.95600000000002"/>
    <n v="113.18076000000001"/>
    <b v="0"/>
    <s v="11:17"/>
    <n v="2024"/>
    <n v="9"/>
    <s v="Sunday"/>
    <n v="11"/>
    <x v="0"/>
    <s v="Morning"/>
    <n v="179.65200000000002"/>
    <n v="21"/>
  </r>
  <r>
    <n v="2269"/>
    <d v="2024-10-05T00:00:00"/>
    <n v="204"/>
    <n v="302"/>
    <n v="105"/>
    <n v="8"/>
    <n v="79.662000000000006"/>
    <n v="637.29600000000005"/>
    <n v="159.32400000000001"/>
    <b v="1"/>
    <s v="03:44"/>
    <n v="2024"/>
    <n v="10"/>
    <s v="Saturday"/>
    <n v="3"/>
    <x v="8"/>
    <s v="Night"/>
    <n v="79.662000000000006"/>
    <n v="25"/>
  </r>
  <r>
    <n v="2270"/>
    <d v="2023-11-24T00:00:00"/>
    <n v="204"/>
    <n v="304"/>
    <n v="101"/>
    <n v="1"/>
    <n v="419.23200000000003"/>
    <n v="419.23200000000003"/>
    <n v="125.7696"/>
    <b v="0"/>
    <s v="12:49"/>
    <n v="2023"/>
    <n v="11"/>
    <s v="Friday"/>
    <n v="12"/>
    <x v="21"/>
    <s v="AfterNoon"/>
    <n v="419.23200000000003"/>
    <n v="30"/>
  </r>
  <r>
    <n v="2271"/>
    <d v="2024-03-25T00:00:00"/>
    <n v="202"/>
    <n v="301"/>
    <n v="104"/>
    <n v="5"/>
    <n v="75.350000000000009"/>
    <n v="376.75000000000006"/>
    <n v="56.51250000000001"/>
    <b v="0"/>
    <s v="14:04"/>
    <n v="2024"/>
    <n v="3"/>
    <s v="Monday"/>
    <n v="14"/>
    <x v="5"/>
    <s v="AfterNoon"/>
    <n v="75.350000000000009"/>
    <n v="15"/>
  </r>
  <r>
    <n v="2272"/>
    <d v="2022-12-19T00:00:00"/>
    <n v="205"/>
    <n v="302"/>
    <n v="102"/>
    <n v="2"/>
    <n v="75.812000000000012"/>
    <n v="151.62400000000002"/>
    <n v="25.776080000000007"/>
    <b v="1"/>
    <s v="14:42"/>
    <n v="2022"/>
    <n v="12"/>
    <s v="Monday"/>
    <n v="14"/>
    <x v="3"/>
    <s v="AfterNoon"/>
    <n v="75.812000000000012"/>
    <n v="17"/>
  </r>
  <r>
    <n v="2273"/>
    <d v="2024-03-14T00:00:00"/>
    <n v="204"/>
    <n v="304"/>
    <n v="102"/>
    <n v="6"/>
    <n v="154.37400000000002"/>
    <n v="926.24400000000014"/>
    <n v="175.98636000000002"/>
    <b v="0"/>
    <s v="20:08"/>
    <n v="2024"/>
    <n v="3"/>
    <s v="Thursday"/>
    <n v="20"/>
    <x v="5"/>
    <s v="Evening"/>
    <n v="154.37400000000002"/>
    <n v="19"/>
  </r>
  <r>
    <n v="2274"/>
    <d v="2022-11-08T00:00:00"/>
    <n v="202"/>
    <n v="305"/>
    <n v="104"/>
    <n v="1"/>
    <n v="597.9380000000001"/>
    <n v="597.9380000000001"/>
    <n v="125.56698000000002"/>
    <b v="0"/>
    <s v="03:10"/>
    <n v="2022"/>
    <n v="11"/>
    <s v="Tuesday"/>
    <n v="3"/>
    <x v="12"/>
    <s v="Night"/>
    <n v="597.9380000000001"/>
    <n v="21"/>
  </r>
  <r>
    <n v="2275"/>
    <d v="2022-11-24T00:00:00"/>
    <n v="205"/>
    <n v="302"/>
    <n v="105"/>
    <n v="9"/>
    <n v="445.25799999999998"/>
    <n v="4007.3219999999997"/>
    <n v="1001.8304999999999"/>
    <b v="0"/>
    <s v="21:28"/>
    <n v="2022"/>
    <n v="11"/>
    <s v="Thursday"/>
    <n v="21"/>
    <x v="12"/>
    <s v="Night"/>
    <n v="445.25799999999998"/>
    <n v="25"/>
  </r>
  <r>
    <n v="2276"/>
    <d v="2024-07-27T00:00:00"/>
    <n v="203"/>
    <n v="303"/>
    <n v="101"/>
    <n v="6"/>
    <n v="555.19200000000012"/>
    <n v="3331.152000000001"/>
    <n v="999.34560000000022"/>
    <b v="0"/>
    <s v="17:16"/>
    <n v="2024"/>
    <n v="7"/>
    <s v="Saturday"/>
    <n v="17"/>
    <x v="17"/>
    <s v="AfterNoon"/>
    <n v="555.19200000000012"/>
    <n v="30"/>
  </r>
  <r>
    <n v="2277"/>
    <d v="2024-01-31T00:00:00"/>
    <n v="204"/>
    <n v="303"/>
    <n v="104"/>
    <n v="6"/>
    <n v="310.94800000000004"/>
    <n v="1865.6880000000001"/>
    <n v="279.85320000000002"/>
    <b v="0"/>
    <s v="03:50"/>
    <n v="2024"/>
    <n v="1"/>
    <s v="Wednesday"/>
    <n v="3"/>
    <x v="14"/>
    <s v="Night"/>
    <n v="310.94800000000004"/>
    <n v="15"/>
  </r>
  <r>
    <n v="2278"/>
    <d v="2023-03-18T00:00:00"/>
    <n v="205"/>
    <n v="303"/>
    <n v="101"/>
    <n v="5"/>
    <n v="596.22199999999998"/>
    <n v="2981.1099999999997"/>
    <n v="506.78870000000001"/>
    <b v="0"/>
    <s v="03:28"/>
    <n v="2023"/>
    <n v="3"/>
    <s v="Saturday"/>
    <n v="3"/>
    <x v="15"/>
    <s v="Night"/>
    <n v="596.22199999999998"/>
    <n v="17"/>
  </r>
  <r>
    <n v="2279"/>
    <d v="2023-06-30T00:00:00"/>
    <n v="204"/>
    <n v="302"/>
    <n v="105"/>
    <n v="9"/>
    <n v="572.74800000000005"/>
    <n v="5154.732"/>
    <n v="979.39908000000003"/>
    <b v="0"/>
    <s v="14:39"/>
    <n v="2023"/>
    <n v="6"/>
    <s v="Friday"/>
    <n v="14"/>
    <x v="16"/>
    <s v="AfterNoon"/>
    <n v="572.74800000000005"/>
    <n v="19"/>
  </r>
  <r>
    <n v="2280"/>
    <d v="2023-08-11T00:00:00"/>
    <n v="205"/>
    <n v="303"/>
    <n v="103"/>
    <n v="5"/>
    <n v="106.12800000000001"/>
    <n v="530.6400000000001"/>
    <n v="111.43440000000001"/>
    <b v="0"/>
    <s v="05:03"/>
    <n v="2023"/>
    <n v="8"/>
    <s v="Friday"/>
    <n v="5"/>
    <x v="4"/>
    <s v="Night"/>
    <n v="106.12800000000001"/>
    <n v="21"/>
  </r>
  <r>
    <n v="2281"/>
    <d v="2024-05-11T00:00:00"/>
    <n v="204"/>
    <n v="305"/>
    <n v="103"/>
    <n v="7"/>
    <n v="422.13600000000002"/>
    <n v="2954.9520000000002"/>
    <n v="738.73800000000006"/>
    <b v="0"/>
    <s v="16:05"/>
    <n v="2024"/>
    <n v="5"/>
    <s v="Saturday"/>
    <n v="16"/>
    <x v="20"/>
    <s v="AfterNoon"/>
    <n v="422.13600000000002"/>
    <n v="25"/>
  </r>
  <r>
    <n v="2282"/>
    <d v="2024-06-11T00:00:00"/>
    <n v="205"/>
    <n v="303"/>
    <n v="105"/>
    <n v="9"/>
    <n v="190.74"/>
    <n v="1716.66"/>
    <n v="514.99800000000005"/>
    <b v="0"/>
    <s v="16:23"/>
    <n v="2024"/>
    <n v="6"/>
    <s v="Tuesday"/>
    <n v="16"/>
    <x v="6"/>
    <s v="AfterNoon"/>
    <n v="190.74"/>
    <n v="30"/>
  </r>
  <r>
    <n v="2283"/>
    <d v="2023-11-18T00:00:00"/>
    <n v="205"/>
    <n v="302"/>
    <n v="101"/>
    <n v="8"/>
    <n v="142.56"/>
    <n v="1140.48"/>
    <n v="171.072"/>
    <b v="1"/>
    <s v="04:08"/>
    <n v="2023"/>
    <n v="11"/>
    <s v="Saturday"/>
    <n v="4"/>
    <x v="21"/>
    <s v="Night"/>
    <n v="142.56"/>
    <n v="15"/>
  </r>
  <r>
    <n v="2284"/>
    <d v="2024-07-14T00:00:00"/>
    <n v="201"/>
    <n v="303"/>
    <n v="103"/>
    <n v="4"/>
    <n v="221.078"/>
    <n v="884.31200000000001"/>
    <n v="150.33304000000001"/>
    <b v="1"/>
    <s v="11:04"/>
    <n v="2024"/>
    <n v="7"/>
    <s v="Sunday"/>
    <n v="11"/>
    <x v="17"/>
    <s v="Morning"/>
    <n v="221.078"/>
    <n v="17"/>
  </r>
  <r>
    <n v="2285"/>
    <d v="2023-12-01T00:00:00"/>
    <n v="204"/>
    <n v="301"/>
    <n v="105"/>
    <n v="3"/>
    <n v="418.17600000000004"/>
    <n v="1254.5280000000002"/>
    <n v="238.36032000000006"/>
    <b v="0"/>
    <s v="20:28"/>
    <n v="2023"/>
    <n v="12"/>
    <s v="Friday"/>
    <n v="20"/>
    <x v="1"/>
    <s v="Evening"/>
    <n v="418.1760000000001"/>
    <n v="19"/>
  </r>
  <r>
    <n v="2286"/>
    <d v="2024-01-15T00:00:00"/>
    <n v="203"/>
    <n v="304"/>
    <n v="101"/>
    <n v="5"/>
    <n v="476.036"/>
    <n v="2380.1799999999998"/>
    <n v="499.83779999999996"/>
    <b v="1"/>
    <s v="14:36"/>
    <n v="2024"/>
    <n v="1"/>
    <s v="Monday"/>
    <n v="14"/>
    <x v="14"/>
    <s v="AfterNoon"/>
    <n v="476.03599999999994"/>
    <n v="21"/>
  </r>
  <r>
    <n v="2287"/>
    <d v="2024-08-08T00:00:00"/>
    <n v="201"/>
    <n v="303"/>
    <n v="102"/>
    <n v="3"/>
    <n v="535.2600000000001"/>
    <n v="1605.7800000000002"/>
    <n v="401.44500000000005"/>
    <b v="0"/>
    <s v="21:17"/>
    <n v="2024"/>
    <n v="8"/>
    <s v="Thursday"/>
    <n v="21"/>
    <x v="13"/>
    <s v="Night"/>
    <n v="535.2600000000001"/>
    <n v="25"/>
  </r>
  <r>
    <n v="2288"/>
    <d v="2023-05-19T00:00:00"/>
    <n v="201"/>
    <n v="304"/>
    <n v="102"/>
    <n v="9"/>
    <n v="238.89800000000002"/>
    <n v="2150.0820000000003"/>
    <n v="645.02460000000008"/>
    <b v="0"/>
    <s v="08:04"/>
    <n v="2023"/>
    <n v="5"/>
    <s v="Friday"/>
    <n v="8"/>
    <x v="11"/>
    <s v="Morning"/>
    <n v="238.89800000000002"/>
    <n v="30"/>
  </r>
  <r>
    <n v="2289"/>
    <d v="2023-12-13T00:00:00"/>
    <n v="204"/>
    <n v="305"/>
    <n v="103"/>
    <n v="6"/>
    <n v="652.34400000000005"/>
    <n v="3914.0640000000003"/>
    <n v="587.1096"/>
    <b v="0"/>
    <s v="00:10"/>
    <n v="2023"/>
    <n v="12"/>
    <s v="Wednesday"/>
    <n v="0"/>
    <x v="1"/>
    <s v="Night"/>
    <n v="652.34400000000005"/>
    <n v="15"/>
  </r>
  <r>
    <n v="2290"/>
    <d v="2023-02-02T00:00:00"/>
    <n v="203"/>
    <n v="301"/>
    <n v="103"/>
    <n v="1"/>
    <n v="167.31"/>
    <n v="167.31"/>
    <n v="28.442700000000002"/>
    <b v="0"/>
    <s v="08:11"/>
    <n v="2023"/>
    <n v="2"/>
    <s v="Thursday"/>
    <n v="8"/>
    <x v="19"/>
    <s v="Morning"/>
    <n v="167.31"/>
    <n v="17"/>
  </r>
  <r>
    <n v="2291"/>
    <d v="2024-08-19T00:00:00"/>
    <n v="202"/>
    <n v="302"/>
    <n v="102"/>
    <n v="7"/>
    <n v="488.84000000000003"/>
    <n v="3421.88"/>
    <n v="650.15719999999999"/>
    <b v="0"/>
    <s v="17:55"/>
    <n v="2024"/>
    <n v="8"/>
    <s v="Monday"/>
    <n v="17"/>
    <x v="13"/>
    <s v="AfterNoon"/>
    <n v="488.84000000000003"/>
    <n v="19"/>
  </r>
  <r>
    <n v="2292"/>
    <d v="2024-07-25T00:00:00"/>
    <n v="205"/>
    <n v="301"/>
    <n v="101"/>
    <n v="2"/>
    <n v="362.62600000000003"/>
    <n v="725.25200000000007"/>
    <n v="152.30292"/>
    <b v="0"/>
    <s v="17:36"/>
    <n v="2024"/>
    <n v="7"/>
    <s v="Thursday"/>
    <n v="17"/>
    <x v="17"/>
    <s v="AfterNoon"/>
    <n v="362.62600000000003"/>
    <n v="21"/>
  </r>
  <r>
    <n v="2293"/>
    <d v="2024-08-08T00:00:00"/>
    <n v="202"/>
    <n v="301"/>
    <n v="103"/>
    <n v="5"/>
    <n v="150.45800000000003"/>
    <n v="752.29000000000019"/>
    <n v="188.07250000000005"/>
    <b v="1"/>
    <s v="09:50"/>
    <n v="2024"/>
    <n v="8"/>
    <s v="Thursday"/>
    <n v="9"/>
    <x v="13"/>
    <s v="Morning"/>
    <n v="150.45800000000003"/>
    <n v="25"/>
  </r>
  <r>
    <n v="2294"/>
    <d v="2023-03-17T00:00:00"/>
    <n v="203"/>
    <n v="301"/>
    <n v="101"/>
    <n v="9"/>
    <n v="524.2600000000001"/>
    <n v="4718.3400000000011"/>
    <n v="1415.5020000000002"/>
    <b v="0"/>
    <s v="21:05"/>
    <n v="2023"/>
    <n v="3"/>
    <s v="Friday"/>
    <n v="21"/>
    <x v="15"/>
    <s v="Night"/>
    <n v="524.2600000000001"/>
    <n v="30"/>
  </r>
  <r>
    <n v="2295"/>
    <d v="2024-01-09T00:00:00"/>
    <n v="204"/>
    <n v="305"/>
    <n v="105"/>
    <n v="6"/>
    <n v="305.64600000000002"/>
    <n v="1833.8760000000002"/>
    <n v="275.08140000000003"/>
    <b v="0"/>
    <s v="03:54"/>
    <n v="2024"/>
    <n v="1"/>
    <s v="Tuesday"/>
    <n v="3"/>
    <x v="14"/>
    <s v="Night"/>
    <n v="305.64600000000002"/>
    <n v="15"/>
  </r>
  <r>
    <n v="2296"/>
    <d v="2022-11-28T00:00:00"/>
    <n v="204"/>
    <n v="305"/>
    <n v="102"/>
    <n v="1"/>
    <n v="507.03400000000005"/>
    <n v="507.03400000000005"/>
    <n v="86.195780000000013"/>
    <b v="0"/>
    <s v="12:33"/>
    <n v="2022"/>
    <n v="11"/>
    <s v="Monday"/>
    <n v="12"/>
    <x v="12"/>
    <s v="AfterNoon"/>
    <n v="507.03400000000005"/>
    <n v="17"/>
  </r>
  <r>
    <n v="2297"/>
    <d v="2023-03-21T00:00:00"/>
    <n v="203"/>
    <n v="303"/>
    <n v="101"/>
    <n v="9"/>
    <n v="446.68800000000005"/>
    <n v="4020.1920000000005"/>
    <n v="763.83648000000005"/>
    <b v="0"/>
    <s v="08:08"/>
    <n v="2023"/>
    <n v="3"/>
    <s v="Tuesday"/>
    <n v="8"/>
    <x v="15"/>
    <s v="Morning"/>
    <n v="446.68800000000005"/>
    <n v="19"/>
  </r>
  <r>
    <n v="2298"/>
    <d v="2023-07-15T00:00:00"/>
    <n v="204"/>
    <n v="302"/>
    <n v="102"/>
    <n v="9"/>
    <n v="489.54400000000004"/>
    <n v="4405.8960000000006"/>
    <n v="925.23816000000011"/>
    <b v="0"/>
    <s v="12:45"/>
    <n v="2023"/>
    <n v="7"/>
    <s v="Saturday"/>
    <n v="12"/>
    <x v="18"/>
    <s v="AfterNoon"/>
    <n v="489.5440000000001"/>
    <n v="21"/>
  </r>
  <r>
    <n v="2299"/>
    <d v="2024-10-20T00:00:00"/>
    <n v="202"/>
    <n v="302"/>
    <n v="103"/>
    <n v="7"/>
    <n v="103.554"/>
    <n v="724.87800000000004"/>
    <n v="181.21950000000001"/>
    <b v="0"/>
    <s v="22:18"/>
    <n v="2024"/>
    <n v="10"/>
    <s v="Sunday"/>
    <n v="22"/>
    <x v="8"/>
    <s v="Night"/>
    <n v="103.554"/>
    <n v="25"/>
  </r>
  <r>
    <n v="2300"/>
    <d v="2023-08-19T00:00:00"/>
    <n v="203"/>
    <n v="302"/>
    <n v="101"/>
    <n v="7"/>
    <n v="173.11799999999999"/>
    <n v="1211.826"/>
    <n v="363.5478"/>
    <b v="0"/>
    <s v="22:09"/>
    <n v="2023"/>
    <n v="8"/>
    <s v="Saturday"/>
    <n v="22"/>
    <x v="4"/>
    <s v="Night"/>
    <n v="173.11799999999999"/>
    <n v="30"/>
  </r>
  <r>
    <n v="2301"/>
    <d v="2022-12-27T00:00:00"/>
    <n v="205"/>
    <n v="302"/>
    <n v="105"/>
    <n v="2"/>
    <n v="197.64800000000002"/>
    <n v="395.29600000000005"/>
    <n v="59.294400000000003"/>
    <b v="0"/>
    <s v="22:15"/>
    <n v="2022"/>
    <n v="12"/>
    <s v="Tuesday"/>
    <n v="22"/>
    <x v="3"/>
    <s v="Night"/>
    <n v="197.64800000000002"/>
    <n v="15"/>
  </r>
  <r>
    <n v="2302"/>
    <d v="2022-11-23T00:00:00"/>
    <n v="201"/>
    <n v="301"/>
    <n v="105"/>
    <n v="4"/>
    <n v="494.58200000000005"/>
    <n v="1978.3280000000002"/>
    <n v="336.31576000000007"/>
    <b v="0"/>
    <s v="17:20"/>
    <n v="2022"/>
    <n v="11"/>
    <s v="Wednesday"/>
    <n v="17"/>
    <x v="12"/>
    <s v="AfterNoon"/>
    <n v="494.58200000000005"/>
    <n v="17"/>
  </r>
  <r>
    <n v="2303"/>
    <d v="2023-11-19T00:00:00"/>
    <n v="203"/>
    <n v="302"/>
    <n v="101"/>
    <n v="5"/>
    <n v="645.30400000000009"/>
    <n v="3226.5200000000004"/>
    <n v="613.03880000000004"/>
    <b v="0"/>
    <s v="15:26"/>
    <n v="2023"/>
    <n v="11"/>
    <s v="Sunday"/>
    <n v="15"/>
    <x v="21"/>
    <s v="AfterNoon"/>
    <n v="645.30400000000009"/>
    <n v="18.999999999999996"/>
  </r>
  <r>
    <n v="2304"/>
    <d v="2024-07-20T00:00:00"/>
    <n v="203"/>
    <n v="303"/>
    <n v="103"/>
    <n v="3"/>
    <n v="145.46400000000003"/>
    <n v="436.39200000000005"/>
    <n v="91.642320000000012"/>
    <b v="0"/>
    <s v="04:33"/>
    <n v="2024"/>
    <n v="7"/>
    <s v="Saturday"/>
    <n v="4"/>
    <x v="17"/>
    <s v="Night"/>
    <n v="145.46400000000003"/>
    <n v="21"/>
  </r>
  <r>
    <n v="2305"/>
    <d v="2023-11-19T00:00:00"/>
    <n v="202"/>
    <n v="301"/>
    <n v="104"/>
    <n v="2"/>
    <n v="607.02400000000011"/>
    <n v="1214.0480000000002"/>
    <n v="303.51200000000006"/>
    <b v="0"/>
    <s v="22:17"/>
    <n v="2023"/>
    <n v="11"/>
    <s v="Sunday"/>
    <n v="22"/>
    <x v="21"/>
    <s v="Night"/>
    <n v="607.02400000000011"/>
    <n v="25"/>
  </r>
  <r>
    <n v="2306"/>
    <d v="2023-10-24T00:00:00"/>
    <n v="203"/>
    <n v="303"/>
    <n v="105"/>
    <n v="5"/>
    <n v="108.9"/>
    <n v="544.5"/>
    <n v="163.35"/>
    <b v="1"/>
    <s v="10:17"/>
    <n v="2023"/>
    <n v="10"/>
    <s v="Tuesday"/>
    <n v="10"/>
    <x v="22"/>
    <s v="Morning"/>
    <n v="108.9"/>
    <n v="30"/>
  </r>
  <r>
    <n v="2307"/>
    <d v="2023-01-14T00:00:00"/>
    <n v="203"/>
    <n v="305"/>
    <n v="101"/>
    <n v="8"/>
    <n v="149.90800000000002"/>
    <n v="1199.2640000000001"/>
    <n v="179.8896"/>
    <b v="0"/>
    <s v="01:21"/>
    <n v="2023"/>
    <n v="1"/>
    <s v="Saturday"/>
    <n v="1"/>
    <x v="7"/>
    <s v="Night"/>
    <n v="149.90800000000002"/>
    <n v="15"/>
  </r>
  <r>
    <n v="2308"/>
    <d v="2023-11-02T00:00:00"/>
    <n v="201"/>
    <n v="301"/>
    <n v="105"/>
    <n v="6"/>
    <n v="46.970000000000006"/>
    <n v="281.82000000000005"/>
    <n v="47.909400000000012"/>
    <b v="0"/>
    <s v="07:53"/>
    <n v="2023"/>
    <n v="11"/>
    <s v="Thursday"/>
    <n v="7"/>
    <x v="21"/>
    <s v="Morning"/>
    <n v="46.970000000000006"/>
    <n v="17"/>
  </r>
  <r>
    <n v="2309"/>
    <d v="2024-10-01T00:00:00"/>
    <n v="201"/>
    <n v="301"/>
    <n v="103"/>
    <n v="9"/>
    <n v="362.84600000000006"/>
    <n v="3265.6140000000005"/>
    <n v="620.46666000000005"/>
    <b v="1"/>
    <s v="06:48"/>
    <n v="2024"/>
    <n v="10"/>
    <s v="Tuesday"/>
    <n v="6"/>
    <x v="8"/>
    <s v="Morning"/>
    <n v="362.84600000000006"/>
    <n v="18.999999999999996"/>
  </r>
  <r>
    <n v="2310"/>
    <d v="2024-05-29T00:00:00"/>
    <n v="203"/>
    <n v="302"/>
    <n v="102"/>
    <n v="1"/>
    <n v="331.18799999999999"/>
    <n v="331.18799999999999"/>
    <n v="69.549479999999988"/>
    <b v="1"/>
    <s v="08:32"/>
    <n v="2024"/>
    <n v="5"/>
    <s v="Wednesday"/>
    <n v="8"/>
    <x v="20"/>
    <s v="Morning"/>
    <n v="331.18799999999999"/>
    <n v="20.999999999999996"/>
  </r>
  <r>
    <n v="2311"/>
    <d v="2023-05-13T00:00:00"/>
    <n v="204"/>
    <n v="304"/>
    <n v="104"/>
    <n v="10"/>
    <n v="619.19000000000005"/>
    <n v="6191.9000000000005"/>
    <n v="1547.9750000000001"/>
    <b v="0"/>
    <s v="22:33"/>
    <n v="2023"/>
    <n v="5"/>
    <s v="Saturday"/>
    <n v="22"/>
    <x v="11"/>
    <s v="Night"/>
    <n v="619.19000000000005"/>
    <n v="25"/>
  </r>
  <r>
    <n v="2312"/>
    <d v="2024-05-18T00:00:00"/>
    <n v="201"/>
    <n v="303"/>
    <n v="105"/>
    <n v="7"/>
    <n v="300.23400000000004"/>
    <n v="2101.6380000000004"/>
    <n v="630.49140000000011"/>
    <b v="0"/>
    <s v="09:00"/>
    <n v="2024"/>
    <n v="5"/>
    <s v="Saturday"/>
    <n v="9"/>
    <x v="20"/>
    <s v="Morning"/>
    <n v="300.23400000000004"/>
    <n v="30"/>
  </r>
  <r>
    <n v="2313"/>
    <d v="2024-05-11T00:00:00"/>
    <n v="205"/>
    <n v="304"/>
    <n v="101"/>
    <n v="6"/>
    <n v="607.99200000000008"/>
    <n v="3647.9520000000002"/>
    <n v="547.19280000000003"/>
    <b v="1"/>
    <s v="20:25"/>
    <n v="2024"/>
    <n v="5"/>
    <s v="Saturday"/>
    <n v="20"/>
    <x v="20"/>
    <s v="Evening"/>
    <n v="607.99200000000008"/>
    <n v="15"/>
  </r>
  <r>
    <n v="2314"/>
    <d v="2023-07-19T00:00:00"/>
    <n v="203"/>
    <n v="304"/>
    <n v="101"/>
    <n v="2"/>
    <n v="317.30599999999998"/>
    <n v="634.61199999999997"/>
    <n v="107.88404"/>
    <b v="0"/>
    <s v="19:18"/>
    <n v="2023"/>
    <n v="7"/>
    <s v="Wednesday"/>
    <n v="19"/>
    <x v="18"/>
    <s v="Evening"/>
    <n v="317.30599999999998"/>
    <n v="17"/>
  </r>
  <r>
    <n v="2315"/>
    <d v="2024-09-03T00:00:00"/>
    <n v="202"/>
    <n v="301"/>
    <n v="104"/>
    <n v="5"/>
    <n v="316.38200000000001"/>
    <n v="1581.91"/>
    <n v="300.56290000000001"/>
    <b v="0"/>
    <s v="03:46"/>
    <n v="2024"/>
    <n v="9"/>
    <s v="Tuesday"/>
    <n v="3"/>
    <x v="0"/>
    <s v="Night"/>
    <n v="316.38200000000001"/>
    <n v="19"/>
  </r>
  <r>
    <n v="2316"/>
    <d v="2022-12-31T00:00:00"/>
    <n v="204"/>
    <n v="301"/>
    <n v="104"/>
    <n v="6"/>
    <n v="397.43000000000006"/>
    <n v="2384.5800000000004"/>
    <n v="500.76180000000005"/>
    <b v="0"/>
    <s v="11:21"/>
    <n v="2022"/>
    <n v="12"/>
    <s v="Saturday"/>
    <n v="11"/>
    <x v="3"/>
    <s v="Morning"/>
    <n v="397.43000000000006"/>
    <n v="21"/>
  </r>
  <r>
    <n v="2317"/>
    <d v="2024-07-23T00:00:00"/>
    <n v="204"/>
    <n v="302"/>
    <n v="103"/>
    <n v="3"/>
    <n v="444.92800000000005"/>
    <n v="1334.7840000000001"/>
    <n v="333.69600000000003"/>
    <b v="0"/>
    <s v="05:31"/>
    <n v="2024"/>
    <n v="7"/>
    <s v="Tuesday"/>
    <n v="5"/>
    <x v="17"/>
    <s v="Night"/>
    <n v="444.92800000000005"/>
    <n v="25"/>
  </r>
  <r>
    <n v="2318"/>
    <d v="2023-08-31T00:00:00"/>
    <n v="205"/>
    <n v="302"/>
    <n v="104"/>
    <n v="5"/>
    <n v="137.74200000000002"/>
    <n v="688.71"/>
    <n v="206.613"/>
    <b v="0"/>
    <s v="18:57"/>
    <n v="2023"/>
    <n v="8"/>
    <s v="Thursday"/>
    <n v="18"/>
    <x v="4"/>
    <s v="Evening"/>
    <n v="137.74200000000002"/>
    <n v="30"/>
  </r>
  <r>
    <n v="2319"/>
    <d v="2024-06-05T00:00:00"/>
    <n v="201"/>
    <n v="304"/>
    <n v="104"/>
    <n v="1"/>
    <n v="629.11199999999997"/>
    <n v="629.11199999999997"/>
    <n v="94.366799999999998"/>
    <b v="0"/>
    <s v="19:40"/>
    <n v="2024"/>
    <n v="6"/>
    <s v="Wednesday"/>
    <n v="19"/>
    <x v="6"/>
    <s v="Evening"/>
    <n v="629.11199999999997"/>
    <n v="15"/>
  </r>
  <r>
    <n v="2320"/>
    <d v="2023-12-05T00:00:00"/>
    <n v="205"/>
    <n v="302"/>
    <n v="101"/>
    <n v="8"/>
    <n v="219.34000000000003"/>
    <n v="1754.7200000000003"/>
    <n v="298.30240000000009"/>
    <b v="0"/>
    <s v="06:11"/>
    <n v="2023"/>
    <n v="12"/>
    <s v="Tuesday"/>
    <n v="6"/>
    <x v="1"/>
    <s v="Morning"/>
    <n v="219.34000000000003"/>
    <n v="17.000000000000004"/>
  </r>
  <r>
    <n v="2321"/>
    <d v="2024-08-24T00:00:00"/>
    <n v="205"/>
    <n v="301"/>
    <n v="102"/>
    <n v="6"/>
    <n v="630.41000000000008"/>
    <n v="3782.4600000000005"/>
    <n v="718.66740000000016"/>
    <b v="1"/>
    <s v="13:11"/>
    <n v="2024"/>
    <n v="8"/>
    <s v="Saturday"/>
    <n v="13"/>
    <x v="13"/>
    <s v="AfterNoon"/>
    <n v="630.41000000000008"/>
    <n v="19.000000000000004"/>
  </r>
  <r>
    <n v="2322"/>
    <d v="2024-05-16T00:00:00"/>
    <n v="202"/>
    <n v="304"/>
    <n v="102"/>
    <n v="6"/>
    <n v="74.382000000000005"/>
    <n v="446.29200000000003"/>
    <n v="93.721320000000006"/>
    <b v="0"/>
    <s v="14:06"/>
    <n v="2024"/>
    <n v="5"/>
    <s v="Thursday"/>
    <n v="14"/>
    <x v="20"/>
    <s v="AfterNoon"/>
    <n v="74.382000000000005"/>
    <n v="21"/>
  </r>
  <r>
    <n v="2323"/>
    <d v="2024-03-18T00:00:00"/>
    <n v="204"/>
    <n v="304"/>
    <n v="102"/>
    <n v="8"/>
    <n v="162.07400000000001"/>
    <n v="1296.5920000000001"/>
    <n v="324.14800000000002"/>
    <b v="0"/>
    <s v="01:09"/>
    <n v="2024"/>
    <n v="3"/>
    <s v="Monday"/>
    <n v="1"/>
    <x v="5"/>
    <s v="Night"/>
    <n v="162.07400000000001"/>
    <n v="25"/>
  </r>
  <r>
    <n v="2324"/>
    <d v="2023-10-10T00:00:00"/>
    <n v="203"/>
    <n v="304"/>
    <n v="103"/>
    <n v="6"/>
    <n v="655.93"/>
    <n v="3935.58"/>
    <n v="1180.674"/>
    <b v="0"/>
    <s v="11:08"/>
    <n v="2023"/>
    <n v="10"/>
    <s v="Tuesday"/>
    <n v="11"/>
    <x v="22"/>
    <s v="Morning"/>
    <n v="655.93"/>
    <n v="30"/>
  </r>
  <r>
    <n v="2325"/>
    <d v="2023-10-19T00:00:00"/>
    <n v="204"/>
    <n v="304"/>
    <n v="102"/>
    <n v="3"/>
    <n v="588.87400000000014"/>
    <n v="1766.6220000000003"/>
    <n v="264.99330000000003"/>
    <b v="0"/>
    <s v="14:04"/>
    <n v="2023"/>
    <n v="10"/>
    <s v="Thursday"/>
    <n v="14"/>
    <x v="22"/>
    <s v="AfterNoon"/>
    <n v="588.87400000000014"/>
    <n v="15"/>
  </r>
  <r>
    <n v="2326"/>
    <d v="2023-06-26T00:00:00"/>
    <n v="201"/>
    <n v="304"/>
    <n v="103"/>
    <n v="9"/>
    <n v="620.24600000000009"/>
    <n v="5582.2140000000009"/>
    <n v="948.97638000000018"/>
    <b v="0"/>
    <s v="02:25"/>
    <n v="2023"/>
    <n v="6"/>
    <s v="Monday"/>
    <n v="2"/>
    <x v="16"/>
    <s v="Night"/>
    <n v="620.24600000000009"/>
    <n v="17"/>
  </r>
  <r>
    <n v="2327"/>
    <d v="2024-09-26T00:00:00"/>
    <n v="204"/>
    <n v="305"/>
    <n v="103"/>
    <n v="10"/>
    <n v="59.18"/>
    <n v="591.79999999999995"/>
    <n v="112.44199999999999"/>
    <b v="0"/>
    <s v="21:30"/>
    <n v="2024"/>
    <n v="9"/>
    <s v="Thursday"/>
    <n v="21"/>
    <x v="0"/>
    <s v="Night"/>
    <n v="59.179999999999993"/>
    <n v="19"/>
  </r>
  <r>
    <n v="2328"/>
    <d v="2023-01-15T00:00:00"/>
    <n v="203"/>
    <n v="305"/>
    <n v="103"/>
    <n v="1"/>
    <n v="57.354000000000006"/>
    <n v="57.354000000000006"/>
    <n v="12.04434"/>
    <b v="0"/>
    <s v="21:46"/>
    <n v="2023"/>
    <n v="1"/>
    <s v="Sunday"/>
    <n v="21"/>
    <x v="7"/>
    <s v="Night"/>
    <n v="57.354000000000006"/>
    <n v="20.999999999999996"/>
  </r>
  <r>
    <n v="2329"/>
    <d v="2024-08-27T00:00:00"/>
    <n v="203"/>
    <n v="303"/>
    <n v="104"/>
    <n v="2"/>
    <n v="421.36600000000004"/>
    <n v="842.73200000000008"/>
    <n v="210.68300000000002"/>
    <b v="0"/>
    <s v="04:49"/>
    <n v="2024"/>
    <n v="8"/>
    <s v="Tuesday"/>
    <n v="4"/>
    <x v="13"/>
    <s v="Night"/>
    <n v="421.36600000000004"/>
    <n v="25"/>
  </r>
  <r>
    <n v="2330"/>
    <d v="2023-01-01T00:00:00"/>
    <n v="204"/>
    <n v="305"/>
    <n v="103"/>
    <n v="3"/>
    <n v="235.31200000000001"/>
    <n v="705.93600000000004"/>
    <n v="211.7808"/>
    <b v="0"/>
    <s v="16:46"/>
    <n v="2023"/>
    <n v="1"/>
    <s v="Sunday"/>
    <n v="16"/>
    <x v="7"/>
    <s v="AfterNoon"/>
    <n v="235.31200000000001"/>
    <n v="30"/>
  </r>
  <r>
    <n v="2331"/>
    <d v="2023-12-22T00:00:00"/>
    <n v="204"/>
    <n v="305"/>
    <n v="105"/>
    <n v="9"/>
    <n v="146.38800000000003"/>
    <n v="1317.4920000000002"/>
    <n v="197.62380000000002"/>
    <b v="0"/>
    <s v="13:19"/>
    <n v="2023"/>
    <n v="12"/>
    <s v="Friday"/>
    <n v="13"/>
    <x v="1"/>
    <s v="AfterNoon"/>
    <n v="146.38800000000003"/>
    <n v="15"/>
  </r>
  <r>
    <n v="2332"/>
    <d v="2024-04-02T00:00:00"/>
    <n v="205"/>
    <n v="303"/>
    <n v="103"/>
    <n v="6"/>
    <n v="635.58000000000004"/>
    <n v="3813.4800000000005"/>
    <n v="648.29160000000013"/>
    <b v="0"/>
    <s v="05:48"/>
    <n v="2024"/>
    <n v="4"/>
    <s v="Tuesday"/>
    <n v="5"/>
    <x v="23"/>
    <s v="Night"/>
    <n v="635.58000000000004"/>
    <n v="17"/>
  </r>
  <r>
    <n v="2333"/>
    <d v="2023-12-08T00:00:00"/>
    <n v="202"/>
    <n v="304"/>
    <n v="105"/>
    <n v="4"/>
    <n v="167.02400000000003"/>
    <n v="668.09600000000012"/>
    <n v="126.93824000000002"/>
    <b v="1"/>
    <s v="05:03"/>
    <n v="2023"/>
    <n v="12"/>
    <s v="Friday"/>
    <n v="5"/>
    <x v="1"/>
    <s v="Night"/>
    <n v="167.02400000000003"/>
    <n v="19"/>
  </r>
  <r>
    <n v="2334"/>
    <d v="2023-08-25T00:00:00"/>
    <n v="201"/>
    <n v="305"/>
    <n v="105"/>
    <n v="4"/>
    <n v="310.79400000000004"/>
    <n v="1243.1760000000002"/>
    <n v="261.06696000000005"/>
    <b v="0"/>
    <s v="23:22"/>
    <n v="2023"/>
    <n v="8"/>
    <s v="Friday"/>
    <n v="23"/>
    <x v="4"/>
    <s v="Night"/>
    <n v="310.79400000000004"/>
    <n v="21.000000000000004"/>
  </r>
  <r>
    <n v="2335"/>
    <d v="2023-10-08T00:00:00"/>
    <n v="203"/>
    <n v="301"/>
    <n v="102"/>
    <n v="9"/>
    <n v="419.738"/>
    <n v="3777.6419999999998"/>
    <n v="944.41049999999996"/>
    <b v="0"/>
    <s v="22:49"/>
    <n v="2023"/>
    <n v="10"/>
    <s v="Sunday"/>
    <n v="22"/>
    <x v="22"/>
    <s v="Night"/>
    <n v="419.738"/>
    <n v="25"/>
  </r>
  <r>
    <n v="2336"/>
    <d v="2024-09-06T00:00:00"/>
    <n v="204"/>
    <n v="305"/>
    <n v="105"/>
    <n v="1"/>
    <n v="505.86800000000005"/>
    <n v="505.86800000000005"/>
    <n v="151.7604"/>
    <b v="0"/>
    <s v="04:44"/>
    <n v="2024"/>
    <n v="9"/>
    <s v="Friday"/>
    <n v="4"/>
    <x v="0"/>
    <s v="Night"/>
    <n v="505.86800000000005"/>
    <n v="30"/>
  </r>
  <r>
    <n v="2337"/>
    <d v="2024-03-01T00:00:00"/>
    <n v="204"/>
    <n v="301"/>
    <n v="105"/>
    <n v="9"/>
    <n v="387.24400000000003"/>
    <n v="3485.1960000000004"/>
    <n v="522.77940000000001"/>
    <b v="0"/>
    <s v="11:26"/>
    <n v="2024"/>
    <n v="3"/>
    <s v="Friday"/>
    <n v="11"/>
    <x v="5"/>
    <s v="Morning"/>
    <n v="387.24400000000003"/>
    <n v="15"/>
  </r>
  <r>
    <n v="2338"/>
    <d v="2023-10-13T00:00:00"/>
    <n v="202"/>
    <n v="303"/>
    <n v="104"/>
    <n v="7"/>
    <n v="355.85"/>
    <n v="2490.9500000000003"/>
    <n v="423.46150000000006"/>
    <b v="0"/>
    <s v="21:12"/>
    <n v="2023"/>
    <n v="10"/>
    <s v="Friday"/>
    <n v="21"/>
    <x v="22"/>
    <s v="Night"/>
    <n v="355.85"/>
    <n v="17"/>
  </r>
  <r>
    <n v="2339"/>
    <d v="2023-09-21T00:00:00"/>
    <n v="205"/>
    <n v="305"/>
    <n v="101"/>
    <n v="7"/>
    <n v="202.57600000000002"/>
    <n v="1418.0320000000002"/>
    <n v="269.42608000000001"/>
    <b v="0"/>
    <s v="22:53"/>
    <n v="2023"/>
    <n v="9"/>
    <s v="Thursday"/>
    <n v="22"/>
    <x v="2"/>
    <s v="Night"/>
    <n v="202.57600000000002"/>
    <n v="19"/>
  </r>
  <r>
    <n v="2340"/>
    <d v="2024-06-03T00:00:00"/>
    <n v="203"/>
    <n v="301"/>
    <n v="103"/>
    <n v="6"/>
    <n v="432.21200000000005"/>
    <n v="2593.2720000000004"/>
    <n v="544.58712000000003"/>
    <b v="0"/>
    <s v="21:50"/>
    <n v="2024"/>
    <n v="6"/>
    <s v="Monday"/>
    <n v="21"/>
    <x v="6"/>
    <s v="Night"/>
    <n v="432.21200000000005"/>
    <n v="21"/>
  </r>
  <r>
    <n v="2341"/>
    <d v="2024-04-09T00:00:00"/>
    <n v="203"/>
    <n v="303"/>
    <n v="105"/>
    <n v="4"/>
    <n v="333.52000000000004"/>
    <n v="1334.0800000000002"/>
    <n v="333.52000000000004"/>
    <b v="0"/>
    <s v="03:48"/>
    <n v="2024"/>
    <n v="4"/>
    <s v="Tuesday"/>
    <n v="3"/>
    <x v="23"/>
    <s v="Night"/>
    <n v="333.52000000000004"/>
    <n v="25"/>
  </r>
  <r>
    <n v="2342"/>
    <d v="2023-02-07T00:00:00"/>
    <n v="202"/>
    <n v="302"/>
    <n v="103"/>
    <n v="6"/>
    <n v="445.76400000000007"/>
    <n v="2674.5840000000003"/>
    <n v="802.37520000000006"/>
    <b v="0"/>
    <s v="18:06"/>
    <n v="2023"/>
    <n v="2"/>
    <s v="Tuesday"/>
    <n v="18"/>
    <x v="19"/>
    <s v="Evening"/>
    <n v="445.76400000000007"/>
    <n v="30"/>
  </r>
  <r>
    <n v="2343"/>
    <d v="2023-10-03T00:00:00"/>
    <n v="202"/>
    <n v="304"/>
    <n v="103"/>
    <n v="2"/>
    <n v="249.89800000000002"/>
    <n v="499.79600000000005"/>
    <n v="74.969400000000007"/>
    <b v="0"/>
    <s v="14:28"/>
    <n v="2023"/>
    <n v="10"/>
    <s v="Tuesday"/>
    <n v="14"/>
    <x v="22"/>
    <s v="AfterNoon"/>
    <n v="249.89800000000002"/>
    <n v="15"/>
  </r>
  <r>
    <n v="2344"/>
    <d v="2023-09-10T00:00:00"/>
    <n v="205"/>
    <n v="302"/>
    <n v="102"/>
    <n v="1"/>
    <n v="101.09000000000002"/>
    <n v="101.09000000000002"/>
    <n v="17.185300000000005"/>
    <b v="0"/>
    <s v="16:21"/>
    <n v="2023"/>
    <n v="9"/>
    <s v="Sunday"/>
    <n v="16"/>
    <x v="2"/>
    <s v="AfterNoon"/>
    <n v="101.09000000000002"/>
    <n v="17"/>
  </r>
  <r>
    <n v="2345"/>
    <d v="2023-03-19T00:00:00"/>
    <n v="205"/>
    <n v="302"/>
    <n v="104"/>
    <n v="2"/>
    <n v="224.31200000000001"/>
    <n v="448.62400000000002"/>
    <n v="85.238560000000007"/>
    <b v="0"/>
    <s v="12:04"/>
    <n v="2023"/>
    <n v="3"/>
    <s v="Sunday"/>
    <n v="12"/>
    <x v="15"/>
    <s v="AfterNoon"/>
    <n v="224.31200000000001"/>
    <n v="19"/>
  </r>
  <r>
    <n v="2346"/>
    <d v="2024-07-11T00:00:00"/>
    <n v="205"/>
    <n v="305"/>
    <n v="103"/>
    <n v="5"/>
    <n v="560.62600000000009"/>
    <n v="2803.1300000000006"/>
    <n v="588.65730000000008"/>
    <b v="0"/>
    <s v="20:14"/>
    <n v="2024"/>
    <n v="7"/>
    <s v="Thursday"/>
    <n v="20"/>
    <x v="17"/>
    <s v="Evening"/>
    <n v="560.62600000000009"/>
    <n v="21"/>
  </r>
  <r>
    <n v="2347"/>
    <d v="2024-10-04T00:00:00"/>
    <n v="204"/>
    <n v="301"/>
    <n v="104"/>
    <n v="9"/>
    <n v="226.13800000000003"/>
    <n v="2035.2420000000002"/>
    <n v="508.81050000000005"/>
    <b v="0"/>
    <s v="00:54"/>
    <n v="2024"/>
    <n v="10"/>
    <s v="Friday"/>
    <n v="0"/>
    <x v="8"/>
    <s v="Night"/>
    <n v="226.13800000000003"/>
    <n v="25"/>
  </r>
  <r>
    <n v="2348"/>
    <d v="2024-02-07T00:00:00"/>
    <n v="204"/>
    <n v="305"/>
    <n v="102"/>
    <n v="10"/>
    <n v="658.32800000000009"/>
    <n v="6583.2800000000007"/>
    <n v="1974.9840000000002"/>
    <b v="1"/>
    <s v="21:13"/>
    <n v="2024"/>
    <n v="2"/>
    <s v="Wednesday"/>
    <n v="21"/>
    <x v="9"/>
    <s v="Night"/>
    <n v="658.32800000000009"/>
    <n v="30"/>
  </r>
  <r>
    <n v="2349"/>
    <d v="2023-05-03T00:00:00"/>
    <n v="202"/>
    <n v="302"/>
    <n v="105"/>
    <n v="8"/>
    <n v="612.98599999999999"/>
    <n v="4903.8879999999999"/>
    <n v="735.58319999999992"/>
    <b v="0"/>
    <s v="01:16"/>
    <n v="2023"/>
    <n v="5"/>
    <s v="Wednesday"/>
    <n v="1"/>
    <x v="11"/>
    <s v="Night"/>
    <n v="612.98599999999999"/>
    <n v="15"/>
  </r>
  <r>
    <n v="2350"/>
    <d v="2024-03-17T00:00:00"/>
    <n v="203"/>
    <n v="304"/>
    <n v="101"/>
    <n v="1"/>
    <n v="324.94"/>
    <n v="324.94"/>
    <n v="55.239800000000002"/>
    <b v="0"/>
    <s v="06:34"/>
    <n v="2024"/>
    <n v="3"/>
    <s v="Sunday"/>
    <n v="6"/>
    <x v="5"/>
    <s v="Morning"/>
    <n v="324.94"/>
    <n v="17"/>
  </r>
  <r>
    <n v="2351"/>
    <d v="2024-04-27T00:00:00"/>
    <n v="202"/>
    <n v="305"/>
    <n v="104"/>
    <n v="9"/>
    <n v="369.49"/>
    <n v="3325.41"/>
    <n v="631.8279"/>
    <b v="1"/>
    <s v="20:19"/>
    <n v="2024"/>
    <n v="4"/>
    <s v="Saturday"/>
    <n v="20"/>
    <x v="23"/>
    <s v="Evening"/>
    <n v="369.49"/>
    <n v="19"/>
  </r>
  <r>
    <n v="2352"/>
    <d v="2023-05-03T00:00:00"/>
    <n v="202"/>
    <n v="305"/>
    <n v="103"/>
    <n v="4"/>
    <n v="541.37600000000009"/>
    <n v="2165.5040000000004"/>
    <n v="454.75584000000003"/>
    <b v="0"/>
    <s v="06:59"/>
    <n v="2023"/>
    <n v="5"/>
    <s v="Wednesday"/>
    <n v="6"/>
    <x v="11"/>
    <s v="Morning"/>
    <n v="541.37600000000009"/>
    <n v="21"/>
  </r>
  <r>
    <n v="2353"/>
    <d v="2023-04-19T00:00:00"/>
    <n v="202"/>
    <n v="303"/>
    <n v="105"/>
    <n v="7"/>
    <n v="212.27800000000002"/>
    <n v="1485.9460000000001"/>
    <n v="371.48650000000004"/>
    <b v="0"/>
    <s v="07:03"/>
    <n v="2023"/>
    <n v="4"/>
    <s v="Wednesday"/>
    <n v="7"/>
    <x v="10"/>
    <s v="Morning"/>
    <n v="212.27800000000002"/>
    <n v="25"/>
  </r>
  <r>
    <n v="2354"/>
    <d v="2023-07-20T00:00:00"/>
    <n v="204"/>
    <n v="305"/>
    <n v="104"/>
    <n v="6"/>
    <n v="330.83600000000001"/>
    <n v="1985.0160000000001"/>
    <n v="595.50480000000005"/>
    <b v="0"/>
    <s v="22:33"/>
    <n v="2023"/>
    <n v="7"/>
    <s v="Thursday"/>
    <n v="22"/>
    <x v="18"/>
    <s v="Night"/>
    <n v="330.83600000000001"/>
    <n v="30"/>
  </r>
  <r>
    <n v="2355"/>
    <d v="2023-03-15T00:00:00"/>
    <n v="202"/>
    <n v="303"/>
    <n v="105"/>
    <n v="5"/>
    <n v="206.58000000000004"/>
    <n v="1032.9000000000001"/>
    <n v="154.935"/>
    <b v="0"/>
    <s v="14:02"/>
    <n v="2023"/>
    <n v="3"/>
    <s v="Wednesday"/>
    <n v="14"/>
    <x v="15"/>
    <s v="AfterNoon"/>
    <n v="206.58"/>
    <n v="15"/>
  </r>
  <r>
    <n v="2356"/>
    <d v="2023-12-23T00:00:00"/>
    <n v="205"/>
    <n v="302"/>
    <n v="103"/>
    <n v="1"/>
    <n v="580.33800000000008"/>
    <n v="580.33800000000008"/>
    <n v="98.657460000000015"/>
    <b v="0"/>
    <s v="12:10"/>
    <n v="2023"/>
    <n v="12"/>
    <s v="Saturday"/>
    <n v="12"/>
    <x v="1"/>
    <s v="AfterNoon"/>
    <n v="580.33800000000008"/>
    <n v="17"/>
  </r>
  <r>
    <n v="2357"/>
    <d v="2023-03-26T00:00:00"/>
    <n v="202"/>
    <n v="303"/>
    <n v="103"/>
    <n v="3"/>
    <n v="180.334"/>
    <n v="541.00199999999995"/>
    <n v="102.79038"/>
    <b v="0"/>
    <s v="18:03"/>
    <n v="2023"/>
    <n v="3"/>
    <s v="Sunday"/>
    <n v="18"/>
    <x v="15"/>
    <s v="Evening"/>
    <n v="180.33399999999997"/>
    <n v="19"/>
  </r>
  <r>
    <n v="2358"/>
    <d v="2024-07-05T00:00:00"/>
    <n v="204"/>
    <n v="304"/>
    <n v="102"/>
    <n v="8"/>
    <n v="375.12200000000001"/>
    <n v="3000.9760000000001"/>
    <n v="630.20496000000003"/>
    <b v="0"/>
    <s v="04:15"/>
    <n v="2024"/>
    <n v="7"/>
    <s v="Friday"/>
    <n v="4"/>
    <x v="17"/>
    <s v="Night"/>
    <n v="375.12200000000001"/>
    <n v="21"/>
  </r>
  <r>
    <n v="2359"/>
    <d v="2023-04-21T00:00:00"/>
    <n v="202"/>
    <n v="305"/>
    <n v="105"/>
    <n v="3"/>
    <n v="475.50799999999998"/>
    <n v="1426.5239999999999"/>
    <n v="356.63099999999997"/>
    <b v="0"/>
    <s v="01:44"/>
    <n v="2023"/>
    <n v="4"/>
    <s v="Friday"/>
    <n v="1"/>
    <x v="10"/>
    <s v="Night"/>
    <n v="475.50799999999998"/>
    <n v="25"/>
  </r>
  <r>
    <n v="2360"/>
    <d v="2023-07-31T00:00:00"/>
    <n v="201"/>
    <n v="304"/>
    <n v="104"/>
    <n v="3"/>
    <n v="508.00200000000001"/>
    <n v="1524.0060000000001"/>
    <n v="457.20179999999999"/>
    <b v="0"/>
    <s v="10:28"/>
    <n v="2023"/>
    <n v="7"/>
    <s v="Monday"/>
    <n v="10"/>
    <x v="18"/>
    <s v="Morning"/>
    <n v="508.00200000000001"/>
    <n v="30"/>
  </r>
  <r>
    <n v="2361"/>
    <d v="2024-10-02T00:00:00"/>
    <n v="201"/>
    <n v="304"/>
    <n v="104"/>
    <n v="4"/>
    <n v="582.53800000000012"/>
    <n v="2330.1520000000005"/>
    <n v="349.52280000000007"/>
    <b v="0"/>
    <s v="05:27"/>
    <n v="2024"/>
    <n v="10"/>
    <s v="Wednesday"/>
    <n v="5"/>
    <x v="8"/>
    <s v="Night"/>
    <n v="582.53800000000012"/>
    <n v="15"/>
  </r>
  <r>
    <n v="2362"/>
    <d v="2023-08-11T00:00:00"/>
    <n v="201"/>
    <n v="301"/>
    <n v="105"/>
    <n v="7"/>
    <n v="485.18800000000005"/>
    <n v="3396.3160000000003"/>
    <n v="577.37372000000005"/>
    <b v="0"/>
    <s v="04:20"/>
    <n v="2023"/>
    <n v="8"/>
    <s v="Friday"/>
    <n v="4"/>
    <x v="4"/>
    <s v="Night"/>
    <n v="485.18800000000005"/>
    <n v="17"/>
  </r>
  <r>
    <n v="2363"/>
    <d v="2024-06-10T00:00:00"/>
    <n v="204"/>
    <n v="305"/>
    <n v="105"/>
    <n v="6"/>
    <n v="237.62200000000004"/>
    <n v="1425.7320000000002"/>
    <n v="270.88908000000004"/>
    <b v="0"/>
    <s v="10:21"/>
    <n v="2024"/>
    <n v="6"/>
    <s v="Monday"/>
    <n v="10"/>
    <x v="6"/>
    <s v="Morning"/>
    <n v="237.62200000000004"/>
    <n v="19"/>
  </r>
  <r>
    <n v="2364"/>
    <d v="2023-01-05T00:00:00"/>
    <n v="203"/>
    <n v="304"/>
    <n v="103"/>
    <n v="9"/>
    <n v="147.97200000000004"/>
    <n v="1331.7480000000003"/>
    <n v="279.66708000000006"/>
    <b v="0"/>
    <s v="08:17"/>
    <n v="2023"/>
    <n v="1"/>
    <s v="Thursday"/>
    <n v="8"/>
    <x v="7"/>
    <s v="Morning"/>
    <n v="147.97200000000004"/>
    <n v="21"/>
  </r>
  <r>
    <n v="2365"/>
    <d v="2024-01-05T00:00:00"/>
    <n v="203"/>
    <n v="302"/>
    <n v="105"/>
    <n v="10"/>
    <n v="161.78800000000004"/>
    <n v="1617.8800000000003"/>
    <n v="404.47000000000008"/>
    <b v="0"/>
    <s v="06:14"/>
    <n v="2024"/>
    <n v="1"/>
    <s v="Friday"/>
    <n v="6"/>
    <x v="14"/>
    <s v="Morning"/>
    <n v="161.78800000000004"/>
    <n v="25"/>
  </r>
  <r>
    <n v="2366"/>
    <d v="2024-10-24T00:00:00"/>
    <n v="203"/>
    <n v="302"/>
    <n v="103"/>
    <n v="7"/>
    <n v="116.73200000000001"/>
    <n v="817.12400000000014"/>
    <n v="245.13720000000004"/>
    <b v="1"/>
    <s v="21:42"/>
    <n v="2024"/>
    <n v="10"/>
    <s v="Thursday"/>
    <n v="21"/>
    <x v="8"/>
    <s v="Night"/>
    <n v="116.73200000000001"/>
    <n v="30"/>
  </r>
  <r>
    <n v="2367"/>
    <d v="2023-12-27T00:00:00"/>
    <n v="205"/>
    <n v="305"/>
    <n v="104"/>
    <n v="2"/>
    <n v="169.77400000000003"/>
    <n v="339.54800000000006"/>
    <n v="50.932200000000009"/>
    <b v="0"/>
    <s v="14:35"/>
    <n v="2023"/>
    <n v="12"/>
    <s v="Wednesday"/>
    <n v="14"/>
    <x v="1"/>
    <s v="AfterNoon"/>
    <n v="169.77400000000003"/>
    <n v="15"/>
  </r>
  <r>
    <n v="2368"/>
    <d v="2024-01-28T00:00:00"/>
    <n v="201"/>
    <n v="304"/>
    <n v="104"/>
    <n v="9"/>
    <n v="46.177999999999997"/>
    <n v="415.60199999999998"/>
    <n v="70.652339999999995"/>
    <b v="0"/>
    <s v="18:02"/>
    <n v="2024"/>
    <n v="1"/>
    <s v="Sunday"/>
    <n v="18"/>
    <x v="14"/>
    <s v="Evening"/>
    <n v="46.177999999999997"/>
    <n v="17"/>
  </r>
  <r>
    <n v="2369"/>
    <d v="2024-05-11T00:00:00"/>
    <n v="205"/>
    <n v="304"/>
    <n v="103"/>
    <n v="7"/>
    <n v="331.47399999999999"/>
    <n v="2320.3179999999998"/>
    <n v="440.86041999999998"/>
    <b v="0"/>
    <s v="00:56"/>
    <n v="2024"/>
    <n v="5"/>
    <s v="Saturday"/>
    <n v="0"/>
    <x v="20"/>
    <s v="Night"/>
    <n v="331.47399999999999"/>
    <n v="19"/>
  </r>
  <r>
    <n v="2370"/>
    <d v="2023-12-14T00:00:00"/>
    <n v="205"/>
    <n v="305"/>
    <n v="104"/>
    <n v="7"/>
    <n v="631.5100000000001"/>
    <n v="4420.5700000000006"/>
    <n v="928.31970000000013"/>
    <b v="0"/>
    <s v="04:09"/>
    <n v="2023"/>
    <n v="12"/>
    <s v="Thursday"/>
    <n v="4"/>
    <x v="1"/>
    <s v="Night"/>
    <n v="631.5100000000001"/>
    <n v="21"/>
  </r>
  <r>
    <n v="2371"/>
    <d v="2023-03-15T00:00:00"/>
    <n v="201"/>
    <n v="303"/>
    <n v="101"/>
    <n v="10"/>
    <n v="573.9140000000001"/>
    <n v="5739.1400000000012"/>
    <n v="1434.7850000000003"/>
    <b v="1"/>
    <s v="16:00"/>
    <n v="2023"/>
    <n v="3"/>
    <s v="Wednesday"/>
    <n v="16"/>
    <x v="15"/>
    <s v="AfterNoon"/>
    <n v="573.9140000000001"/>
    <n v="25"/>
  </r>
  <r>
    <n v="2372"/>
    <d v="2023-02-26T00:00:00"/>
    <n v="202"/>
    <n v="303"/>
    <n v="102"/>
    <n v="2"/>
    <n v="647.65800000000002"/>
    <n v="1295.316"/>
    <n v="388.59480000000002"/>
    <b v="1"/>
    <s v="02:16"/>
    <n v="2023"/>
    <n v="2"/>
    <s v="Sunday"/>
    <n v="2"/>
    <x v="19"/>
    <s v="Night"/>
    <n v="647.65800000000002"/>
    <n v="30"/>
  </r>
  <r>
    <n v="2373"/>
    <d v="2024-03-11T00:00:00"/>
    <n v="202"/>
    <n v="302"/>
    <n v="103"/>
    <n v="3"/>
    <n v="572.726"/>
    <n v="1718.1779999999999"/>
    <n v="257.72669999999999"/>
    <b v="1"/>
    <s v="22:35"/>
    <n v="2024"/>
    <n v="3"/>
    <s v="Monday"/>
    <n v="22"/>
    <x v="5"/>
    <s v="Night"/>
    <n v="572.726"/>
    <n v="15"/>
  </r>
  <r>
    <n v="2374"/>
    <d v="2022-11-20T00:00:00"/>
    <n v="201"/>
    <n v="302"/>
    <n v="104"/>
    <n v="2"/>
    <n v="656.67800000000011"/>
    <n v="1313.3560000000002"/>
    <n v="223.27052000000006"/>
    <b v="0"/>
    <s v="02:23"/>
    <n v="2022"/>
    <n v="11"/>
    <s v="Sunday"/>
    <n v="2"/>
    <x v="12"/>
    <s v="Night"/>
    <n v="656.67800000000011"/>
    <n v="17"/>
  </r>
  <r>
    <n v="2375"/>
    <d v="2023-06-29T00:00:00"/>
    <n v="205"/>
    <n v="304"/>
    <n v="101"/>
    <n v="10"/>
    <n v="157.036"/>
    <n v="1570.3600000000001"/>
    <n v="298.36840000000001"/>
    <b v="1"/>
    <s v="22:52"/>
    <n v="2023"/>
    <n v="6"/>
    <s v="Thursday"/>
    <n v="22"/>
    <x v="16"/>
    <s v="Night"/>
    <n v="157.036"/>
    <n v="19"/>
  </r>
  <r>
    <n v="2376"/>
    <d v="2023-09-27T00:00:00"/>
    <n v="201"/>
    <n v="305"/>
    <n v="101"/>
    <n v="10"/>
    <n v="336.6"/>
    <n v="3366"/>
    <n v="706.86"/>
    <b v="0"/>
    <s v="23:47"/>
    <n v="2023"/>
    <n v="9"/>
    <s v="Wednesday"/>
    <n v="23"/>
    <x v="2"/>
    <s v="Night"/>
    <n v="336.6"/>
    <n v="21"/>
  </r>
  <r>
    <n v="2377"/>
    <d v="2024-02-26T00:00:00"/>
    <n v="203"/>
    <n v="304"/>
    <n v="104"/>
    <n v="4"/>
    <n v="349.77800000000002"/>
    <n v="1399.1120000000001"/>
    <n v="349.77800000000002"/>
    <b v="0"/>
    <s v="04:36"/>
    <n v="2024"/>
    <n v="2"/>
    <s v="Monday"/>
    <n v="4"/>
    <x v="9"/>
    <s v="Night"/>
    <n v="349.77800000000002"/>
    <n v="25"/>
  </r>
  <r>
    <n v="2378"/>
    <d v="2024-06-21T00:00:00"/>
    <n v="204"/>
    <n v="305"/>
    <n v="105"/>
    <n v="6"/>
    <n v="138.53400000000002"/>
    <n v="831.20400000000018"/>
    <n v="249.36120000000005"/>
    <b v="0"/>
    <s v="22:05"/>
    <n v="2024"/>
    <n v="6"/>
    <s v="Friday"/>
    <n v="22"/>
    <x v="6"/>
    <s v="Night"/>
    <n v="138.53400000000002"/>
    <n v="30"/>
  </r>
  <r>
    <n v="2379"/>
    <d v="2023-06-05T00:00:00"/>
    <n v="203"/>
    <n v="305"/>
    <n v="105"/>
    <n v="5"/>
    <n v="323.95000000000005"/>
    <n v="1619.7500000000002"/>
    <n v="242.96250000000003"/>
    <b v="0"/>
    <s v="07:52"/>
    <n v="2023"/>
    <n v="6"/>
    <s v="Monday"/>
    <n v="7"/>
    <x v="16"/>
    <s v="Morning"/>
    <n v="323.95000000000005"/>
    <n v="15"/>
  </r>
  <r>
    <n v="2380"/>
    <d v="2023-06-05T00:00:00"/>
    <n v="201"/>
    <n v="304"/>
    <n v="101"/>
    <n v="6"/>
    <n v="207.79000000000002"/>
    <n v="1246.7400000000002"/>
    <n v="211.94580000000005"/>
    <b v="1"/>
    <s v="20:41"/>
    <n v="2023"/>
    <n v="6"/>
    <s v="Monday"/>
    <n v="20"/>
    <x v="16"/>
    <s v="Evening"/>
    <n v="207.79000000000005"/>
    <n v="17"/>
  </r>
  <r>
    <n v="2381"/>
    <d v="2022-11-22T00:00:00"/>
    <n v="203"/>
    <n v="304"/>
    <n v="105"/>
    <n v="10"/>
    <n v="265.03399999999999"/>
    <n v="2650.34"/>
    <n v="503.56460000000004"/>
    <b v="0"/>
    <s v="11:19"/>
    <n v="2022"/>
    <n v="11"/>
    <s v="Tuesday"/>
    <n v="11"/>
    <x v="12"/>
    <s v="Morning"/>
    <n v="265.03399999999999"/>
    <n v="19"/>
  </r>
  <r>
    <n v="2382"/>
    <d v="2024-02-14T00:00:00"/>
    <n v="201"/>
    <n v="304"/>
    <n v="102"/>
    <n v="8"/>
    <n v="644.82000000000005"/>
    <n v="5158.5600000000004"/>
    <n v="1083.2976000000001"/>
    <b v="0"/>
    <s v="21:54"/>
    <n v="2024"/>
    <n v="2"/>
    <s v="Wednesday"/>
    <n v="21"/>
    <x v="9"/>
    <s v="Night"/>
    <n v="644.82000000000005"/>
    <n v="21"/>
  </r>
  <r>
    <n v="2383"/>
    <d v="2023-05-27T00:00:00"/>
    <n v="201"/>
    <n v="303"/>
    <n v="102"/>
    <n v="5"/>
    <n v="419.12200000000001"/>
    <n v="2095.61"/>
    <n v="523.90250000000003"/>
    <b v="1"/>
    <s v="10:44"/>
    <n v="2023"/>
    <n v="5"/>
    <s v="Saturday"/>
    <n v="10"/>
    <x v="11"/>
    <s v="Morning"/>
    <n v="419.12200000000001"/>
    <n v="25"/>
  </r>
  <r>
    <n v="2384"/>
    <d v="2024-04-04T00:00:00"/>
    <n v="205"/>
    <n v="302"/>
    <n v="105"/>
    <n v="3"/>
    <n v="291.54400000000004"/>
    <n v="874.63200000000006"/>
    <n v="262.38960000000003"/>
    <b v="0"/>
    <s v="18:07"/>
    <n v="2024"/>
    <n v="4"/>
    <s v="Thursday"/>
    <n v="18"/>
    <x v="23"/>
    <s v="Evening"/>
    <n v="291.54400000000004"/>
    <n v="30"/>
  </r>
  <r>
    <n v="2385"/>
    <d v="2024-01-06T00:00:00"/>
    <n v="205"/>
    <n v="304"/>
    <n v="101"/>
    <n v="8"/>
    <n v="211.79400000000001"/>
    <n v="1694.3520000000001"/>
    <n v="254.15280000000001"/>
    <b v="0"/>
    <s v="06:31"/>
    <n v="2024"/>
    <n v="1"/>
    <s v="Saturday"/>
    <n v="6"/>
    <x v="14"/>
    <s v="Morning"/>
    <n v="211.79400000000001"/>
    <n v="15"/>
  </r>
  <r>
    <n v="2386"/>
    <d v="2023-11-18T00:00:00"/>
    <n v="205"/>
    <n v="302"/>
    <n v="103"/>
    <n v="1"/>
    <n v="57.112000000000009"/>
    <n v="57.112000000000009"/>
    <n v="9.7090400000000017"/>
    <b v="0"/>
    <s v="22:02"/>
    <n v="2023"/>
    <n v="11"/>
    <s v="Saturday"/>
    <n v="22"/>
    <x v="21"/>
    <s v="Night"/>
    <n v="57.112000000000009"/>
    <n v="17"/>
  </r>
  <r>
    <n v="2387"/>
    <d v="2024-08-15T00:00:00"/>
    <n v="203"/>
    <n v="304"/>
    <n v="102"/>
    <n v="8"/>
    <n v="185.9"/>
    <n v="1487.2"/>
    <n v="282.56799999999998"/>
    <b v="1"/>
    <s v="14:35"/>
    <n v="2024"/>
    <n v="8"/>
    <s v="Thursday"/>
    <n v="14"/>
    <x v="13"/>
    <s v="AfterNoon"/>
    <n v="185.9"/>
    <n v="18.999999999999996"/>
  </r>
  <r>
    <n v="2388"/>
    <d v="2024-10-03T00:00:00"/>
    <n v="203"/>
    <n v="304"/>
    <n v="104"/>
    <n v="7"/>
    <n v="79.838000000000008"/>
    <n v="558.8660000000001"/>
    <n v="117.36186000000002"/>
    <b v="0"/>
    <s v="22:17"/>
    <n v="2024"/>
    <n v="10"/>
    <s v="Thursday"/>
    <n v="22"/>
    <x v="8"/>
    <s v="Night"/>
    <n v="79.838000000000008"/>
    <n v="21"/>
  </r>
  <r>
    <n v="2389"/>
    <d v="2023-05-21T00:00:00"/>
    <n v="204"/>
    <n v="305"/>
    <n v="105"/>
    <n v="10"/>
    <n v="406.69200000000006"/>
    <n v="4066.9200000000005"/>
    <n v="1016.7300000000001"/>
    <b v="0"/>
    <s v="22:33"/>
    <n v="2023"/>
    <n v="5"/>
    <s v="Sunday"/>
    <n v="22"/>
    <x v="11"/>
    <s v="Night"/>
    <n v="406.69200000000006"/>
    <n v="25"/>
  </r>
  <r>
    <n v="2390"/>
    <d v="2023-01-09T00:00:00"/>
    <n v="205"/>
    <n v="301"/>
    <n v="102"/>
    <n v="10"/>
    <n v="512.66600000000005"/>
    <n v="5126.6600000000008"/>
    <n v="1537.9980000000003"/>
    <b v="0"/>
    <s v="09:41"/>
    <n v="2023"/>
    <n v="1"/>
    <s v="Monday"/>
    <n v="9"/>
    <x v="7"/>
    <s v="Morning"/>
    <n v="512.66600000000005"/>
    <n v="30"/>
  </r>
  <r>
    <n v="2391"/>
    <d v="2022-11-27T00:00:00"/>
    <n v="201"/>
    <n v="304"/>
    <n v="102"/>
    <n v="5"/>
    <n v="317.79000000000002"/>
    <n v="1588.95"/>
    <n v="238.3425"/>
    <b v="0"/>
    <s v="02:29"/>
    <n v="2022"/>
    <n v="11"/>
    <s v="Sunday"/>
    <n v="2"/>
    <x v="12"/>
    <s v="Night"/>
    <n v="317.79000000000002"/>
    <n v="15"/>
  </r>
  <r>
    <n v="2392"/>
    <d v="2023-11-02T00:00:00"/>
    <n v="203"/>
    <n v="301"/>
    <n v="101"/>
    <n v="9"/>
    <n v="91.124000000000009"/>
    <n v="820.1160000000001"/>
    <n v="139.41972000000004"/>
    <b v="1"/>
    <s v="04:37"/>
    <n v="2023"/>
    <n v="11"/>
    <s v="Thursday"/>
    <n v="4"/>
    <x v="21"/>
    <s v="Night"/>
    <n v="91.124000000000009"/>
    <n v="17.000000000000004"/>
  </r>
  <r>
    <n v="2393"/>
    <d v="2024-06-05T00:00:00"/>
    <n v="203"/>
    <n v="302"/>
    <n v="104"/>
    <n v="7"/>
    <n v="495.22"/>
    <n v="3466.54"/>
    <n v="658.64260000000002"/>
    <b v="1"/>
    <s v="07:37"/>
    <n v="2024"/>
    <n v="6"/>
    <s v="Wednesday"/>
    <n v="7"/>
    <x v="6"/>
    <s v="Morning"/>
    <n v="495.21999999999997"/>
    <n v="19"/>
  </r>
  <r>
    <n v="2394"/>
    <d v="2023-01-20T00:00:00"/>
    <n v="202"/>
    <n v="304"/>
    <n v="102"/>
    <n v="5"/>
    <n v="369.24800000000005"/>
    <n v="1846.2400000000002"/>
    <n v="387.71040000000005"/>
    <b v="1"/>
    <s v="12:27"/>
    <n v="2023"/>
    <n v="1"/>
    <s v="Friday"/>
    <n v="12"/>
    <x v="7"/>
    <s v="AfterNoon"/>
    <n v="369.24800000000005"/>
    <n v="21"/>
  </r>
  <r>
    <n v="2395"/>
    <d v="2023-01-21T00:00:00"/>
    <n v="204"/>
    <n v="303"/>
    <n v="102"/>
    <n v="9"/>
    <n v="195.11800000000002"/>
    <n v="1756.0620000000001"/>
    <n v="439.01550000000003"/>
    <b v="1"/>
    <s v="05:10"/>
    <n v="2023"/>
    <n v="1"/>
    <s v="Saturday"/>
    <n v="5"/>
    <x v="7"/>
    <s v="Night"/>
    <n v="195.11800000000002"/>
    <n v="25"/>
  </r>
  <r>
    <n v="2396"/>
    <d v="2024-01-04T00:00:00"/>
    <n v="204"/>
    <n v="301"/>
    <n v="102"/>
    <n v="6"/>
    <n v="383.37200000000001"/>
    <n v="2300.232"/>
    <n v="690.06959999999992"/>
    <b v="0"/>
    <s v="19:35"/>
    <n v="2024"/>
    <n v="1"/>
    <s v="Thursday"/>
    <n v="19"/>
    <x v="14"/>
    <s v="Evening"/>
    <n v="383.37200000000001"/>
    <n v="30"/>
  </r>
  <r>
    <n v="2397"/>
    <d v="2024-03-23T00:00:00"/>
    <n v="203"/>
    <n v="305"/>
    <n v="101"/>
    <n v="6"/>
    <n v="573.47400000000005"/>
    <n v="3440.8440000000001"/>
    <n v="516.12659999999994"/>
    <b v="0"/>
    <s v="11:02"/>
    <n v="2024"/>
    <n v="3"/>
    <s v="Saturday"/>
    <n v="11"/>
    <x v="5"/>
    <s v="Morning"/>
    <n v="573.47400000000005"/>
    <n v="14.999999999999996"/>
  </r>
  <r>
    <n v="2398"/>
    <d v="2024-09-30T00:00:00"/>
    <n v="204"/>
    <n v="301"/>
    <n v="102"/>
    <n v="5"/>
    <n v="64.481999999999999"/>
    <n v="322.40999999999997"/>
    <n v="54.809699999999999"/>
    <b v="1"/>
    <s v="09:25"/>
    <n v="2024"/>
    <n v="9"/>
    <s v="Monday"/>
    <n v="9"/>
    <x v="0"/>
    <s v="Morning"/>
    <n v="64.481999999999999"/>
    <n v="17"/>
  </r>
  <r>
    <n v="2399"/>
    <d v="2023-06-04T00:00:00"/>
    <n v="205"/>
    <n v="305"/>
    <n v="101"/>
    <n v="2"/>
    <n v="292.49"/>
    <n v="584.98"/>
    <n v="111.14620000000001"/>
    <b v="0"/>
    <s v="13:04"/>
    <n v="2023"/>
    <n v="6"/>
    <s v="Sunday"/>
    <n v="13"/>
    <x v="16"/>
    <s v="AfterNoon"/>
    <n v="292.49"/>
    <n v="19"/>
  </r>
  <r>
    <n v="2400"/>
    <d v="2022-11-13T00:00:00"/>
    <n v="205"/>
    <n v="302"/>
    <n v="105"/>
    <n v="6"/>
    <n v="78.804000000000002"/>
    <n v="472.82400000000001"/>
    <n v="99.293040000000005"/>
    <b v="0"/>
    <s v="21:31"/>
    <n v="2022"/>
    <n v="11"/>
    <s v="Sunday"/>
    <n v="21"/>
    <x v="12"/>
    <s v="Night"/>
    <n v="78.804000000000002"/>
    <n v="21"/>
  </r>
  <r>
    <n v="2401"/>
    <d v="2024-06-15T00:00:00"/>
    <n v="202"/>
    <n v="302"/>
    <n v="104"/>
    <n v="3"/>
    <n v="240.74600000000004"/>
    <n v="722.23800000000006"/>
    <n v="180.55950000000001"/>
    <b v="0"/>
    <s v="01:49"/>
    <n v="2024"/>
    <n v="6"/>
    <s v="Saturday"/>
    <n v="1"/>
    <x v="6"/>
    <s v="Night"/>
    <n v="240.74600000000001"/>
    <n v="25"/>
  </r>
  <r>
    <n v="2402"/>
    <d v="2023-06-02T00:00:00"/>
    <n v="204"/>
    <n v="301"/>
    <n v="101"/>
    <n v="6"/>
    <n v="630.21199999999999"/>
    <n v="3781.2719999999999"/>
    <n v="1134.3815999999999"/>
    <b v="0"/>
    <s v="10:24"/>
    <n v="2023"/>
    <n v="6"/>
    <s v="Friday"/>
    <n v="10"/>
    <x v="16"/>
    <s v="Morning"/>
    <n v="630.21199999999999"/>
    <n v="30"/>
  </r>
  <r>
    <n v="2403"/>
    <d v="2023-06-08T00:00:00"/>
    <n v="205"/>
    <n v="304"/>
    <n v="103"/>
    <n v="4"/>
    <n v="443.36600000000004"/>
    <n v="1773.4640000000002"/>
    <n v="266.01960000000003"/>
    <b v="0"/>
    <s v="15:12"/>
    <n v="2023"/>
    <n v="6"/>
    <s v="Thursday"/>
    <n v="15"/>
    <x v="16"/>
    <s v="AfterNoon"/>
    <n v="443.36600000000004"/>
    <n v="15"/>
  </r>
  <r>
    <n v="2404"/>
    <d v="2023-06-01T00:00:00"/>
    <n v="205"/>
    <n v="304"/>
    <n v="103"/>
    <n v="9"/>
    <n v="102.256"/>
    <n v="920.30399999999997"/>
    <n v="156.45168000000001"/>
    <b v="0"/>
    <s v="13:38"/>
    <n v="2023"/>
    <n v="6"/>
    <s v="Thursday"/>
    <n v="13"/>
    <x v="16"/>
    <s v="AfterNoon"/>
    <n v="102.256"/>
    <n v="17"/>
  </r>
  <r>
    <n v="2405"/>
    <d v="2024-05-22T00:00:00"/>
    <n v="202"/>
    <n v="304"/>
    <n v="102"/>
    <n v="8"/>
    <n v="478.06000000000006"/>
    <n v="3824.4800000000005"/>
    <n v="726.65120000000013"/>
    <b v="0"/>
    <s v="05:18"/>
    <n v="2024"/>
    <n v="5"/>
    <s v="Wednesday"/>
    <n v="5"/>
    <x v="20"/>
    <s v="Night"/>
    <n v="478.06000000000006"/>
    <n v="19"/>
  </r>
  <r>
    <n v="2406"/>
    <d v="2023-04-21T00:00:00"/>
    <n v="204"/>
    <n v="302"/>
    <n v="103"/>
    <n v="5"/>
    <n v="130.35000000000002"/>
    <n v="651.75000000000011"/>
    <n v="136.86750000000001"/>
    <b v="1"/>
    <s v="16:40"/>
    <n v="2023"/>
    <n v="4"/>
    <s v="Friday"/>
    <n v="16"/>
    <x v="10"/>
    <s v="AfterNoon"/>
    <n v="130.35000000000002"/>
    <n v="20.999999999999996"/>
  </r>
  <r>
    <n v="2407"/>
    <d v="2024-02-07T00:00:00"/>
    <n v="205"/>
    <n v="302"/>
    <n v="105"/>
    <n v="2"/>
    <n v="512.38000000000011"/>
    <n v="1024.7600000000002"/>
    <n v="256.19000000000005"/>
    <b v="0"/>
    <s v="00:04"/>
    <n v="2024"/>
    <n v="2"/>
    <s v="Wednesday"/>
    <n v="0"/>
    <x v="9"/>
    <s v="Night"/>
    <n v="512.38000000000011"/>
    <n v="25"/>
  </r>
  <r>
    <n v="2408"/>
    <d v="2023-01-10T00:00:00"/>
    <n v="203"/>
    <n v="302"/>
    <n v="103"/>
    <n v="6"/>
    <n v="98.472000000000008"/>
    <n v="590.83200000000011"/>
    <n v="177.24960000000002"/>
    <b v="0"/>
    <s v="15:02"/>
    <n v="2023"/>
    <n v="1"/>
    <s v="Tuesday"/>
    <n v="15"/>
    <x v="7"/>
    <s v="AfterNoon"/>
    <n v="98.472000000000023"/>
    <n v="30"/>
  </r>
  <r>
    <n v="2409"/>
    <d v="2024-02-10T00:00:00"/>
    <n v="201"/>
    <n v="301"/>
    <n v="103"/>
    <n v="1"/>
    <n v="529.16600000000005"/>
    <n v="529.16600000000005"/>
    <n v="79.374900000000011"/>
    <b v="0"/>
    <s v="19:16"/>
    <n v="2024"/>
    <n v="2"/>
    <s v="Saturday"/>
    <n v="19"/>
    <x v="9"/>
    <s v="Evening"/>
    <n v="529.16600000000005"/>
    <n v="15"/>
  </r>
  <r>
    <n v="2410"/>
    <d v="2024-02-28T00:00:00"/>
    <n v="205"/>
    <n v="305"/>
    <n v="101"/>
    <n v="6"/>
    <n v="78.100000000000009"/>
    <n v="468.6"/>
    <n v="79.662000000000006"/>
    <b v="0"/>
    <s v="20:40"/>
    <n v="2024"/>
    <n v="2"/>
    <s v="Wednesday"/>
    <n v="20"/>
    <x v="9"/>
    <s v="Evening"/>
    <n v="78.100000000000009"/>
    <n v="17"/>
  </r>
  <r>
    <n v="2411"/>
    <d v="2023-05-15T00:00:00"/>
    <n v="201"/>
    <n v="301"/>
    <n v="105"/>
    <n v="8"/>
    <n v="403.30400000000003"/>
    <n v="3226.4320000000002"/>
    <n v="613.02208000000007"/>
    <b v="0"/>
    <s v="14:37"/>
    <n v="2023"/>
    <n v="5"/>
    <s v="Monday"/>
    <n v="14"/>
    <x v="11"/>
    <s v="AfterNoon"/>
    <n v="403.30400000000003"/>
    <n v="19"/>
  </r>
  <r>
    <n v="2412"/>
    <d v="2023-06-22T00:00:00"/>
    <n v="202"/>
    <n v="304"/>
    <n v="102"/>
    <n v="5"/>
    <n v="484.83600000000001"/>
    <n v="2424.1800000000003"/>
    <n v="509.07780000000002"/>
    <b v="0"/>
    <s v="07:38"/>
    <n v="2023"/>
    <n v="6"/>
    <s v="Thursday"/>
    <n v="7"/>
    <x v="16"/>
    <s v="Morning"/>
    <n v="484.83600000000007"/>
    <n v="21"/>
  </r>
  <r>
    <n v="2413"/>
    <d v="2024-04-20T00:00:00"/>
    <n v="201"/>
    <n v="305"/>
    <n v="105"/>
    <n v="8"/>
    <n v="391.42399999999998"/>
    <n v="3131.3919999999998"/>
    <n v="782.84799999999996"/>
    <b v="0"/>
    <s v="16:05"/>
    <n v="2024"/>
    <n v="4"/>
    <s v="Saturday"/>
    <n v="16"/>
    <x v="23"/>
    <s v="AfterNoon"/>
    <n v="391.42399999999998"/>
    <n v="25"/>
  </r>
  <r>
    <n v="2414"/>
    <d v="2023-05-01T00:00:00"/>
    <n v="203"/>
    <n v="303"/>
    <n v="101"/>
    <n v="2"/>
    <n v="551.67200000000003"/>
    <n v="1103.3440000000001"/>
    <n v="331.00319999999999"/>
    <b v="0"/>
    <s v="16:31"/>
    <n v="2023"/>
    <n v="5"/>
    <s v="Monday"/>
    <n v="16"/>
    <x v="11"/>
    <s v="AfterNoon"/>
    <n v="551.67200000000003"/>
    <n v="30"/>
  </r>
  <r>
    <n v="2415"/>
    <d v="2023-01-18T00:00:00"/>
    <n v="205"/>
    <n v="305"/>
    <n v="101"/>
    <n v="1"/>
    <n v="395.89"/>
    <n v="395.89"/>
    <n v="59.383499999999998"/>
    <b v="0"/>
    <s v="09:37"/>
    <n v="2023"/>
    <n v="1"/>
    <s v="Wednesday"/>
    <n v="9"/>
    <x v="7"/>
    <s v="Morning"/>
    <n v="395.89"/>
    <n v="15"/>
  </r>
  <r>
    <n v="2416"/>
    <d v="2023-01-22T00:00:00"/>
    <n v="204"/>
    <n v="303"/>
    <n v="105"/>
    <n v="10"/>
    <n v="184.44800000000004"/>
    <n v="1844.4800000000005"/>
    <n v="313.56160000000011"/>
    <b v="0"/>
    <s v="05:50"/>
    <n v="2023"/>
    <n v="1"/>
    <s v="Sunday"/>
    <n v="5"/>
    <x v="7"/>
    <s v="Night"/>
    <n v="184.44800000000004"/>
    <n v="17"/>
  </r>
  <r>
    <n v="2417"/>
    <d v="2024-02-29T00:00:00"/>
    <n v="203"/>
    <n v="305"/>
    <n v="103"/>
    <n v="3"/>
    <n v="369.46800000000002"/>
    <n v="1108.404"/>
    <n v="210.59675999999999"/>
    <b v="0"/>
    <s v="00:22"/>
    <n v="2024"/>
    <n v="2"/>
    <s v="Thursday"/>
    <n v="0"/>
    <x v="9"/>
    <s v="Night"/>
    <n v="369.46800000000002"/>
    <n v="19"/>
  </r>
  <r>
    <n v="2418"/>
    <d v="2024-05-11T00:00:00"/>
    <n v="203"/>
    <n v="302"/>
    <n v="105"/>
    <n v="8"/>
    <n v="339.57"/>
    <n v="2716.56"/>
    <n v="570.47759999999994"/>
    <b v="1"/>
    <s v="20:00"/>
    <n v="2024"/>
    <n v="5"/>
    <s v="Saturday"/>
    <n v="20"/>
    <x v="20"/>
    <s v="Evening"/>
    <n v="339.57"/>
    <n v="21"/>
  </r>
  <r>
    <n v="2419"/>
    <d v="2024-03-10T00:00:00"/>
    <n v="202"/>
    <n v="303"/>
    <n v="103"/>
    <n v="7"/>
    <n v="573.25400000000002"/>
    <n v="4012.7780000000002"/>
    <n v="1003.1945000000001"/>
    <b v="0"/>
    <s v="04:08"/>
    <n v="2024"/>
    <n v="3"/>
    <s v="Sunday"/>
    <n v="4"/>
    <x v="5"/>
    <s v="Night"/>
    <n v="573.25400000000002"/>
    <n v="25"/>
  </r>
  <r>
    <n v="2420"/>
    <d v="2023-09-27T00:00:00"/>
    <n v="202"/>
    <n v="303"/>
    <n v="103"/>
    <n v="7"/>
    <n v="69.475999999999999"/>
    <n v="486.33199999999999"/>
    <n v="145.89959999999999"/>
    <b v="1"/>
    <s v="14:40"/>
    <n v="2023"/>
    <n v="9"/>
    <s v="Wednesday"/>
    <n v="14"/>
    <x v="2"/>
    <s v="AfterNoon"/>
    <n v="69.475999999999999"/>
    <n v="30"/>
  </r>
  <r>
    <n v="2421"/>
    <d v="2023-05-04T00:00:00"/>
    <n v="202"/>
    <n v="302"/>
    <n v="105"/>
    <n v="2"/>
    <n v="140.316"/>
    <n v="280.63200000000001"/>
    <n v="42.094799999999999"/>
    <b v="1"/>
    <s v="23:45"/>
    <n v="2023"/>
    <n v="5"/>
    <s v="Thursday"/>
    <n v="23"/>
    <x v="11"/>
    <s v="Night"/>
    <n v="140.316"/>
    <n v="15"/>
  </r>
  <r>
    <n v="2422"/>
    <d v="2023-05-24T00:00:00"/>
    <n v="204"/>
    <n v="301"/>
    <n v="105"/>
    <n v="5"/>
    <n v="93.25800000000001"/>
    <n v="466.29000000000008"/>
    <n v="79.269300000000015"/>
    <b v="0"/>
    <s v="09:24"/>
    <n v="2023"/>
    <n v="5"/>
    <s v="Wednesday"/>
    <n v="9"/>
    <x v="11"/>
    <s v="Morning"/>
    <n v="93.25800000000001"/>
    <n v="17"/>
  </r>
  <r>
    <n v="2423"/>
    <d v="2023-04-12T00:00:00"/>
    <n v="203"/>
    <n v="302"/>
    <n v="101"/>
    <n v="8"/>
    <n v="390.85200000000003"/>
    <n v="3126.8160000000003"/>
    <n v="594.09504000000004"/>
    <b v="0"/>
    <s v="18:12"/>
    <n v="2023"/>
    <n v="4"/>
    <s v="Wednesday"/>
    <n v="18"/>
    <x v="10"/>
    <s v="Evening"/>
    <n v="390.85200000000003"/>
    <n v="19"/>
  </r>
  <r>
    <n v="2424"/>
    <d v="2023-03-14T00:00:00"/>
    <n v="202"/>
    <n v="301"/>
    <n v="102"/>
    <n v="9"/>
    <n v="603.79000000000008"/>
    <n v="5434.1100000000006"/>
    <n v="1141.1631"/>
    <b v="0"/>
    <s v="07:38"/>
    <n v="2023"/>
    <n v="3"/>
    <s v="Tuesday"/>
    <n v="7"/>
    <x v="15"/>
    <s v="Morning"/>
    <n v="603.79000000000008"/>
    <n v="20.999999999999996"/>
  </r>
  <r>
    <n v="2425"/>
    <d v="2023-08-20T00:00:00"/>
    <n v="201"/>
    <n v="303"/>
    <n v="105"/>
    <n v="10"/>
    <n v="595.16599999999994"/>
    <n v="5951.66"/>
    <n v="1487.915"/>
    <b v="0"/>
    <s v="02:54"/>
    <n v="2023"/>
    <n v="8"/>
    <s v="Sunday"/>
    <n v="2"/>
    <x v="4"/>
    <s v="Night"/>
    <n v="595.16599999999994"/>
    <n v="25"/>
  </r>
  <r>
    <n v="2426"/>
    <d v="2022-12-30T00:00:00"/>
    <n v="202"/>
    <n v="303"/>
    <n v="102"/>
    <n v="5"/>
    <n v="163.108"/>
    <n v="815.54"/>
    <n v="244.66199999999998"/>
    <b v="1"/>
    <s v="10:51"/>
    <n v="2022"/>
    <n v="12"/>
    <s v="Friday"/>
    <n v="10"/>
    <x v="3"/>
    <s v="Morning"/>
    <n v="163.108"/>
    <n v="30"/>
  </r>
  <r>
    <n v="2427"/>
    <d v="2024-04-11T00:00:00"/>
    <n v="205"/>
    <n v="301"/>
    <n v="101"/>
    <n v="6"/>
    <n v="192.43400000000003"/>
    <n v="1154.6040000000003"/>
    <n v="173.19060000000005"/>
    <b v="1"/>
    <s v="19:33"/>
    <n v="2024"/>
    <n v="4"/>
    <s v="Thursday"/>
    <n v="19"/>
    <x v="23"/>
    <s v="Evening"/>
    <n v="192.43400000000005"/>
    <n v="15"/>
  </r>
  <r>
    <n v="2428"/>
    <d v="2022-11-07T00:00:00"/>
    <n v="205"/>
    <n v="304"/>
    <n v="105"/>
    <n v="10"/>
    <n v="614.98800000000006"/>
    <n v="6149.880000000001"/>
    <n v="1045.4796000000003"/>
    <b v="0"/>
    <s v="03:25"/>
    <n v="2022"/>
    <n v="11"/>
    <s v="Monday"/>
    <n v="3"/>
    <x v="12"/>
    <s v="Night"/>
    <n v="614.98800000000006"/>
    <n v="17.000000000000004"/>
  </r>
  <r>
    <n v="2429"/>
    <d v="2023-11-19T00:00:00"/>
    <n v="205"/>
    <n v="304"/>
    <n v="101"/>
    <n v="4"/>
    <n v="600.20400000000006"/>
    <n v="2400.8160000000003"/>
    <n v="456.15504000000004"/>
    <b v="0"/>
    <s v="17:29"/>
    <n v="2023"/>
    <n v="11"/>
    <s v="Sunday"/>
    <n v="17"/>
    <x v="21"/>
    <s v="AfterNoon"/>
    <n v="600.20400000000006"/>
    <n v="19"/>
  </r>
  <r>
    <n v="2430"/>
    <d v="2024-10-11T00:00:00"/>
    <n v="202"/>
    <n v="305"/>
    <n v="102"/>
    <n v="8"/>
    <n v="192.01600000000002"/>
    <n v="1536.1280000000002"/>
    <n v="322.58688000000001"/>
    <b v="0"/>
    <s v="22:30"/>
    <n v="2024"/>
    <n v="10"/>
    <s v="Friday"/>
    <n v="22"/>
    <x v="8"/>
    <s v="Night"/>
    <n v="192.01600000000002"/>
    <n v="21"/>
  </r>
  <r>
    <n v="2431"/>
    <d v="2023-03-11T00:00:00"/>
    <n v="203"/>
    <n v="305"/>
    <n v="103"/>
    <n v="7"/>
    <n v="611.92999999999995"/>
    <n v="4283.5099999999993"/>
    <n v="1070.8774999999998"/>
    <b v="0"/>
    <s v="17:06"/>
    <n v="2023"/>
    <n v="3"/>
    <s v="Saturday"/>
    <n v="17"/>
    <x v="15"/>
    <s v="AfterNoon"/>
    <n v="611.92999999999995"/>
    <n v="25"/>
  </r>
  <r>
    <n v="2432"/>
    <d v="2023-12-08T00:00:00"/>
    <n v="205"/>
    <n v="305"/>
    <n v="101"/>
    <n v="9"/>
    <n v="605.726"/>
    <n v="5451.5339999999997"/>
    <n v="1635.4601999999998"/>
    <b v="0"/>
    <s v="11:11"/>
    <n v="2023"/>
    <n v="12"/>
    <s v="Friday"/>
    <n v="11"/>
    <x v="1"/>
    <s v="Morning"/>
    <n v="605.726"/>
    <n v="30"/>
  </r>
  <r>
    <n v="2433"/>
    <d v="2022-11-16T00:00:00"/>
    <n v="202"/>
    <n v="303"/>
    <n v="105"/>
    <n v="10"/>
    <n v="426.20600000000002"/>
    <n v="4262.0600000000004"/>
    <n v="639.30900000000008"/>
    <b v="0"/>
    <s v="06:19"/>
    <n v="2022"/>
    <n v="11"/>
    <s v="Wednesday"/>
    <n v="6"/>
    <x v="12"/>
    <s v="Morning"/>
    <n v="426.20600000000002"/>
    <n v="15"/>
  </r>
  <r>
    <n v="2434"/>
    <d v="2024-04-29T00:00:00"/>
    <n v="203"/>
    <n v="301"/>
    <n v="101"/>
    <n v="2"/>
    <n v="492.60200000000003"/>
    <n v="985.20400000000006"/>
    <n v="167.48468000000003"/>
    <b v="0"/>
    <s v="10:32"/>
    <n v="2024"/>
    <n v="4"/>
    <s v="Monday"/>
    <n v="10"/>
    <x v="23"/>
    <s v="Morning"/>
    <n v="492.60200000000003"/>
    <n v="17"/>
  </r>
  <r>
    <n v="2435"/>
    <d v="2023-07-22T00:00:00"/>
    <n v="205"/>
    <n v="305"/>
    <n v="104"/>
    <n v="8"/>
    <n v="335.43400000000003"/>
    <n v="2683.4720000000002"/>
    <n v="509.85968000000003"/>
    <b v="0"/>
    <s v="20:29"/>
    <n v="2023"/>
    <n v="7"/>
    <s v="Saturday"/>
    <n v="20"/>
    <x v="18"/>
    <s v="Evening"/>
    <n v="335.43400000000003"/>
    <n v="19"/>
  </r>
  <r>
    <n v="2436"/>
    <d v="2024-01-22T00:00:00"/>
    <n v="202"/>
    <n v="301"/>
    <n v="104"/>
    <n v="4"/>
    <n v="262.48200000000003"/>
    <n v="1049.9280000000001"/>
    <n v="220.48488"/>
    <b v="0"/>
    <s v="19:55"/>
    <n v="2024"/>
    <n v="1"/>
    <s v="Monday"/>
    <n v="19"/>
    <x v="14"/>
    <s v="Evening"/>
    <n v="262.48200000000003"/>
    <n v="21"/>
  </r>
  <r>
    <n v="2437"/>
    <d v="2024-09-16T00:00:00"/>
    <n v="203"/>
    <n v="304"/>
    <n v="102"/>
    <n v="10"/>
    <n v="189.04600000000002"/>
    <n v="1890.4600000000003"/>
    <n v="472.61500000000007"/>
    <b v="0"/>
    <s v="17:02"/>
    <n v="2024"/>
    <n v="9"/>
    <s v="Monday"/>
    <n v="17"/>
    <x v="0"/>
    <s v="AfterNoon"/>
    <n v="189.04600000000002"/>
    <n v="25"/>
  </r>
  <r>
    <n v="2438"/>
    <d v="2023-05-10T00:00:00"/>
    <n v="201"/>
    <n v="304"/>
    <n v="102"/>
    <n v="3"/>
    <n v="586.38800000000015"/>
    <n v="1759.1640000000004"/>
    <n v="527.74920000000009"/>
    <b v="0"/>
    <s v="13:05"/>
    <n v="2023"/>
    <n v="5"/>
    <s v="Wednesday"/>
    <n v="13"/>
    <x v="11"/>
    <s v="AfterNoon"/>
    <n v="586.38800000000015"/>
    <n v="30"/>
  </r>
  <r>
    <n v="2439"/>
    <d v="2024-10-14T00:00:00"/>
    <n v="203"/>
    <n v="305"/>
    <n v="105"/>
    <n v="8"/>
    <n v="364.89200000000005"/>
    <n v="2919.1360000000004"/>
    <n v="437.87040000000007"/>
    <b v="0"/>
    <s v="13:27"/>
    <n v="2024"/>
    <n v="10"/>
    <s v="Monday"/>
    <n v="13"/>
    <x v="8"/>
    <s v="AfterNoon"/>
    <n v="364.89200000000005"/>
    <n v="15"/>
  </r>
  <r>
    <n v="2440"/>
    <d v="2023-07-28T00:00:00"/>
    <n v="203"/>
    <n v="305"/>
    <n v="103"/>
    <n v="7"/>
    <n v="654.80799999999999"/>
    <n v="4583.6559999999999"/>
    <n v="779.22152000000006"/>
    <b v="1"/>
    <s v="04:34"/>
    <n v="2023"/>
    <n v="7"/>
    <s v="Friday"/>
    <n v="4"/>
    <x v="18"/>
    <s v="Night"/>
    <n v="654.80799999999999"/>
    <n v="17"/>
  </r>
  <r>
    <n v="2441"/>
    <d v="2024-06-25T00:00:00"/>
    <n v="205"/>
    <n v="301"/>
    <n v="102"/>
    <n v="7"/>
    <n v="108.59200000000001"/>
    <n v="760.14400000000012"/>
    <n v="144.42736000000002"/>
    <b v="1"/>
    <s v="03:48"/>
    <n v="2024"/>
    <n v="6"/>
    <s v="Tuesday"/>
    <n v="3"/>
    <x v="6"/>
    <s v="Night"/>
    <n v="108.59200000000001"/>
    <n v="19"/>
  </r>
  <r>
    <n v="2442"/>
    <d v="2023-01-24T00:00:00"/>
    <n v="203"/>
    <n v="305"/>
    <n v="103"/>
    <n v="3"/>
    <n v="459.14"/>
    <n v="1377.42"/>
    <n v="289.25819999999999"/>
    <b v="0"/>
    <s v="18:13"/>
    <n v="2023"/>
    <n v="1"/>
    <s v="Tuesday"/>
    <n v="18"/>
    <x v="7"/>
    <s v="Evening"/>
    <n v="459.14000000000004"/>
    <n v="21"/>
  </r>
  <r>
    <n v="2443"/>
    <d v="2024-03-24T00:00:00"/>
    <n v="202"/>
    <n v="302"/>
    <n v="104"/>
    <n v="3"/>
    <n v="270.99600000000004"/>
    <n v="812.98800000000006"/>
    <n v="203.24700000000001"/>
    <b v="1"/>
    <s v="14:06"/>
    <n v="2024"/>
    <n v="3"/>
    <s v="Sunday"/>
    <n v="14"/>
    <x v="5"/>
    <s v="AfterNoon"/>
    <n v="270.99600000000004"/>
    <n v="25"/>
  </r>
  <r>
    <n v="2444"/>
    <d v="2023-09-04T00:00:00"/>
    <n v="204"/>
    <n v="304"/>
    <n v="101"/>
    <n v="10"/>
    <n v="398.57400000000001"/>
    <n v="3985.7400000000002"/>
    <n v="1195.722"/>
    <b v="1"/>
    <s v="04:44"/>
    <n v="2023"/>
    <n v="9"/>
    <s v="Monday"/>
    <n v="4"/>
    <x v="2"/>
    <s v="Night"/>
    <n v="398.57400000000001"/>
    <n v="30"/>
  </r>
  <r>
    <n v="2445"/>
    <d v="2023-10-21T00:00:00"/>
    <n v="201"/>
    <n v="304"/>
    <n v="103"/>
    <n v="10"/>
    <n v="517.66000000000008"/>
    <n v="5176.6000000000004"/>
    <n v="776.49"/>
    <b v="1"/>
    <s v="08:01"/>
    <n v="2023"/>
    <n v="10"/>
    <s v="Saturday"/>
    <n v="8"/>
    <x v="22"/>
    <s v="Morning"/>
    <n v="517.66000000000008"/>
    <n v="15"/>
  </r>
  <r>
    <n v="2446"/>
    <d v="2024-02-24T00:00:00"/>
    <n v="203"/>
    <n v="302"/>
    <n v="101"/>
    <n v="5"/>
    <n v="173.91"/>
    <n v="869.55"/>
    <n v="147.8235"/>
    <b v="0"/>
    <s v="06:34"/>
    <n v="2024"/>
    <n v="2"/>
    <s v="Saturday"/>
    <n v="6"/>
    <x v="9"/>
    <s v="Morning"/>
    <n v="173.91"/>
    <n v="17"/>
  </r>
  <r>
    <n v="2447"/>
    <d v="2022-11-16T00:00:00"/>
    <n v="205"/>
    <n v="305"/>
    <n v="104"/>
    <n v="8"/>
    <n v="133.49600000000001"/>
    <n v="1067.9680000000001"/>
    <n v="202.91392000000002"/>
    <b v="1"/>
    <s v="21:09"/>
    <n v="2022"/>
    <n v="11"/>
    <s v="Wednesday"/>
    <n v="21"/>
    <x v="12"/>
    <s v="Night"/>
    <n v="133.49600000000001"/>
    <n v="19"/>
  </r>
  <r>
    <n v="2448"/>
    <d v="2023-01-27T00:00:00"/>
    <n v="203"/>
    <n v="303"/>
    <n v="103"/>
    <n v="4"/>
    <n v="485.738"/>
    <n v="1942.952"/>
    <n v="408.01991999999996"/>
    <b v="0"/>
    <s v="03:33"/>
    <n v="2023"/>
    <n v="1"/>
    <s v="Friday"/>
    <n v="3"/>
    <x v="7"/>
    <s v="Night"/>
    <n v="485.738"/>
    <n v="20.999999999999996"/>
  </r>
  <r>
    <n v="2449"/>
    <d v="2022-12-28T00:00:00"/>
    <n v="205"/>
    <n v="301"/>
    <n v="104"/>
    <n v="5"/>
    <n v="50.556000000000004"/>
    <n v="252.78000000000003"/>
    <n v="63.195000000000007"/>
    <b v="0"/>
    <s v="07:55"/>
    <n v="2022"/>
    <n v="12"/>
    <s v="Wednesday"/>
    <n v="7"/>
    <x v="3"/>
    <s v="Morning"/>
    <n v="50.556000000000004"/>
    <n v="25"/>
  </r>
  <r>
    <n v="2450"/>
    <d v="2022-12-31T00:00:00"/>
    <n v="204"/>
    <n v="305"/>
    <n v="101"/>
    <n v="2"/>
    <n v="350.85599999999999"/>
    <n v="701.71199999999999"/>
    <n v="210.5136"/>
    <b v="0"/>
    <s v="09:20"/>
    <n v="2022"/>
    <n v="12"/>
    <s v="Saturday"/>
    <n v="9"/>
    <x v="3"/>
    <s v="Morning"/>
    <n v="350.85599999999999"/>
    <n v="30"/>
  </r>
  <r>
    <n v="2451"/>
    <d v="2024-04-09T00:00:00"/>
    <n v="204"/>
    <n v="305"/>
    <n v="104"/>
    <n v="2"/>
    <n v="259.75400000000002"/>
    <n v="519.50800000000004"/>
    <n v="77.926200000000009"/>
    <b v="1"/>
    <s v="11:50"/>
    <n v="2024"/>
    <n v="4"/>
    <s v="Tuesday"/>
    <n v="11"/>
    <x v="23"/>
    <s v="Morning"/>
    <n v="259.75400000000002"/>
    <n v="15"/>
  </r>
  <r>
    <n v="2452"/>
    <d v="2024-02-06T00:00:00"/>
    <n v="202"/>
    <n v="305"/>
    <n v="104"/>
    <n v="6"/>
    <n v="147.31200000000001"/>
    <n v="883.87200000000007"/>
    <n v="150.25824000000003"/>
    <b v="0"/>
    <s v="23:33"/>
    <n v="2024"/>
    <n v="2"/>
    <s v="Tuesday"/>
    <n v="23"/>
    <x v="9"/>
    <s v="Night"/>
    <n v="147.31200000000001"/>
    <n v="17"/>
  </r>
  <r>
    <n v="2453"/>
    <d v="2023-11-16T00:00:00"/>
    <n v="201"/>
    <n v="302"/>
    <n v="104"/>
    <n v="5"/>
    <n v="639.1880000000001"/>
    <n v="3195.9400000000005"/>
    <n v="607.22860000000014"/>
    <b v="1"/>
    <s v="22:32"/>
    <n v="2023"/>
    <n v="11"/>
    <s v="Thursday"/>
    <n v="22"/>
    <x v="21"/>
    <s v="Night"/>
    <n v="639.1880000000001"/>
    <n v="19"/>
  </r>
  <r>
    <n v="2454"/>
    <d v="2023-05-31T00:00:00"/>
    <n v="202"/>
    <n v="302"/>
    <n v="105"/>
    <n v="2"/>
    <n v="435.82000000000005"/>
    <n v="871.6400000000001"/>
    <n v="183.04440000000002"/>
    <b v="1"/>
    <s v="19:55"/>
    <n v="2023"/>
    <n v="5"/>
    <s v="Wednesday"/>
    <n v="19"/>
    <x v="11"/>
    <s v="Evening"/>
    <n v="435.82000000000005"/>
    <n v="21"/>
  </r>
  <r>
    <n v="2455"/>
    <d v="2024-07-11T00:00:00"/>
    <n v="203"/>
    <n v="305"/>
    <n v="103"/>
    <n v="7"/>
    <n v="620.79600000000005"/>
    <n v="4345.5720000000001"/>
    <n v="1086.393"/>
    <b v="0"/>
    <s v="17:38"/>
    <n v="2024"/>
    <n v="7"/>
    <s v="Thursday"/>
    <n v="17"/>
    <x v="17"/>
    <s v="AfterNoon"/>
    <n v="620.79600000000005"/>
    <n v="25"/>
  </r>
  <r>
    <n v="2456"/>
    <d v="2024-10-18T00:00:00"/>
    <n v="202"/>
    <n v="304"/>
    <n v="102"/>
    <n v="4"/>
    <n v="287.56200000000007"/>
    <n v="1150.2480000000003"/>
    <n v="345.07440000000008"/>
    <b v="1"/>
    <s v="19:01"/>
    <n v="2024"/>
    <n v="10"/>
    <s v="Friday"/>
    <n v="19"/>
    <x v="8"/>
    <s v="Evening"/>
    <n v="287.56200000000007"/>
    <n v="30"/>
  </r>
  <r>
    <n v="2457"/>
    <d v="2024-05-17T00:00:00"/>
    <n v="205"/>
    <n v="303"/>
    <n v="103"/>
    <n v="5"/>
    <n v="487.91600000000005"/>
    <n v="2439.5800000000004"/>
    <n v="365.93700000000007"/>
    <b v="0"/>
    <s v="04:12"/>
    <n v="2024"/>
    <n v="5"/>
    <s v="Friday"/>
    <n v="4"/>
    <x v="20"/>
    <s v="Night"/>
    <n v="487.91600000000005"/>
    <n v="15"/>
  </r>
  <r>
    <n v="2458"/>
    <d v="2024-03-20T00:00:00"/>
    <n v="201"/>
    <n v="302"/>
    <n v="104"/>
    <n v="10"/>
    <n v="136.554"/>
    <n v="1365.54"/>
    <n v="232.14180000000002"/>
    <b v="0"/>
    <s v="15:51"/>
    <n v="2024"/>
    <n v="3"/>
    <s v="Wednesday"/>
    <n v="15"/>
    <x v="5"/>
    <s v="AfterNoon"/>
    <n v="136.554"/>
    <n v="17"/>
  </r>
  <r>
    <n v="2459"/>
    <d v="2024-07-10T00:00:00"/>
    <n v="205"/>
    <n v="303"/>
    <n v="104"/>
    <n v="9"/>
    <n v="259.00600000000003"/>
    <n v="2331.0540000000001"/>
    <n v="442.90026"/>
    <b v="0"/>
    <s v="05:27"/>
    <n v="2024"/>
    <n v="7"/>
    <s v="Wednesday"/>
    <n v="5"/>
    <x v="17"/>
    <s v="Night"/>
    <n v="259.00600000000003"/>
    <n v="19"/>
  </r>
  <r>
    <n v="2460"/>
    <d v="2024-08-08T00:00:00"/>
    <n v="202"/>
    <n v="305"/>
    <n v="103"/>
    <n v="2"/>
    <n v="442.99200000000008"/>
    <n v="885.98400000000015"/>
    <n v="186.05664000000002"/>
    <b v="0"/>
    <s v="10:58"/>
    <n v="2024"/>
    <n v="8"/>
    <s v="Thursday"/>
    <n v="10"/>
    <x v="13"/>
    <s v="Morning"/>
    <n v="442.99200000000008"/>
    <n v="21"/>
  </r>
  <r>
    <n v="2461"/>
    <d v="2023-05-24T00:00:00"/>
    <n v="205"/>
    <n v="304"/>
    <n v="102"/>
    <n v="7"/>
    <n v="426.47"/>
    <n v="2985.29"/>
    <n v="746.32249999999999"/>
    <b v="0"/>
    <s v="14:34"/>
    <n v="2023"/>
    <n v="5"/>
    <s v="Wednesday"/>
    <n v="14"/>
    <x v="11"/>
    <s v="AfterNoon"/>
    <n v="426.46999999999997"/>
    <n v="25"/>
  </r>
  <r>
    <n v="2462"/>
    <d v="2022-12-09T00:00:00"/>
    <n v="203"/>
    <n v="305"/>
    <n v="102"/>
    <n v="5"/>
    <n v="604.3180000000001"/>
    <n v="3021.5900000000006"/>
    <n v="906.4770000000002"/>
    <b v="0"/>
    <s v="03:55"/>
    <n v="2022"/>
    <n v="12"/>
    <s v="Friday"/>
    <n v="3"/>
    <x v="3"/>
    <s v="Night"/>
    <n v="604.3180000000001"/>
    <n v="30"/>
  </r>
  <r>
    <n v="2463"/>
    <d v="2023-06-13T00:00:00"/>
    <n v="201"/>
    <n v="304"/>
    <n v="103"/>
    <n v="5"/>
    <n v="93.962000000000003"/>
    <n v="469.81"/>
    <n v="70.471499999999992"/>
    <b v="0"/>
    <s v="02:03"/>
    <n v="2023"/>
    <n v="6"/>
    <s v="Tuesday"/>
    <n v="2"/>
    <x v="16"/>
    <s v="Night"/>
    <n v="93.962000000000003"/>
    <n v="15"/>
  </r>
  <r>
    <n v="2464"/>
    <d v="2024-01-22T00:00:00"/>
    <n v="203"/>
    <n v="302"/>
    <n v="103"/>
    <n v="8"/>
    <n v="388.08000000000004"/>
    <n v="3104.6400000000003"/>
    <n v="527.78880000000004"/>
    <b v="0"/>
    <s v="09:24"/>
    <n v="2024"/>
    <n v="1"/>
    <s v="Monday"/>
    <n v="9"/>
    <x v="14"/>
    <s v="Morning"/>
    <n v="388.08000000000004"/>
    <n v="17"/>
  </r>
  <r>
    <n v="2465"/>
    <d v="2024-09-25T00:00:00"/>
    <n v="202"/>
    <n v="305"/>
    <n v="101"/>
    <n v="8"/>
    <n v="229.72400000000002"/>
    <n v="1837.7920000000001"/>
    <n v="349.18048000000005"/>
    <b v="0"/>
    <s v="04:14"/>
    <n v="2024"/>
    <n v="9"/>
    <s v="Wednesday"/>
    <n v="4"/>
    <x v="0"/>
    <s v="Night"/>
    <n v="229.72400000000002"/>
    <n v="19"/>
  </r>
  <r>
    <n v="2466"/>
    <d v="2024-04-20T00:00:00"/>
    <n v="203"/>
    <n v="301"/>
    <n v="103"/>
    <n v="7"/>
    <n v="177.14400000000001"/>
    <n v="1240.008"/>
    <n v="260.40168"/>
    <b v="0"/>
    <s v="02:24"/>
    <n v="2024"/>
    <n v="4"/>
    <s v="Saturday"/>
    <n v="2"/>
    <x v="23"/>
    <s v="Night"/>
    <n v="177.14400000000001"/>
    <n v="21"/>
  </r>
  <r>
    <n v="2467"/>
    <d v="2022-12-03T00:00:00"/>
    <n v="205"/>
    <n v="304"/>
    <n v="101"/>
    <n v="4"/>
    <n v="542.52"/>
    <n v="2170.08"/>
    <n v="542.52"/>
    <b v="0"/>
    <s v="05:57"/>
    <n v="2022"/>
    <n v="12"/>
    <s v="Saturday"/>
    <n v="5"/>
    <x v="3"/>
    <s v="Night"/>
    <n v="542.52"/>
    <n v="25"/>
  </r>
  <r>
    <n v="2468"/>
    <d v="2023-04-25T00:00:00"/>
    <n v="203"/>
    <n v="304"/>
    <n v="103"/>
    <n v="6"/>
    <n v="551.62800000000004"/>
    <n v="3309.768"/>
    <n v="992.93039999999996"/>
    <b v="0"/>
    <s v="10:24"/>
    <n v="2023"/>
    <n v="4"/>
    <s v="Tuesday"/>
    <n v="10"/>
    <x v="10"/>
    <s v="Morning"/>
    <n v="551.62800000000004"/>
    <n v="30"/>
  </r>
  <r>
    <n v="2469"/>
    <d v="2024-07-10T00:00:00"/>
    <n v="204"/>
    <n v="301"/>
    <n v="104"/>
    <n v="10"/>
    <n v="510.13600000000002"/>
    <n v="5101.3600000000006"/>
    <n v="765.20400000000006"/>
    <b v="0"/>
    <s v="14:50"/>
    <n v="2024"/>
    <n v="7"/>
    <s v="Wednesday"/>
    <n v="14"/>
    <x v="17"/>
    <s v="AfterNoon"/>
    <n v="510.13600000000008"/>
    <n v="15"/>
  </r>
  <r>
    <n v="2470"/>
    <d v="2023-12-28T00:00:00"/>
    <n v="201"/>
    <n v="303"/>
    <n v="104"/>
    <n v="10"/>
    <n v="408.87"/>
    <n v="4088.7"/>
    <n v="695.07900000000006"/>
    <b v="0"/>
    <s v="15:19"/>
    <n v="2023"/>
    <n v="12"/>
    <s v="Thursday"/>
    <n v="15"/>
    <x v="1"/>
    <s v="AfterNoon"/>
    <n v="408.87"/>
    <n v="17"/>
  </r>
  <r>
    <n v="2471"/>
    <d v="2024-07-12T00:00:00"/>
    <n v="203"/>
    <n v="302"/>
    <n v="101"/>
    <n v="7"/>
    <n v="348.524"/>
    <n v="2439.6680000000001"/>
    <n v="463.53692000000001"/>
    <b v="0"/>
    <s v="14:26"/>
    <n v="2024"/>
    <n v="7"/>
    <s v="Friday"/>
    <n v="14"/>
    <x v="17"/>
    <s v="AfterNoon"/>
    <n v="348.524"/>
    <n v="19"/>
  </r>
  <r>
    <n v="2472"/>
    <d v="2024-03-19T00:00:00"/>
    <n v="203"/>
    <n v="302"/>
    <n v="104"/>
    <n v="10"/>
    <n v="381.54600000000005"/>
    <n v="3815.4600000000005"/>
    <n v="801.24660000000006"/>
    <b v="1"/>
    <s v="23:17"/>
    <n v="2024"/>
    <n v="3"/>
    <s v="Tuesday"/>
    <n v="23"/>
    <x v="5"/>
    <s v="Night"/>
    <n v="381.54600000000005"/>
    <n v="21"/>
  </r>
  <r>
    <n v="2473"/>
    <d v="2024-02-10T00:00:00"/>
    <n v="205"/>
    <n v="304"/>
    <n v="102"/>
    <n v="10"/>
    <n v="112.72800000000001"/>
    <n v="1127.2800000000002"/>
    <n v="281.82000000000005"/>
    <b v="0"/>
    <s v="20:21"/>
    <n v="2024"/>
    <n v="2"/>
    <s v="Saturday"/>
    <n v="20"/>
    <x v="9"/>
    <s v="Evening"/>
    <n v="112.72800000000002"/>
    <n v="25"/>
  </r>
  <r>
    <n v="2474"/>
    <d v="2022-12-26T00:00:00"/>
    <n v="202"/>
    <n v="301"/>
    <n v="101"/>
    <n v="2"/>
    <n v="378.57600000000008"/>
    <n v="757.15200000000016"/>
    <n v="227.14560000000003"/>
    <b v="0"/>
    <s v="07:55"/>
    <n v="2022"/>
    <n v="12"/>
    <s v="Monday"/>
    <n v="7"/>
    <x v="3"/>
    <s v="Morning"/>
    <n v="378.57600000000008"/>
    <n v="30"/>
  </r>
  <r>
    <n v="2475"/>
    <d v="2024-05-22T00:00:00"/>
    <n v="204"/>
    <n v="302"/>
    <n v="101"/>
    <n v="6"/>
    <n v="121.13200000000002"/>
    <n v="726.79200000000014"/>
    <n v="109.01880000000001"/>
    <b v="0"/>
    <s v="06:46"/>
    <n v="2024"/>
    <n v="5"/>
    <s v="Wednesday"/>
    <n v="6"/>
    <x v="20"/>
    <s v="Morning"/>
    <n v="121.13200000000002"/>
    <n v="15"/>
  </r>
  <r>
    <n v="2476"/>
    <d v="2023-04-14T00:00:00"/>
    <n v="201"/>
    <n v="302"/>
    <n v="104"/>
    <n v="6"/>
    <n v="299.72800000000007"/>
    <n v="1798.3680000000004"/>
    <n v="305.7225600000001"/>
    <b v="0"/>
    <s v="11:46"/>
    <n v="2023"/>
    <n v="4"/>
    <s v="Friday"/>
    <n v="11"/>
    <x v="10"/>
    <s v="Morning"/>
    <n v="299.72800000000007"/>
    <n v="17"/>
  </r>
  <r>
    <n v="2477"/>
    <d v="2024-07-02T00:00:00"/>
    <n v="201"/>
    <n v="302"/>
    <n v="104"/>
    <n v="3"/>
    <n v="566.21400000000006"/>
    <n v="1698.6420000000003"/>
    <n v="322.74198000000007"/>
    <b v="0"/>
    <s v="06:16"/>
    <n v="2024"/>
    <n v="7"/>
    <s v="Tuesday"/>
    <n v="6"/>
    <x v="17"/>
    <s v="Morning"/>
    <n v="566.21400000000006"/>
    <n v="19"/>
  </r>
  <r>
    <n v="2478"/>
    <d v="2023-02-18T00:00:00"/>
    <n v="201"/>
    <n v="302"/>
    <n v="104"/>
    <n v="9"/>
    <n v="145.99200000000002"/>
    <n v="1313.9280000000001"/>
    <n v="275.92488000000003"/>
    <b v="0"/>
    <s v="05:09"/>
    <n v="2023"/>
    <n v="2"/>
    <s v="Saturday"/>
    <n v="5"/>
    <x v="19"/>
    <s v="Night"/>
    <n v="145.99200000000002"/>
    <n v="21"/>
  </r>
  <r>
    <n v="2479"/>
    <d v="2023-08-30T00:00:00"/>
    <n v="205"/>
    <n v="304"/>
    <n v="104"/>
    <n v="9"/>
    <n v="451.02199999999999"/>
    <n v="4059.1979999999999"/>
    <n v="1014.7995"/>
    <b v="0"/>
    <s v="08:11"/>
    <n v="2023"/>
    <n v="8"/>
    <s v="Wednesday"/>
    <n v="8"/>
    <x v="4"/>
    <s v="Morning"/>
    <n v="451.02199999999999"/>
    <n v="25"/>
  </r>
  <r>
    <n v="2480"/>
    <d v="2024-06-27T00:00:00"/>
    <n v="202"/>
    <n v="304"/>
    <n v="104"/>
    <n v="6"/>
    <n v="405.06400000000002"/>
    <n v="2430.384"/>
    <n v="729.11519999999996"/>
    <b v="0"/>
    <s v="18:18"/>
    <n v="2024"/>
    <n v="6"/>
    <s v="Thursday"/>
    <n v="18"/>
    <x v="6"/>
    <s v="Evening"/>
    <n v="405.06400000000002"/>
    <n v="30"/>
  </r>
  <r>
    <n v="2481"/>
    <d v="2024-03-05T00:00:00"/>
    <n v="202"/>
    <n v="305"/>
    <n v="103"/>
    <n v="4"/>
    <n v="118.096"/>
    <n v="472.38400000000001"/>
    <n v="70.857600000000005"/>
    <b v="1"/>
    <s v="06:26"/>
    <n v="2024"/>
    <n v="3"/>
    <s v="Tuesday"/>
    <n v="6"/>
    <x v="5"/>
    <s v="Morning"/>
    <n v="118.096"/>
    <n v="15"/>
  </r>
  <r>
    <n v="2482"/>
    <d v="2024-06-14T00:00:00"/>
    <n v="202"/>
    <n v="301"/>
    <n v="105"/>
    <n v="5"/>
    <n v="403.89800000000002"/>
    <n v="2019.4900000000002"/>
    <n v="343.31330000000008"/>
    <b v="0"/>
    <s v="16:12"/>
    <n v="2024"/>
    <n v="6"/>
    <s v="Friday"/>
    <n v="16"/>
    <x v="6"/>
    <s v="AfterNoon"/>
    <n v="403.89800000000002"/>
    <n v="17"/>
  </r>
  <r>
    <n v="2483"/>
    <d v="2024-03-13T00:00:00"/>
    <n v="202"/>
    <n v="302"/>
    <n v="104"/>
    <n v="4"/>
    <n v="80.058000000000007"/>
    <n v="320.23200000000003"/>
    <n v="60.844080000000005"/>
    <b v="1"/>
    <s v="03:22"/>
    <n v="2024"/>
    <n v="3"/>
    <s v="Wednesday"/>
    <n v="3"/>
    <x v="5"/>
    <s v="Night"/>
    <n v="80.058000000000007"/>
    <n v="19"/>
  </r>
  <r>
    <n v="2484"/>
    <d v="2024-09-03T00:00:00"/>
    <n v="203"/>
    <n v="303"/>
    <n v="102"/>
    <n v="9"/>
    <n v="158.75200000000001"/>
    <n v="1428.768"/>
    <n v="300.04127999999997"/>
    <b v="0"/>
    <s v="11:14"/>
    <n v="2024"/>
    <n v="9"/>
    <s v="Tuesday"/>
    <n v="11"/>
    <x v="0"/>
    <s v="Morning"/>
    <n v="158.75200000000001"/>
    <n v="20.999999999999996"/>
  </r>
  <r>
    <n v="2485"/>
    <d v="2023-05-16T00:00:00"/>
    <n v="204"/>
    <n v="303"/>
    <n v="103"/>
    <n v="3"/>
    <n v="218.702"/>
    <n v="656.10599999999999"/>
    <n v="164.0265"/>
    <b v="0"/>
    <s v="03:57"/>
    <n v="2023"/>
    <n v="5"/>
    <s v="Tuesday"/>
    <n v="3"/>
    <x v="11"/>
    <s v="Night"/>
    <n v="218.702"/>
    <n v="25"/>
  </r>
  <r>
    <n v="2486"/>
    <d v="2023-06-15T00:00:00"/>
    <n v="202"/>
    <n v="301"/>
    <n v="101"/>
    <n v="6"/>
    <n v="387.17800000000005"/>
    <n v="2323.0680000000002"/>
    <n v="696.92040000000009"/>
    <b v="0"/>
    <s v="00:29"/>
    <n v="2023"/>
    <n v="6"/>
    <s v="Thursday"/>
    <n v="0"/>
    <x v="16"/>
    <s v="Night"/>
    <n v="387.17800000000005"/>
    <n v="30"/>
  </r>
  <r>
    <n v="2487"/>
    <d v="2024-07-30T00:00:00"/>
    <n v="201"/>
    <n v="302"/>
    <n v="104"/>
    <n v="2"/>
    <n v="548.61400000000003"/>
    <n v="1097.2280000000001"/>
    <n v="164.58420000000001"/>
    <b v="0"/>
    <s v="04:58"/>
    <n v="2024"/>
    <n v="7"/>
    <s v="Tuesday"/>
    <n v="4"/>
    <x v="17"/>
    <s v="Night"/>
    <n v="548.61400000000003"/>
    <n v="15"/>
  </r>
  <r>
    <n v="2488"/>
    <d v="2023-10-10T00:00:00"/>
    <n v="201"/>
    <n v="304"/>
    <n v="103"/>
    <n v="1"/>
    <n v="113.718"/>
    <n v="113.718"/>
    <n v="19.332060000000002"/>
    <b v="1"/>
    <s v="07:31"/>
    <n v="2023"/>
    <n v="10"/>
    <s v="Tuesday"/>
    <n v="7"/>
    <x v="22"/>
    <s v="Morning"/>
    <n v="113.718"/>
    <n v="17"/>
  </r>
  <r>
    <n v="2489"/>
    <d v="2023-05-22T00:00:00"/>
    <n v="202"/>
    <n v="304"/>
    <n v="105"/>
    <n v="1"/>
    <n v="583.22000000000014"/>
    <n v="583.22000000000014"/>
    <n v="110.81180000000003"/>
    <b v="0"/>
    <s v="20:37"/>
    <n v="2023"/>
    <n v="5"/>
    <s v="Monday"/>
    <n v="20"/>
    <x v="11"/>
    <s v="Evening"/>
    <n v="583.22000000000014"/>
    <n v="19"/>
  </r>
  <r>
    <n v="2490"/>
    <d v="2023-09-12T00:00:00"/>
    <n v="204"/>
    <n v="303"/>
    <n v="103"/>
    <n v="10"/>
    <n v="448.03000000000003"/>
    <n v="4480.3"/>
    <n v="940.86300000000006"/>
    <b v="0"/>
    <s v="14:15"/>
    <n v="2023"/>
    <n v="9"/>
    <s v="Tuesday"/>
    <n v="14"/>
    <x v="2"/>
    <s v="AfterNoon"/>
    <n v="448.03000000000003"/>
    <n v="21"/>
  </r>
  <r>
    <n v="2491"/>
    <d v="2024-09-06T00:00:00"/>
    <n v="204"/>
    <n v="301"/>
    <n v="102"/>
    <n v="7"/>
    <n v="637.07600000000002"/>
    <n v="4459.5320000000002"/>
    <n v="1114.883"/>
    <b v="0"/>
    <s v="12:27"/>
    <n v="2024"/>
    <n v="9"/>
    <s v="Friday"/>
    <n v="12"/>
    <x v="0"/>
    <s v="AfterNoon"/>
    <n v="637.07600000000002"/>
    <n v="25"/>
  </r>
  <r>
    <n v="2492"/>
    <d v="2023-05-28T00:00:00"/>
    <n v="204"/>
    <n v="303"/>
    <n v="101"/>
    <n v="4"/>
    <n v="502.238"/>
    <n v="2008.952"/>
    <n v="602.68560000000002"/>
    <b v="1"/>
    <s v="06:34"/>
    <n v="2023"/>
    <n v="5"/>
    <s v="Sunday"/>
    <n v="6"/>
    <x v="11"/>
    <s v="Morning"/>
    <n v="502.238"/>
    <n v="30"/>
  </r>
  <r>
    <n v="2493"/>
    <d v="2022-12-30T00:00:00"/>
    <n v="205"/>
    <n v="302"/>
    <n v="102"/>
    <n v="1"/>
    <n v="332.15600000000001"/>
    <n v="332.15600000000001"/>
    <n v="49.823399999999999"/>
    <b v="1"/>
    <s v="23:20"/>
    <n v="2022"/>
    <n v="12"/>
    <s v="Friday"/>
    <n v="23"/>
    <x v="3"/>
    <s v="Night"/>
    <n v="332.15600000000001"/>
    <n v="15"/>
  </r>
  <r>
    <n v="2494"/>
    <d v="2023-08-06T00:00:00"/>
    <n v="204"/>
    <n v="303"/>
    <n v="104"/>
    <n v="5"/>
    <n v="249.89800000000002"/>
    <n v="1249.4900000000002"/>
    <n v="212.41330000000005"/>
    <b v="0"/>
    <s v="11:51"/>
    <n v="2023"/>
    <n v="8"/>
    <s v="Sunday"/>
    <n v="11"/>
    <x v="4"/>
    <s v="Morning"/>
    <n v="249.89800000000005"/>
    <n v="17"/>
  </r>
  <r>
    <n v="2495"/>
    <d v="2024-10-17T00:00:00"/>
    <n v="205"/>
    <n v="301"/>
    <n v="101"/>
    <n v="8"/>
    <n v="517.17600000000004"/>
    <n v="4137.4080000000004"/>
    <n v="786.10752000000002"/>
    <b v="1"/>
    <s v="09:47"/>
    <n v="2024"/>
    <n v="10"/>
    <s v="Thursday"/>
    <n v="9"/>
    <x v="8"/>
    <s v="Morning"/>
    <n v="517.17600000000004"/>
    <n v="19"/>
  </r>
  <r>
    <n v="2496"/>
    <d v="2022-12-06T00:00:00"/>
    <n v="203"/>
    <n v="305"/>
    <n v="101"/>
    <n v="6"/>
    <n v="542.23400000000004"/>
    <n v="3253.4040000000005"/>
    <n v="683.21484000000009"/>
    <b v="0"/>
    <s v="05:27"/>
    <n v="2022"/>
    <n v="12"/>
    <s v="Tuesday"/>
    <n v="5"/>
    <x v="3"/>
    <s v="Night"/>
    <n v="542.23400000000004"/>
    <n v="21"/>
  </r>
  <r>
    <n v="2497"/>
    <d v="2024-06-26T00:00:00"/>
    <n v="201"/>
    <n v="303"/>
    <n v="105"/>
    <n v="2"/>
    <n v="508.90400000000005"/>
    <n v="1017.8080000000001"/>
    <n v="254.45200000000003"/>
    <b v="0"/>
    <s v="19:22"/>
    <n v="2024"/>
    <n v="6"/>
    <s v="Wednesday"/>
    <n v="19"/>
    <x v="6"/>
    <s v="Evening"/>
    <n v="508.90400000000005"/>
    <n v="25"/>
  </r>
  <r>
    <n v="2498"/>
    <d v="2023-09-07T00:00:00"/>
    <n v="201"/>
    <n v="304"/>
    <n v="103"/>
    <n v="1"/>
    <n v="558.64600000000007"/>
    <n v="558.64600000000007"/>
    <n v="167.59380000000002"/>
    <b v="0"/>
    <s v="08:25"/>
    <n v="2023"/>
    <n v="9"/>
    <s v="Thursday"/>
    <n v="8"/>
    <x v="2"/>
    <s v="Morning"/>
    <n v="558.64600000000007"/>
    <n v="30"/>
  </r>
  <r>
    <n v="2499"/>
    <d v="2024-05-05T00:00:00"/>
    <n v="202"/>
    <n v="302"/>
    <n v="102"/>
    <n v="9"/>
    <n v="198.00000000000003"/>
    <n v="1782.0000000000002"/>
    <n v="267.3"/>
    <b v="0"/>
    <s v="18:30"/>
    <n v="2024"/>
    <n v="5"/>
    <s v="Sunday"/>
    <n v="18"/>
    <x v="20"/>
    <s v="Evening"/>
    <n v="198.00000000000003"/>
    <n v="15"/>
  </r>
  <r>
    <n v="2500"/>
    <d v="2023-04-14T00:00:00"/>
    <n v="202"/>
    <n v="304"/>
    <n v="105"/>
    <n v="9"/>
    <n v="657.29399999999998"/>
    <n v="5915.6459999999997"/>
    <n v="1005.6598200000001"/>
    <b v="0"/>
    <s v="21:40"/>
    <n v="2023"/>
    <n v="4"/>
    <s v="Friday"/>
    <n v="21"/>
    <x v="10"/>
    <s v="Night"/>
    <n v="657.29399999999998"/>
    <n v="17"/>
  </r>
  <r>
    <n v="2501"/>
    <d v="2024-09-12T00:00:00"/>
    <n v="205"/>
    <n v="305"/>
    <n v="103"/>
    <n v="6"/>
    <n v="53.218000000000011"/>
    <n v="319.30800000000005"/>
    <n v="60.668520000000008"/>
    <b v="0"/>
    <s v="00:58"/>
    <n v="2024"/>
    <n v="9"/>
    <s v="Thursday"/>
    <n v="0"/>
    <x v="0"/>
    <s v="Night"/>
    <n v="53.218000000000011"/>
    <n v="19"/>
  </r>
  <r>
    <n v="2502"/>
    <d v="2023-12-10T00:00:00"/>
    <n v="202"/>
    <n v="304"/>
    <n v="101"/>
    <n v="7"/>
    <n v="506.11000000000007"/>
    <n v="3542.7700000000004"/>
    <n v="743.98170000000005"/>
    <b v="0"/>
    <s v="15:42"/>
    <n v="2023"/>
    <n v="12"/>
    <s v="Sunday"/>
    <n v="15"/>
    <x v="1"/>
    <s v="AfterNoon"/>
    <n v="506.11000000000007"/>
    <n v="21"/>
  </r>
  <r>
    <n v="2503"/>
    <d v="2023-11-28T00:00:00"/>
    <n v="201"/>
    <n v="305"/>
    <n v="105"/>
    <n v="4"/>
    <n v="206.16200000000001"/>
    <n v="824.64800000000002"/>
    <n v="206.16200000000001"/>
    <b v="0"/>
    <s v="11:39"/>
    <n v="2023"/>
    <n v="11"/>
    <s v="Tuesday"/>
    <n v="11"/>
    <x v="21"/>
    <s v="Morning"/>
    <n v="206.16200000000001"/>
    <n v="25"/>
  </r>
  <r>
    <n v="2504"/>
    <d v="2023-06-16T00:00:00"/>
    <n v="201"/>
    <n v="302"/>
    <n v="105"/>
    <n v="10"/>
    <n v="413.64400000000006"/>
    <n v="4136.4400000000005"/>
    <n v="1240.932"/>
    <b v="0"/>
    <s v="21:20"/>
    <n v="2023"/>
    <n v="6"/>
    <s v="Friday"/>
    <n v="21"/>
    <x v="16"/>
    <s v="Night"/>
    <n v="413.64400000000006"/>
    <n v="30"/>
  </r>
  <r>
    <n v="2505"/>
    <d v="2024-01-19T00:00:00"/>
    <n v="203"/>
    <n v="305"/>
    <n v="105"/>
    <n v="9"/>
    <n v="108.042"/>
    <n v="972.37800000000004"/>
    <n v="145.85669999999999"/>
    <b v="0"/>
    <s v="00:57"/>
    <n v="2024"/>
    <n v="1"/>
    <s v="Friday"/>
    <n v="0"/>
    <x v="14"/>
    <s v="Night"/>
    <n v="108.042"/>
    <n v="15"/>
  </r>
  <r>
    <n v="2506"/>
    <d v="2023-10-20T00:00:00"/>
    <n v="204"/>
    <n v="303"/>
    <n v="104"/>
    <n v="10"/>
    <n v="304.37"/>
    <n v="3043.7"/>
    <n v="517.42899999999997"/>
    <b v="0"/>
    <s v="01:28"/>
    <n v="2023"/>
    <n v="10"/>
    <s v="Friday"/>
    <n v="1"/>
    <x v="22"/>
    <s v="Night"/>
    <n v="304.37"/>
    <n v="17"/>
  </r>
  <r>
    <n v="2507"/>
    <d v="2023-03-05T00:00:00"/>
    <n v="203"/>
    <n v="305"/>
    <n v="103"/>
    <n v="10"/>
    <n v="483.45000000000005"/>
    <n v="4834.5"/>
    <n v="918.55500000000006"/>
    <b v="1"/>
    <s v="04:46"/>
    <n v="2023"/>
    <n v="3"/>
    <s v="Sunday"/>
    <n v="4"/>
    <x v="15"/>
    <s v="Night"/>
    <n v="483.45"/>
    <n v="19"/>
  </r>
  <r>
    <n v="2508"/>
    <d v="2024-03-21T00:00:00"/>
    <n v="203"/>
    <n v="303"/>
    <n v="102"/>
    <n v="2"/>
    <n v="612.37000000000012"/>
    <n v="1224.7400000000002"/>
    <n v="257.19540000000006"/>
    <b v="0"/>
    <s v="23:02"/>
    <n v="2024"/>
    <n v="3"/>
    <s v="Thursday"/>
    <n v="23"/>
    <x v="5"/>
    <s v="Night"/>
    <n v="612.37000000000012"/>
    <n v="21.000000000000004"/>
  </r>
  <r>
    <n v="2509"/>
    <d v="2023-12-20T00:00:00"/>
    <n v="205"/>
    <n v="302"/>
    <n v="102"/>
    <n v="6"/>
    <n v="517.6160000000001"/>
    <n v="3105.6960000000008"/>
    <n v="776.42400000000021"/>
    <b v="0"/>
    <s v="01:52"/>
    <n v="2023"/>
    <n v="12"/>
    <s v="Wednesday"/>
    <n v="1"/>
    <x v="1"/>
    <s v="Night"/>
    <n v="517.6160000000001"/>
    <n v="25"/>
  </r>
  <r>
    <n v="2510"/>
    <d v="2023-11-17T00:00:00"/>
    <n v="202"/>
    <n v="305"/>
    <n v="105"/>
    <n v="3"/>
    <n v="205.018"/>
    <n v="615.05399999999997"/>
    <n v="184.5162"/>
    <b v="0"/>
    <s v="04:25"/>
    <n v="2023"/>
    <n v="11"/>
    <s v="Friday"/>
    <n v="4"/>
    <x v="21"/>
    <s v="Night"/>
    <n v="205.018"/>
    <n v="30"/>
  </r>
  <r>
    <n v="2511"/>
    <d v="2023-12-08T00:00:00"/>
    <n v="204"/>
    <n v="303"/>
    <n v="103"/>
    <n v="10"/>
    <n v="224.42200000000003"/>
    <n v="2244.2200000000003"/>
    <n v="336.63300000000004"/>
    <b v="0"/>
    <s v="04:04"/>
    <n v="2023"/>
    <n v="12"/>
    <s v="Friday"/>
    <n v="4"/>
    <x v="1"/>
    <s v="Night"/>
    <n v="224.42200000000003"/>
    <n v="15"/>
  </r>
  <r>
    <n v="2512"/>
    <d v="2023-11-18T00:00:00"/>
    <n v="202"/>
    <n v="305"/>
    <n v="101"/>
    <n v="5"/>
    <n v="111.87000000000002"/>
    <n v="559.35000000000014"/>
    <n v="95.089500000000029"/>
    <b v="0"/>
    <s v="10:20"/>
    <n v="2023"/>
    <n v="11"/>
    <s v="Saturday"/>
    <n v="10"/>
    <x v="21"/>
    <s v="Morning"/>
    <n v="111.87000000000003"/>
    <n v="17"/>
  </r>
  <r>
    <n v="2513"/>
    <d v="2024-08-07T00:00:00"/>
    <n v="202"/>
    <n v="305"/>
    <n v="102"/>
    <n v="5"/>
    <n v="541.35400000000004"/>
    <n v="2706.7700000000004"/>
    <n v="514.2863000000001"/>
    <b v="0"/>
    <s v="15:37"/>
    <n v="2024"/>
    <n v="8"/>
    <s v="Wednesday"/>
    <n v="15"/>
    <x v="13"/>
    <s v="AfterNoon"/>
    <n v="541.35400000000004"/>
    <n v="19"/>
  </r>
  <r>
    <n v="2514"/>
    <d v="2022-12-16T00:00:00"/>
    <n v="201"/>
    <n v="302"/>
    <n v="104"/>
    <n v="5"/>
    <n v="150.26000000000002"/>
    <n v="751.30000000000007"/>
    <n v="157.773"/>
    <b v="0"/>
    <s v="22:22"/>
    <n v="2022"/>
    <n v="12"/>
    <s v="Friday"/>
    <n v="22"/>
    <x v="3"/>
    <s v="Night"/>
    <n v="150.26000000000002"/>
    <n v="20.999999999999996"/>
  </r>
  <r>
    <n v="2515"/>
    <d v="2024-01-18T00:00:00"/>
    <n v="202"/>
    <n v="301"/>
    <n v="101"/>
    <n v="5"/>
    <n v="536.60200000000009"/>
    <n v="2683.01"/>
    <n v="670.75250000000005"/>
    <b v="0"/>
    <s v="03:46"/>
    <n v="2024"/>
    <n v="1"/>
    <s v="Thursday"/>
    <n v="3"/>
    <x v="14"/>
    <s v="Night"/>
    <n v="536.60200000000009"/>
    <n v="25"/>
  </r>
  <r>
    <n v="2516"/>
    <d v="2023-04-28T00:00:00"/>
    <n v="203"/>
    <n v="305"/>
    <n v="104"/>
    <n v="1"/>
    <n v="347.22600000000006"/>
    <n v="347.22600000000006"/>
    <n v="104.16780000000001"/>
    <b v="1"/>
    <s v="01:38"/>
    <n v="2023"/>
    <n v="4"/>
    <s v="Friday"/>
    <n v="1"/>
    <x v="10"/>
    <s v="Night"/>
    <n v="347.22600000000006"/>
    <n v="30"/>
  </r>
  <r>
    <n v="2517"/>
    <d v="2024-06-13T00:00:00"/>
    <n v="201"/>
    <n v="305"/>
    <n v="105"/>
    <n v="4"/>
    <n v="621.23599999999999"/>
    <n v="2484.944"/>
    <n v="372.74160000000001"/>
    <b v="0"/>
    <s v="12:18"/>
    <n v="2024"/>
    <n v="6"/>
    <s v="Thursday"/>
    <n v="12"/>
    <x v="6"/>
    <s v="AfterNoon"/>
    <n v="621.23599999999999"/>
    <n v="15"/>
  </r>
  <r>
    <n v="2518"/>
    <d v="2023-09-15T00:00:00"/>
    <n v="202"/>
    <n v="304"/>
    <n v="102"/>
    <n v="5"/>
    <n v="238.17200000000003"/>
    <n v="1190.8600000000001"/>
    <n v="202.44620000000003"/>
    <b v="1"/>
    <s v="14:58"/>
    <n v="2023"/>
    <n v="9"/>
    <s v="Friday"/>
    <n v="14"/>
    <x v="2"/>
    <s v="AfterNoon"/>
    <n v="238.17200000000003"/>
    <n v="17"/>
  </r>
  <r>
    <n v="2519"/>
    <d v="2024-04-16T00:00:00"/>
    <n v="202"/>
    <n v="305"/>
    <n v="105"/>
    <n v="7"/>
    <n v="315.63400000000001"/>
    <n v="2209.4380000000001"/>
    <n v="419.79322000000002"/>
    <b v="0"/>
    <s v="06:27"/>
    <n v="2024"/>
    <n v="4"/>
    <s v="Tuesday"/>
    <n v="6"/>
    <x v="23"/>
    <s v="Morning"/>
    <n v="315.63400000000001"/>
    <n v="19"/>
  </r>
  <r>
    <n v="2520"/>
    <d v="2023-09-06T00:00:00"/>
    <n v="204"/>
    <n v="304"/>
    <n v="104"/>
    <n v="6"/>
    <n v="278.58600000000001"/>
    <n v="1671.5160000000001"/>
    <n v="351.01836000000003"/>
    <b v="1"/>
    <s v="15:41"/>
    <n v="2023"/>
    <n v="9"/>
    <s v="Wednesday"/>
    <n v="15"/>
    <x v="2"/>
    <s v="AfterNoon"/>
    <n v="278.58600000000001"/>
    <n v="21.000000000000004"/>
  </r>
  <r>
    <n v="2521"/>
    <d v="2023-04-23T00:00:00"/>
    <n v="203"/>
    <n v="303"/>
    <n v="104"/>
    <n v="8"/>
    <n v="596.42000000000007"/>
    <n v="4771.3600000000006"/>
    <n v="1192.8400000000001"/>
    <b v="1"/>
    <s v="20:11"/>
    <n v="2023"/>
    <n v="4"/>
    <s v="Sunday"/>
    <n v="20"/>
    <x v="10"/>
    <s v="Evening"/>
    <n v="596.42000000000007"/>
    <n v="25"/>
  </r>
  <r>
    <n v="2522"/>
    <d v="2024-06-05T00:00:00"/>
    <n v="203"/>
    <n v="305"/>
    <n v="101"/>
    <n v="3"/>
    <n v="506.15400000000005"/>
    <n v="1518.4620000000002"/>
    <n v="455.53860000000003"/>
    <b v="1"/>
    <s v="03:33"/>
    <n v="2024"/>
    <n v="6"/>
    <s v="Wednesday"/>
    <n v="3"/>
    <x v="6"/>
    <s v="Night"/>
    <n v="506.15400000000005"/>
    <n v="30"/>
  </r>
  <r>
    <n v="2523"/>
    <d v="2023-12-06T00:00:00"/>
    <n v="204"/>
    <n v="302"/>
    <n v="105"/>
    <n v="5"/>
    <n v="502.63400000000001"/>
    <n v="2513.17"/>
    <n v="376.97550000000001"/>
    <b v="0"/>
    <s v="06:55"/>
    <n v="2023"/>
    <n v="12"/>
    <s v="Wednesday"/>
    <n v="6"/>
    <x v="1"/>
    <s v="Morning"/>
    <n v="502.63400000000001"/>
    <n v="15"/>
  </r>
  <r>
    <n v="2524"/>
    <d v="2023-09-22T00:00:00"/>
    <n v="201"/>
    <n v="303"/>
    <n v="101"/>
    <n v="4"/>
    <n v="608.21199999999999"/>
    <n v="2432.848"/>
    <n v="413.58416"/>
    <b v="0"/>
    <s v="23:16"/>
    <n v="2023"/>
    <n v="9"/>
    <s v="Friday"/>
    <n v="23"/>
    <x v="2"/>
    <s v="Night"/>
    <n v="608.21199999999999"/>
    <n v="17"/>
  </r>
  <r>
    <n v="2525"/>
    <d v="2022-11-11T00:00:00"/>
    <n v="201"/>
    <n v="302"/>
    <n v="103"/>
    <n v="4"/>
    <n v="565.55400000000009"/>
    <n v="2262.2160000000003"/>
    <n v="429.8210400000001"/>
    <b v="0"/>
    <s v="06:43"/>
    <n v="2022"/>
    <n v="11"/>
    <s v="Friday"/>
    <n v="6"/>
    <x v="12"/>
    <s v="Morning"/>
    <n v="565.55400000000009"/>
    <n v="19"/>
  </r>
  <r>
    <n v="2526"/>
    <d v="2023-01-02T00:00:00"/>
    <n v="201"/>
    <n v="305"/>
    <n v="103"/>
    <n v="4"/>
    <n v="314.73200000000003"/>
    <n v="1258.9280000000001"/>
    <n v="264.37488000000002"/>
    <b v="0"/>
    <s v="14:38"/>
    <n v="2023"/>
    <n v="1"/>
    <s v="Monday"/>
    <n v="14"/>
    <x v="7"/>
    <s v="AfterNoon"/>
    <n v="314.73200000000003"/>
    <n v="21"/>
  </r>
  <r>
    <n v="2527"/>
    <d v="2023-03-07T00:00:00"/>
    <n v="202"/>
    <n v="301"/>
    <n v="101"/>
    <n v="7"/>
    <n v="172.304"/>
    <n v="1206.1279999999999"/>
    <n v="301.53199999999998"/>
    <b v="0"/>
    <s v="23:31"/>
    <n v="2023"/>
    <n v="3"/>
    <s v="Tuesday"/>
    <n v="23"/>
    <x v="15"/>
    <s v="Night"/>
    <n v="172.304"/>
    <n v="25"/>
  </r>
  <r>
    <n v="2528"/>
    <d v="2023-07-27T00:00:00"/>
    <n v="204"/>
    <n v="305"/>
    <n v="104"/>
    <n v="2"/>
    <n v="643.47800000000007"/>
    <n v="1286.9560000000001"/>
    <n v="386.08680000000004"/>
    <b v="0"/>
    <s v="04:38"/>
    <n v="2023"/>
    <n v="7"/>
    <s v="Thursday"/>
    <n v="4"/>
    <x v="18"/>
    <s v="Night"/>
    <n v="643.47800000000007"/>
    <n v="30"/>
  </r>
  <r>
    <n v="2529"/>
    <d v="2024-06-08T00:00:00"/>
    <n v="201"/>
    <n v="303"/>
    <n v="103"/>
    <n v="7"/>
    <n v="641.60800000000006"/>
    <n v="4491.2560000000003"/>
    <n v="673.6884"/>
    <b v="0"/>
    <s v="09:05"/>
    <n v="2024"/>
    <n v="6"/>
    <s v="Saturday"/>
    <n v="9"/>
    <x v="6"/>
    <s v="Morning"/>
    <n v="641.60800000000006"/>
    <n v="15"/>
  </r>
  <r>
    <n v="2530"/>
    <d v="2024-05-21T00:00:00"/>
    <n v="201"/>
    <n v="305"/>
    <n v="104"/>
    <n v="7"/>
    <n v="358.072"/>
    <n v="2506.5039999999999"/>
    <n v="426.10568000000001"/>
    <b v="0"/>
    <s v="19:26"/>
    <n v="2024"/>
    <n v="5"/>
    <s v="Tuesday"/>
    <n v="19"/>
    <x v="20"/>
    <s v="Evening"/>
    <n v="358.072"/>
    <n v="17"/>
  </r>
  <r>
    <n v="2531"/>
    <d v="2024-06-16T00:00:00"/>
    <n v="204"/>
    <n v="301"/>
    <n v="103"/>
    <n v="7"/>
    <n v="81.994000000000014"/>
    <n v="573.95800000000008"/>
    <n v="109.05202000000001"/>
    <b v="0"/>
    <s v="12:59"/>
    <n v="2024"/>
    <n v="6"/>
    <s v="Sunday"/>
    <n v="12"/>
    <x v="6"/>
    <s v="AfterNoon"/>
    <n v="81.994000000000014"/>
    <n v="19"/>
  </r>
  <r>
    <n v="2532"/>
    <d v="2023-05-02T00:00:00"/>
    <n v="202"/>
    <n v="305"/>
    <n v="102"/>
    <n v="9"/>
    <n v="645.74400000000003"/>
    <n v="5811.6959999999999"/>
    <n v="1220.45616"/>
    <b v="0"/>
    <s v="05:51"/>
    <n v="2023"/>
    <n v="5"/>
    <s v="Tuesday"/>
    <n v="5"/>
    <x v="11"/>
    <s v="Night"/>
    <n v="645.74400000000003"/>
    <n v="21"/>
  </r>
  <r>
    <n v="2533"/>
    <d v="2023-11-03T00:00:00"/>
    <n v="205"/>
    <n v="303"/>
    <n v="104"/>
    <n v="10"/>
    <n v="479.49"/>
    <n v="4794.8999999999996"/>
    <n v="1198.7249999999999"/>
    <b v="0"/>
    <s v="05:13"/>
    <n v="2023"/>
    <n v="11"/>
    <s v="Friday"/>
    <n v="5"/>
    <x v="21"/>
    <s v="Night"/>
    <n v="479.48999999999995"/>
    <n v="25"/>
  </r>
  <r>
    <n v="2534"/>
    <d v="2022-11-14T00:00:00"/>
    <n v="205"/>
    <n v="305"/>
    <n v="104"/>
    <n v="3"/>
    <n v="295.37200000000001"/>
    <n v="886.11599999999999"/>
    <n v="265.83479999999997"/>
    <b v="0"/>
    <s v="04:32"/>
    <n v="2022"/>
    <n v="11"/>
    <s v="Monday"/>
    <n v="4"/>
    <x v="12"/>
    <s v="Night"/>
    <n v="295.37200000000001"/>
    <n v="30"/>
  </r>
  <r>
    <n v="2535"/>
    <d v="2024-02-25T00:00:00"/>
    <n v="202"/>
    <n v="303"/>
    <n v="105"/>
    <n v="9"/>
    <n v="597.5200000000001"/>
    <n v="5377.6800000000012"/>
    <n v="806.65200000000016"/>
    <b v="0"/>
    <s v="14:47"/>
    <n v="2024"/>
    <n v="2"/>
    <s v="Sunday"/>
    <n v="14"/>
    <x v="9"/>
    <s v="AfterNoon"/>
    <n v="597.5200000000001"/>
    <n v="15"/>
  </r>
  <r>
    <n v="2536"/>
    <d v="2024-03-17T00:00:00"/>
    <n v="202"/>
    <n v="304"/>
    <n v="104"/>
    <n v="5"/>
    <n v="322.76200000000006"/>
    <n v="1613.8100000000004"/>
    <n v="274.34770000000009"/>
    <b v="0"/>
    <s v="01:45"/>
    <n v="2024"/>
    <n v="3"/>
    <s v="Sunday"/>
    <n v="1"/>
    <x v="5"/>
    <s v="Night"/>
    <n v="322.76200000000006"/>
    <n v="17"/>
  </r>
  <r>
    <n v="2537"/>
    <d v="2022-11-19T00:00:00"/>
    <n v="202"/>
    <n v="301"/>
    <n v="103"/>
    <n v="5"/>
    <n v="96.822000000000003"/>
    <n v="484.11"/>
    <n v="91.980900000000005"/>
    <b v="0"/>
    <s v="10:17"/>
    <n v="2022"/>
    <n v="11"/>
    <s v="Saturday"/>
    <n v="10"/>
    <x v="12"/>
    <s v="Morning"/>
    <n v="96.822000000000003"/>
    <n v="19"/>
  </r>
  <r>
    <n v="2538"/>
    <d v="2023-07-15T00:00:00"/>
    <n v="201"/>
    <n v="303"/>
    <n v="104"/>
    <n v="7"/>
    <n v="221.34200000000001"/>
    <n v="1549.394"/>
    <n v="325.37273999999996"/>
    <b v="0"/>
    <s v="04:04"/>
    <n v="2023"/>
    <n v="7"/>
    <s v="Saturday"/>
    <n v="4"/>
    <x v="18"/>
    <s v="Night"/>
    <n v="221.34200000000001"/>
    <n v="20.999999999999996"/>
  </r>
  <r>
    <n v="2539"/>
    <d v="2024-03-20T00:00:00"/>
    <n v="204"/>
    <n v="305"/>
    <n v="105"/>
    <n v="2"/>
    <n v="625.98800000000006"/>
    <n v="1251.9760000000001"/>
    <n v="312.99400000000003"/>
    <b v="0"/>
    <s v="01:37"/>
    <n v="2024"/>
    <n v="3"/>
    <s v="Wednesday"/>
    <n v="1"/>
    <x v="5"/>
    <s v="Night"/>
    <n v="625.98800000000006"/>
    <n v="25"/>
  </r>
  <r>
    <n v="2540"/>
    <d v="2023-12-20T00:00:00"/>
    <n v="204"/>
    <n v="305"/>
    <n v="104"/>
    <n v="1"/>
    <n v="615.62599999999998"/>
    <n v="615.62599999999998"/>
    <n v="184.68779999999998"/>
    <b v="0"/>
    <s v="07:12"/>
    <n v="2023"/>
    <n v="12"/>
    <s v="Wednesday"/>
    <n v="7"/>
    <x v="1"/>
    <s v="Morning"/>
    <n v="615.62599999999998"/>
    <n v="30"/>
  </r>
  <r>
    <n v="2541"/>
    <d v="2024-03-19T00:00:00"/>
    <n v="203"/>
    <n v="302"/>
    <n v="104"/>
    <n v="6"/>
    <n v="486.64"/>
    <n v="2919.84"/>
    <n v="437.976"/>
    <b v="1"/>
    <s v="13:19"/>
    <n v="2024"/>
    <n v="3"/>
    <s v="Tuesday"/>
    <n v="13"/>
    <x v="5"/>
    <s v="AfterNoon"/>
    <n v="486.64000000000004"/>
    <n v="15"/>
  </r>
  <r>
    <n v="2542"/>
    <d v="2023-04-06T00:00:00"/>
    <n v="205"/>
    <n v="302"/>
    <n v="105"/>
    <n v="5"/>
    <n v="241.09800000000001"/>
    <n v="1205.49"/>
    <n v="204.9333"/>
    <b v="0"/>
    <s v="07:57"/>
    <n v="2023"/>
    <n v="4"/>
    <s v="Thursday"/>
    <n v="7"/>
    <x v="10"/>
    <s v="Morning"/>
    <n v="241.09800000000001"/>
    <n v="17"/>
  </r>
  <r>
    <n v="2543"/>
    <d v="2023-12-31T00:00:00"/>
    <n v="201"/>
    <n v="302"/>
    <n v="102"/>
    <n v="8"/>
    <n v="158.46600000000001"/>
    <n v="1267.7280000000001"/>
    <n v="240.86832000000001"/>
    <b v="0"/>
    <s v="04:36"/>
    <n v="2023"/>
    <n v="12"/>
    <s v="Sunday"/>
    <n v="4"/>
    <x v="1"/>
    <s v="Night"/>
    <n v="158.46600000000001"/>
    <n v="19"/>
  </r>
  <r>
    <n v="2544"/>
    <d v="2024-07-06T00:00:00"/>
    <n v="201"/>
    <n v="301"/>
    <n v="105"/>
    <n v="6"/>
    <n v="167.88200000000001"/>
    <n v="1007.292"/>
    <n v="211.53131999999999"/>
    <b v="0"/>
    <s v="19:48"/>
    <n v="2024"/>
    <n v="7"/>
    <s v="Saturday"/>
    <n v="19"/>
    <x v="17"/>
    <s v="Evening"/>
    <n v="167.88200000000001"/>
    <n v="21"/>
  </r>
  <r>
    <n v="2545"/>
    <d v="2024-09-14T00:00:00"/>
    <n v="205"/>
    <n v="304"/>
    <n v="104"/>
    <n v="9"/>
    <n v="323.55400000000003"/>
    <n v="2911.9860000000003"/>
    <n v="727.99650000000008"/>
    <b v="0"/>
    <s v="07:58"/>
    <n v="2024"/>
    <n v="9"/>
    <s v="Saturday"/>
    <n v="7"/>
    <x v="0"/>
    <s v="Morning"/>
    <n v="323.55400000000003"/>
    <n v="25"/>
  </r>
  <r>
    <n v="2546"/>
    <d v="2024-08-28T00:00:00"/>
    <n v="201"/>
    <n v="302"/>
    <n v="101"/>
    <n v="8"/>
    <n v="365.72800000000007"/>
    <n v="2925.8240000000005"/>
    <n v="877.74720000000013"/>
    <b v="0"/>
    <s v="06:50"/>
    <n v="2024"/>
    <n v="8"/>
    <s v="Wednesday"/>
    <n v="6"/>
    <x v="13"/>
    <s v="Morning"/>
    <n v="365.72800000000007"/>
    <n v="30"/>
  </r>
  <r>
    <n v="2547"/>
    <d v="2024-07-12T00:00:00"/>
    <n v="202"/>
    <n v="301"/>
    <n v="101"/>
    <n v="6"/>
    <n v="307.03200000000004"/>
    <n v="1842.1920000000002"/>
    <n v="276.3288"/>
    <b v="0"/>
    <s v="16:54"/>
    <n v="2024"/>
    <n v="7"/>
    <s v="Friday"/>
    <n v="16"/>
    <x v="17"/>
    <s v="AfterNoon"/>
    <n v="307.03200000000004"/>
    <n v="15"/>
  </r>
  <r>
    <n v="2548"/>
    <d v="2024-05-26T00:00:00"/>
    <n v="205"/>
    <n v="301"/>
    <n v="104"/>
    <n v="9"/>
    <n v="171.77600000000001"/>
    <n v="1545.9840000000002"/>
    <n v="262.81728000000004"/>
    <b v="0"/>
    <s v="19:48"/>
    <n v="2024"/>
    <n v="5"/>
    <s v="Sunday"/>
    <n v="19"/>
    <x v="20"/>
    <s v="Evening"/>
    <n v="171.77600000000001"/>
    <n v="17"/>
  </r>
  <r>
    <n v="2549"/>
    <d v="2024-08-16T00:00:00"/>
    <n v="204"/>
    <n v="302"/>
    <n v="102"/>
    <n v="5"/>
    <n v="574.00200000000007"/>
    <n v="2870.01"/>
    <n v="545.30190000000005"/>
    <b v="0"/>
    <s v="05:16"/>
    <n v="2024"/>
    <n v="8"/>
    <s v="Friday"/>
    <n v="5"/>
    <x v="13"/>
    <s v="Night"/>
    <n v="574.00200000000007"/>
    <n v="19"/>
  </r>
  <r>
    <n v="2550"/>
    <d v="2023-05-14T00:00:00"/>
    <n v="205"/>
    <n v="304"/>
    <n v="103"/>
    <n v="2"/>
    <n v="576.26800000000003"/>
    <n v="1152.5360000000001"/>
    <n v="242.03255999999999"/>
    <b v="0"/>
    <s v="01:11"/>
    <n v="2023"/>
    <n v="5"/>
    <s v="Sunday"/>
    <n v="1"/>
    <x v="11"/>
    <s v="Night"/>
    <n v="576.26800000000003"/>
    <n v="21"/>
  </r>
  <r>
    <n v="2551"/>
    <d v="2024-04-17T00:00:00"/>
    <n v="202"/>
    <n v="301"/>
    <n v="101"/>
    <n v="3"/>
    <n v="144.67200000000003"/>
    <n v="434.01600000000008"/>
    <n v="108.50400000000002"/>
    <b v="1"/>
    <s v="18:57"/>
    <n v="2024"/>
    <n v="4"/>
    <s v="Wednesday"/>
    <n v="18"/>
    <x v="23"/>
    <s v="Evening"/>
    <n v="144.67200000000003"/>
    <n v="25"/>
  </r>
  <r>
    <n v="2552"/>
    <d v="2024-05-14T00:00:00"/>
    <n v="202"/>
    <n v="304"/>
    <n v="101"/>
    <n v="9"/>
    <n v="119.79000000000002"/>
    <n v="1078.1100000000001"/>
    <n v="323.43300000000005"/>
    <b v="0"/>
    <s v="15:52"/>
    <n v="2024"/>
    <n v="5"/>
    <s v="Tuesday"/>
    <n v="15"/>
    <x v="20"/>
    <s v="AfterNoon"/>
    <n v="119.79000000000002"/>
    <n v="30"/>
  </r>
  <r>
    <n v="2553"/>
    <d v="2023-01-29T00:00:00"/>
    <n v="204"/>
    <n v="301"/>
    <n v="103"/>
    <n v="2"/>
    <n v="177.71600000000001"/>
    <n v="355.43200000000002"/>
    <n v="53.314799999999998"/>
    <b v="0"/>
    <s v="02:55"/>
    <n v="2023"/>
    <n v="1"/>
    <s v="Sunday"/>
    <n v="2"/>
    <x v="7"/>
    <s v="Night"/>
    <n v="177.71600000000001"/>
    <n v="15"/>
  </r>
  <r>
    <n v="2554"/>
    <d v="2023-07-06T00:00:00"/>
    <n v="201"/>
    <n v="305"/>
    <n v="101"/>
    <n v="6"/>
    <n v="448.22800000000007"/>
    <n v="2689.3680000000004"/>
    <n v="457.19256000000007"/>
    <b v="0"/>
    <s v="16:44"/>
    <n v="2023"/>
    <n v="7"/>
    <s v="Thursday"/>
    <n v="16"/>
    <x v="18"/>
    <s v="AfterNoon"/>
    <n v="448.22800000000007"/>
    <n v="17"/>
  </r>
  <r>
    <n v="2555"/>
    <d v="2023-01-08T00:00:00"/>
    <n v="205"/>
    <n v="303"/>
    <n v="103"/>
    <n v="5"/>
    <n v="387.92600000000004"/>
    <n v="1939.63"/>
    <n v="368.52970000000005"/>
    <b v="0"/>
    <s v="07:35"/>
    <n v="2023"/>
    <n v="1"/>
    <s v="Sunday"/>
    <n v="7"/>
    <x v="7"/>
    <s v="Morning"/>
    <n v="387.92600000000004"/>
    <n v="19"/>
  </r>
  <r>
    <n v="2556"/>
    <d v="2024-05-07T00:00:00"/>
    <n v="205"/>
    <n v="304"/>
    <n v="105"/>
    <n v="2"/>
    <n v="362.16400000000004"/>
    <n v="724.32800000000009"/>
    <n v="152.10888"/>
    <b v="0"/>
    <s v="17:31"/>
    <n v="2024"/>
    <n v="5"/>
    <s v="Tuesday"/>
    <n v="17"/>
    <x v="20"/>
    <s v="AfterNoon"/>
    <n v="362.16400000000004"/>
    <n v="20.999999999999996"/>
  </r>
  <r>
    <n v="2557"/>
    <d v="2023-07-28T00:00:00"/>
    <n v="201"/>
    <n v="302"/>
    <n v="104"/>
    <n v="8"/>
    <n v="562.452"/>
    <n v="4499.616"/>
    <n v="1124.904"/>
    <b v="0"/>
    <s v="01:58"/>
    <n v="2023"/>
    <n v="7"/>
    <s v="Friday"/>
    <n v="1"/>
    <x v="18"/>
    <s v="Night"/>
    <n v="562.452"/>
    <n v="25"/>
  </r>
  <r>
    <n v="2558"/>
    <d v="2024-01-12T00:00:00"/>
    <n v="205"/>
    <n v="303"/>
    <n v="101"/>
    <n v="2"/>
    <n v="405.68000000000006"/>
    <n v="811.36000000000013"/>
    <n v="243.40800000000002"/>
    <b v="0"/>
    <s v="17:19"/>
    <n v="2024"/>
    <n v="1"/>
    <s v="Friday"/>
    <n v="17"/>
    <x v="14"/>
    <s v="AfterNoon"/>
    <n v="405.68000000000006"/>
    <n v="30"/>
  </r>
  <r>
    <n v="2559"/>
    <d v="2023-09-26T00:00:00"/>
    <n v="202"/>
    <n v="305"/>
    <n v="105"/>
    <n v="6"/>
    <n v="185.41600000000003"/>
    <n v="1112.4960000000001"/>
    <n v="166.87440000000001"/>
    <b v="0"/>
    <s v="07:17"/>
    <n v="2023"/>
    <n v="9"/>
    <s v="Tuesday"/>
    <n v="7"/>
    <x v="2"/>
    <s v="Morning"/>
    <n v="185.41600000000003"/>
    <n v="15"/>
  </r>
  <r>
    <n v="2560"/>
    <d v="2023-04-21T00:00:00"/>
    <n v="203"/>
    <n v="303"/>
    <n v="105"/>
    <n v="3"/>
    <n v="539.52800000000002"/>
    <n v="1618.5840000000001"/>
    <n v="275.15928000000002"/>
    <b v="0"/>
    <s v="10:58"/>
    <n v="2023"/>
    <n v="4"/>
    <s v="Friday"/>
    <n v="10"/>
    <x v="10"/>
    <s v="Morning"/>
    <n v="539.52800000000002"/>
    <n v="17"/>
  </r>
  <r>
    <n v="2561"/>
    <d v="2023-06-01T00:00:00"/>
    <n v="205"/>
    <n v="303"/>
    <n v="105"/>
    <n v="6"/>
    <n v="294.75600000000003"/>
    <n v="1768.5360000000001"/>
    <n v="336.02184"/>
    <b v="0"/>
    <s v="04:39"/>
    <n v="2023"/>
    <n v="6"/>
    <s v="Thursday"/>
    <n v="4"/>
    <x v="16"/>
    <s v="Night"/>
    <n v="294.75600000000003"/>
    <n v="19"/>
  </r>
  <r>
    <n v="2562"/>
    <d v="2024-10-25T00:00:00"/>
    <n v="204"/>
    <n v="302"/>
    <n v="103"/>
    <n v="10"/>
    <n v="451.11000000000007"/>
    <n v="4511.1000000000004"/>
    <n v="947.33100000000002"/>
    <b v="0"/>
    <s v="11:58"/>
    <n v="2024"/>
    <n v="10"/>
    <s v="Friday"/>
    <n v="11"/>
    <x v="8"/>
    <s v="Morning"/>
    <n v="451.11"/>
    <n v="21"/>
  </r>
  <r>
    <n v="2563"/>
    <d v="2024-05-06T00:00:00"/>
    <n v="201"/>
    <n v="305"/>
    <n v="105"/>
    <n v="8"/>
    <n v="99.352000000000004"/>
    <n v="794.81600000000003"/>
    <n v="198.70400000000001"/>
    <b v="0"/>
    <s v="16:49"/>
    <n v="2024"/>
    <n v="5"/>
    <s v="Monday"/>
    <n v="16"/>
    <x v="20"/>
    <s v="AfterNoon"/>
    <n v="99.352000000000004"/>
    <n v="25"/>
  </r>
  <r>
    <n v="2564"/>
    <d v="2024-10-23T00:00:00"/>
    <n v="204"/>
    <n v="305"/>
    <n v="104"/>
    <n v="7"/>
    <n v="592.21800000000007"/>
    <n v="4145.5260000000007"/>
    <n v="1243.6578000000002"/>
    <b v="0"/>
    <s v="21:08"/>
    <n v="2024"/>
    <n v="10"/>
    <s v="Wednesday"/>
    <n v="21"/>
    <x v="8"/>
    <s v="Night"/>
    <n v="592.21800000000007"/>
    <n v="30"/>
  </r>
  <r>
    <n v="2565"/>
    <d v="2023-08-13T00:00:00"/>
    <n v="204"/>
    <n v="303"/>
    <n v="103"/>
    <n v="3"/>
    <n v="64.658000000000001"/>
    <n v="193.97399999999999"/>
    <n v="29.096099999999996"/>
    <b v="0"/>
    <s v="03:37"/>
    <n v="2023"/>
    <n v="8"/>
    <s v="Sunday"/>
    <n v="3"/>
    <x v="4"/>
    <s v="Night"/>
    <n v="64.658000000000001"/>
    <n v="15"/>
  </r>
  <r>
    <n v="2566"/>
    <d v="2024-09-05T00:00:00"/>
    <n v="201"/>
    <n v="302"/>
    <n v="103"/>
    <n v="5"/>
    <n v="292.71000000000004"/>
    <n v="1463.5500000000002"/>
    <n v="248.80350000000004"/>
    <b v="0"/>
    <s v="23:58"/>
    <n v="2024"/>
    <n v="9"/>
    <s v="Thursday"/>
    <n v="23"/>
    <x v="0"/>
    <s v="Night"/>
    <n v="292.71000000000004"/>
    <n v="17"/>
  </r>
  <r>
    <n v="2567"/>
    <d v="2022-10-27T00:00:00"/>
    <n v="205"/>
    <n v="302"/>
    <n v="103"/>
    <n v="9"/>
    <n v="515.65800000000002"/>
    <n v="4640.9220000000005"/>
    <n v="881.77518000000009"/>
    <b v="0"/>
    <s v="21:03"/>
    <n v="2022"/>
    <n v="10"/>
    <s v="Thursday"/>
    <n v="21"/>
    <x v="24"/>
    <s v="Night"/>
    <n v="515.65800000000002"/>
    <n v="19"/>
  </r>
  <r>
    <n v="2568"/>
    <d v="2023-05-23T00:00:00"/>
    <n v="204"/>
    <n v="304"/>
    <n v="102"/>
    <n v="6"/>
    <n v="620.64200000000005"/>
    <n v="3723.8520000000003"/>
    <n v="782.00891999999999"/>
    <b v="0"/>
    <s v="23:01"/>
    <n v="2023"/>
    <n v="5"/>
    <s v="Tuesday"/>
    <n v="23"/>
    <x v="11"/>
    <s v="Night"/>
    <n v="620.64200000000005"/>
    <n v="21"/>
  </r>
  <r>
    <n v="2569"/>
    <d v="2024-06-20T00:00:00"/>
    <n v="202"/>
    <n v="303"/>
    <n v="102"/>
    <n v="8"/>
    <n v="207.08600000000001"/>
    <n v="1656.6880000000001"/>
    <n v="414.17200000000003"/>
    <b v="1"/>
    <s v="10:39"/>
    <n v="2024"/>
    <n v="6"/>
    <s v="Thursday"/>
    <n v="10"/>
    <x v="6"/>
    <s v="Morning"/>
    <n v="207.08600000000001"/>
    <n v="25"/>
  </r>
  <r>
    <n v="2570"/>
    <d v="2024-03-17T00:00:00"/>
    <n v="201"/>
    <n v="301"/>
    <n v="103"/>
    <n v="5"/>
    <n v="286.39600000000002"/>
    <n v="1431.98"/>
    <n v="429.59399999999999"/>
    <b v="0"/>
    <s v="21:40"/>
    <n v="2024"/>
    <n v="3"/>
    <s v="Sunday"/>
    <n v="21"/>
    <x v="5"/>
    <s v="Night"/>
    <n v="286.39600000000002"/>
    <n v="30"/>
  </r>
  <r>
    <n v="2571"/>
    <d v="2024-10-04T00:00:00"/>
    <n v="203"/>
    <n v="301"/>
    <n v="102"/>
    <n v="6"/>
    <n v="164.58200000000002"/>
    <n v="987.49200000000019"/>
    <n v="148.12380000000002"/>
    <b v="1"/>
    <s v="14:53"/>
    <n v="2024"/>
    <n v="10"/>
    <s v="Friday"/>
    <n v="14"/>
    <x v="8"/>
    <s v="AfterNoon"/>
    <n v="164.58200000000002"/>
    <n v="15"/>
  </r>
  <r>
    <n v="2572"/>
    <d v="2023-12-31T00:00:00"/>
    <n v="205"/>
    <n v="304"/>
    <n v="103"/>
    <n v="1"/>
    <n v="168.14600000000002"/>
    <n v="168.14600000000002"/>
    <n v="28.584820000000004"/>
    <b v="1"/>
    <s v="22:44"/>
    <n v="2023"/>
    <n v="12"/>
    <s v="Sunday"/>
    <n v="22"/>
    <x v="1"/>
    <s v="Night"/>
    <n v="168.14600000000002"/>
    <n v="17"/>
  </r>
  <r>
    <n v="2573"/>
    <d v="2023-03-23T00:00:00"/>
    <n v="202"/>
    <n v="305"/>
    <n v="103"/>
    <n v="5"/>
    <n v="266.68400000000003"/>
    <n v="1333.42"/>
    <n v="253.34980000000002"/>
    <b v="0"/>
    <s v="01:45"/>
    <n v="2023"/>
    <n v="3"/>
    <s v="Thursday"/>
    <n v="1"/>
    <x v="15"/>
    <s v="Night"/>
    <n v="266.68400000000003"/>
    <n v="19"/>
  </r>
  <r>
    <n v="2574"/>
    <d v="2023-07-16T00:00:00"/>
    <n v="205"/>
    <n v="302"/>
    <n v="105"/>
    <n v="8"/>
    <n v="409.48600000000005"/>
    <n v="3275.8880000000004"/>
    <n v="687.93648000000007"/>
    <b v="0"/>
    <s v="05:46"/>
    <n v="2023"/>
    <n v="7"/>
    <s v="Sunday"/>
    <n v="5"/>
    <x v="18"/>
    <s v="Night"/>
    <n v="409.48600000000005"/>
    <n v="21"/>
  </r>
  <r>
    <n v="2575"/>
    <d v="2023-03-02T00:00:00"/>
    <n v="203"/>
    <n v="302"/>
    <n v="103"/>
    <n v="2"/>
    <n v="525.49200000000008"/>
    <n v="1050.9840000000002"/>
    <n v="262.74600000000004"/>
    <b v="0"/>
    <s v="16:50"/>
    <n v="2023"/>
    <n v="3"/>
    <s v="Thursday"/>
    <n v="16"/>
    <x v="15"/>
    <s v="AfterNoon"/>
    <n v="525.49200000000008"/>
    <n v="25"/>
  </r>
  <r>
    <n v="2576"/>
    <d v="2024-08-16T00:00:00"/>
    <n v="204"/>
    <n v="304"/>
    <n v="103"/>
    <n v="6"/>
    <n v="603.81200000000001"/>
    <n v="3622.8720000000003"/>
    <n v="1086.8616"/>
    <b v="1"/>
    <s v="00:34"/>
    <n v="2024"/>
    <n v="8"/>
    <s v="Friday"/>
    <n v="0"/>
    <x v="13"/>
    <s v="Night"/>
    <n v="603.81200000000001"/>
    <n v="30"/>
  </r>
  <r>
    <n v="2577"/>
    <d v="2023-10-05T00:00:00"/>
    <n v="204"/>
    <n v="304"/>
    <n v="103"/>
    <n v="5"/>
    <n v="59.906000000000006"/>
    <n v="299.53000000000003"/>
    <n v="44.929500000000004"/>
    <b v="0"/>
    <s v="17:05"/>
    <n v="2023"/>
    <n v="10"/>
    <s v="Thursday"/>
    <n v="17"/>
    <x v="22"/>
    <s v="AfterNoon"/>
    <n v="59.906000000000006"/>
    <n v="15"/>
  </r>
  <r>
    <n v="2578"/>
    <d v="2023-01-09T00:00:00"/>
    <n v="203"/>
    <n v="305"/>
    <n v="105"/>
    <n v="9"/>
    <n v="444.42200000000003"/>
    <n v="3999.7980000000002"/>
    <n v="679.96566000000007"/>
    <b v="0"/>
    <s v="05:16"/>
    <n v="2023"/>
    <n v="1"/>
    <s v="Monday"/>
    <n v="5"/>
    <x v="7"/>
    <s v="Night"/>
    <n v="444.42200000000003"/>
    <n v="17"/>
  </r>
  <r>
    <n v="2579"/>
    <d v="2023-11-13T00:00:00"/>
    <n v="204"/>
    <n v="305"/>
    <n v="104"/>
    <n v="2"/>
    <n v="597.54200000000003"/>
    <n v="1195.0840000000001"/>
    <n v="227.06596000000002"/>
    <b v="0"/>
    <s v="03:46"/>
    <n v="2023"/>
    <n v="11"/>
    <s v="Monday"/>
    <n v="3"/>
    <x v="21"/>
    <s v="Night"/>
    <n v="597.54200000000003"/>
    <n v="19"/>
  </r>
  <r>
    <n v="2580"/>
    <d v="2023-11-24T00:00:00"/>
    <n v="205"/>
    <n v="301"/>
    <n v="104"/>
    <n v="6"/>
    <n v="609.75200000000007"/>
    <n v="3658.5120000000006"/>
    <n v="768.28752000000009"/>
    <b v="0"/>
    <s v="20:29"/>
    <n v="2023"/>
    <n v="11"/>
    <s v="Friday"/>
    <n v="20"/>
    <x v="21"/>
    <s v="Evening"/>
    <n v="609.75200000000007"/>
    <n v="21"/>
  </r>
  <r>
    <n v="2581"/>
    <d v="2023-08-17T00:00:00"/>
    <n v="205"/>
    <n v="305"/>
    <n v="104"/>
    <n v="6"/>
    <n v="407.70400000000001"/>
    <n v="2446.2240000000002"/>
    <n v="611.55600000000004"/>
    <b v="0"/>
    <s v="14:21"/>
    <n v="2023"/>
    <n v="8"/>
    <s v="Thursday"/>
    <n v="14"/>
    <x v="4"/>
    <s v="AfterNoon"/>
    <n v="407.70400000000001"/>
    <n v="25"/>
  </r>
  <r>
    <n v="2582"/>
    <d v="2024-05-18T00:00:00"/>
    <n v="201"/>
    <n v="305"/>
    <n v="105"/>
    <n v="3"/>
    <n v="57.464000000000006"/>
    <n v="172.39200000000002"/>
    <n v="51.717600000000004"/>
    <b v="0"/>
    <s v="18:05"/>
    <n v="2024"/>
    <n v="5"/>
    <s v="Saturday"/>
    <n v="18"/>
    <x v="20"/>
    <s v="Evening"/>
    <n v="57.464000000000006"/>
    <n v="30"/>
  </r>
  <r>
    <n v="2583"/>
    <d v="2024-03-28T00:00:00"/>
    <n v="204"/>
    <n v="302"/>
    <n v="103"/>
    <n v="2"/>
    <n v="100.32000000000001"/>
    <n v="200.64000000000001"/>
    <n v="30.096"/>
    <b v="0"/>
    <s v="19:49"/>
    <n v="2024"/>
    <n v="3"/>
    <s v="Thursday"/>
    <n v="19"/>
    <x v="5"/>
    <s v="Evening"/>
    <n v="100.32000000000001"/>
    <n v="15"/>
  </r>
  <r>
    <n v="2584"/>
    <d v="2022-12-14T00:00:00"/>
    <n v="202"/>
    <n v="303"/>
    <n v="105"/>
    <n v="2"/>
    <n v="191.02600000000001"/>
    <n v="382.05200000000002"/>
    <n v="64.948840000000004"/>
    <b v="0"/>
    <s v="14:33"/>
    <n v="2022"/>
    <n v="12"/>
    <s v="Wednesday"/>
    <n v="14"/>
    <x v="3"/>
    <s v="AfterNoon"/>
    <n v="191.02600000000001"/>
    <n v="17"/>
  </r>
  <r>
    <n v="2585"/>
    <d v="2024-07-22T00:00:00"/>
    <n v="201"/>
    <n v="305"/>
    <n v="105"/>
    <n v="6"/>
    <n v="432.608"/>
    <n v="2595.6480000000001"/>
    <n v="493.17312000000004"/>
    <b v="0"/>
    <s v="07:02"/>
    <n v="2024"/>
    <n v="7"/>
    <s v="Monday"/>
    <n v="7"/>
    <x v="17"/>
    <s v="Morning"/>
    <n v="432.608"/>
    <n v="19"/>
  </r>
  <r>
    <n v="2586"/>
    <d v="2023-06-19T00:00:00"/>
    <n v="204"/>
    <n v="305"/>
    <n v="101"/>
    <n v="3"/>
    <n v="428.95600000000002"/>
    <n v="1286.8679999999999"/>
    <n v="270.24227999999999"/>
    <b v="0"/>
    <s v="00:54"/>
    <n v="2023"/>
    <n v="6"/>
    <s v="Monday"/>
    <n v="0"/>
    <x v="16"/>
    <s v="Night"/>
    <n v="428.95599999999996"/>
    <n v="21"/>
  </r>
  <r>
    <n v="2587"/>
    <d v="2023-12-26T00:00:00"/>
    <n v="204"/>
    <n v="302"/>
    <n v="105"/>
    <n v="2"/>
    <n v="122.14400000000002"/>
    <n v="244.28800000000004"/>
    <n v="61.07200000000001"/>
    <b v="0"/>
    <s v="09:01"/>
    <n v="2023"/>
    <n v="12"/>
    <s v="Tuesday"/>
    <n v="9"/>
    <x v="1"/>
    <s v="Morning"/>
    <n v="122.14400000000002"/>
    <n v="25"/>
  </r>
  <r>
    <n v="2588"/>
    <d v="2024-05-20T00:00:00"/>
    <n v="204"/>
    <n v="302"/>
    <n v="104"/>
    <n v="7"/>
    <n v="625.0200000000001"/>
    <n v="4375.1400000000003"/>
    <n v="1312.5420000000001"/>
    <b v="0"/>
    <s v="14:58"/>
    <n v="2024"/>
    <n v="5"/>
    <s v="Monday"/>
    <n v="14"/>
    <x v="20"/>
    <s v="AfterNoon"/>
    <n v="625.0200000000001"/>
    <n v="30"/>
  </r>
  <r>
    <n v="2589"/>
    <d v="2024-08-26T00:00:00"/>
    <n v="201"/>
    <n v="303"/>
    <n v="102"/>
    <n v="3"/>
    <n v="571.91200000000003"/>
    <n v="1715.7360000000001"/>
    <n v="257.36040000000003"/>
    <b v="0"/>
    <s v="01:31"/>
    <n v="2024"/>
    <n v="8"/>
    <s v="Monday"/>
    <n v="1"/>
    <x v="13"/>
    <s v="Night"/>
    <n v="571.91200000000003"/>
    <n v="15"/>
  </r>
  <r>
    <n v="2590"/>
    <d v="2023-04-28T00:00:00"/>
    <n v="202"/>
    <n v="302"/>
    <n v="101"/>
    <n v="6"/>
    <n v="374.13200000000006"/>
    <n v="2244.7920000000004"/>
    <n v="381.61464000000007"/>
    <b v="0"/>
    <s v="20:56"/>
    <n v="2023"/>
    <n v="4"/>
    <s v="Friday"/>
    <n v="20"/>
    <x v="10"/>
    <s v="Evening"/>
    <n v="374.13200000000006"/>
    <n v="17"/>
  </r>
  <r>
    <n v="2591"/>
    <d v="2023-08-10T00:00:00"/>
    <n v="203"/>
    <n v="301"/>
    <n v="103"/>
    <n v="9"/>
    <n v="89.38600000000001"/>
    <n v="804.47400000000005"/>
    <n v="152.85006000000001"/>
    <b v="1"/>
    <s v="13:00"/>
    <n v="2023"/>
    <n v="8"/>
    <s v="Thursday"/>
    <n v="13"/>
    <x v="4"/>
    <s v="AfterNoon"/>
    <n v="89.38600000000001"/>
    <n v="19"/>
  </r>
  <r>
    <n v="2592"/>
    <d v="2023-05-19T00:00:00"/>
    <n v="201"/>
    <n v="302"/>
    <n v="103"/>
    <n v="4"/>
    <n v="483.89"/>
    <n v="1935.56"/>
    <n v="406.46759999999995"/>
    <b v="1"/>
    <s v="10:21"/>
    <n v="2023"/>
    <n v="5"/>
    <s v="Friday"/>
    <n v="10"/>
    <x v="11"/>
    <s v="Morning"/>
    <n v="483.89"/>
    <n v="21"/>
  </r>
  <r>
    <n v="2593"/>
    <d v="2024-01-31T00:00:00"/>
    <n v="202"/>
    <n v="301"/>
    <n v="102"/>
    <n v="7"/>
    <n v="75.372"/>
    <n v="527.60400000000004"/>
    <n v="131.90100000000001"/>
    <b v="0"/>
    <s v="15:34"/>
    <n v="2024"/>
    <n v="1"/>
    <s v="Wednesday"/>
    <n v="15"/>
    <x v="14"/>
    <s v="AfterNoon"/>
    <n v="75.372"/>
    <n v="25"/>
  </r>
  <r>
    <n v="2594"/>
    <d v="2022-11-09T00:00:00"/>
    <n v="202"/>
    <n v="304"/>
    <n v="102"/>
    <n v="10"/>
    <n v="80.916000000000011"/>
    <n v="809.16000000000008"/>
    <n v="242.74800000000002"/>
    <b v="0"/>
    <s v="20:40"/>
    <n v="2022"/>
    <n v="11"/>
    <s v="Wednesday"/>
    <n v="20"/>
    <x v="12"/>
    <s v="Evening"/>
    <n v="80.916000000000011"/>
    <n v="30"/>
  </r>
  <r>
    <n v="2595"/>
    <d v="2024-02-21T00:00:00"/>
    <n v="203"/>
    <n v="305"/>
    <n v="101"/>
    <n v="5"/>
    <n v="117.04000000000002"/>
    <n v="585.20000000000005"/>
    <n v="87.78"/>
    <b v="0"/>
    <s v="19:56"/>
    <n v="2024"/>
    <n v="2"/>
    <s v="Wednesday"/>
    <n v="19"/>
    <x v="9"/>
    <s v="Evening"/>
    <n v="117.04"/>
    <n v="15"/>
  </r>
  <r>
    <n v="2596"/>
    <d v="2023-06-07T00:00:00"/>
    <n v="201"/>
    <n v="302"/>
    <n v="103"/>
    <n v="3"/>
    <n v="227.37"/>
    <n v="682.11"/>
    <n v="115.95870000000001"/>
    <b v="0"/>
    <s v="04:13"/>
    <n v="2023"/>
    <n v="6"/>
    <s v="Wednesday"/>
    <n v="4"/>
    <x v="16"/>
    <s v="Night"/>
    <n v="227.37"/>
    <n v="17"/>
  </r>
  <r>
    <n v="2597"/>
    <d v="2022-11-12T00:00:00"/>
    <n v="205"/>
    <n v="301"/>
    <n v="103"/>
    <n v="8"/>
    <n v="577.98400000000015"/>
    <n v="4623.8720000000012"/>
    <n v="878.53568000000018"/>
    <b v="0"/>
    <s v="13:50"/>
    <n v="2022"/>
    <n v="11"/>
    <s v="Saturday"/>
    <n v="13"/>
    <x v="12"/>
    <s v="AfterNoon"/>
    <n v="577.98400000000015"/>
    <n v="19"/>
  </r>
  <r>
    <n v="2598"/>
    <d v="2022-11-13T00:00:00"/>
    <n v="204"/>
    <n v="304"/>
    <n v="102"/>
    <n v="2"/>
    <n v="327.16200000000003"/>
    <n v="654.32400000000007"/>
    <n v="137.40804"/>
    <b v="0"/>
    <s v="23:56"/>
    <n v="2022"/>
    <n v="11"/>
    <s v="Sunday"/>
    <n v="23"/>
    <x v="12"/>
    <s v="Night"/>
    <n v="327.16200000000003"/>
    <n v="20.999999999999996"/>
  </r>
  <r>
    <n v="2599"/>
    <d v="2023-02-05T00:00:00"/>
    <n v="202"/>
    <n v="304"/>
    <n v="104"/>
    <n v="9"/>
    <n v="635.00800000000004"/>
    <n v="5715.0720000000001"/>
    <n v="1428.768"/>
    <b v="0"/>
    <s v="12:17"/>
    <n v="2023"/>
    <n v="2"/>
    <s v="Sunday"/>
    <n v="12"/>
    <x v="19"/>
    <s v="AfterNoon"/>
    <n v="635.00800000000004"/>
    <n v="25"/>
  </r>
  <r>
    <n v="2600"/>
    <d v="2023-11-06T00:00:00"/>
    <n v="204"/>
    <n v="301"/>
    <n v="103"/>
    <n v="7"/>
    <n v="322.01400000000001"/>
    <n v="2254.098"/>
    <n v="676.22939999999994"/>
    <b v="1"/>
    <s v="19:00"/>
    <n v="2023"/>
    <n v="11"/>
    <s v="Monday"/>
    <n v="19"/>
    <x v="21"/>
    <s v="Evening"/>
    <n v="322.01400000000001"/>
    <n v="30"/>
  </r>
  <r>
    <n v="2601"/>
    <d v="2024-06-27T00:00:00"/>
    <n v="204"/>
    <n v="303"/>
    <n v="101"/>
    <n v="2"/>
    <n v="341.11000000000007"/>
    <n v="682.22000000000014"/>
    <n v="102.33300000000001"/>
    <b v="0"/>
    <s v="03:32"/>
    <n v="2024"/>
    <n v="6"/>
    <s v="Thursday"/>
    <n v="3"/>
    <x v="6"/>
    <s v="Night"/>
    <n v="341.11000000000007"/>
    <n v="15"/>
  </r>
  <r>
    <n v="2602"/>
    <d v="2023-02-03T00:00:00"/>
    <n v="202"/>
    <n v="304"/>
    <n v="103"/>
    <n v="2"/>
    <n v="351.38400000000001"/>
    <n v="702.76800000000003"/>
    <n v="119.47056000000002"/>
    <b v="0"/>
    <s v="08:44"/>
    <n v="2023"/>
    <n v="2"/>
    <s v="Friday"/>
    <n v="8"/>
    <x v="19"/>
    <s v="Morning"/>
    <n v="351.38400000000001"/>
    <n v="17"/>
  </r>
  <r>
    <n v="2603"/>
    <d v="2022-11-24T00:00:00"/>
    <n v="204"/>
    <n v="304"/>
    <n v="102"/>
    <n v="5"/>
    <n v="467.89600000000007"/>
    <n v="2339.4800000000005"/>
    <n v="444.5012000000001"/>
    <b v="0"/>
    <s v="05:37"/>
    <n v="2022"/>
    <n v="11"/>
    <s v="Thursday"/>
    <n v="5"/>
    <x v="12"/>
    <s v="Night"/>
    <n v="467.89600000000007"/>
    <n v="19"/>
  </r>
  <r>
    <n v="2604"/>
    <d v="2024-08-17T00:00:00"/>
    <n v="204"/>
    <n v="302"/>
    <n v="102"/>
    <n v="9"/>
    <n v="151.976"/>
    <n v="1367.7840000000001"/>
    <n v="287.23464000000001"/>
    <b v="0"/>
    <s v="21:51"/>
    <n v="2024"/>
    <n v="8"/>
    <s v="Saturday"/>
    <n v="21"/>
    <x v="13"/>
    <s v="Night"/>
    <n v="151.976"/>
    <n v="21"/>
  </r>
  <r>
    <n v="2605"/>
    <d v="2023-10-25T00:00:00"/>
    <n v="205"/>
    <n v="303"/>
    <n v="104"/>
    <n v="3"/>
    <n v="59.048000000000002"/>
    <n v="177.14400000000001"/>
    <n v="44.286000000000001"/>
    <b v="0"/>
    <s v="00:02"/>
    <n v="2023"/>
    <n v="10"/>
    <s v="Wednesday"/>
    <n v="0"/>
    <x v="22"/>
    <s v="Night"/>
    <n v="59.048000000000002"/>
    <n v="25"/>
  </r>
  <r>
    <n v="2606"/>
    <d v="2023-04-25T00:00:00"/>
    <n v="203"/>
    <n v="302"/>
    <n v="104"/>
    <n v="1"/>
    <n v="152.9"/>
    <n v="152.9"/>
    <n v="45.87"/>
    <b v="0"/>
    <s v="09:58"/>
    <n v="2023"/>
    <n v="4"/>
    <s v="Tuesday"/>
    <n v="9"/>
    <x v="10"/>
    <s v="Morning"/>
    <n v="152.9"/>
    <n v="30"/>
  </r>
  <r>
    <n v="2607"/>
    <d v="2023-06-12T00:00:00"/>
    <n v="202"/>
    <n v="302"/>
    <n v="103"/>
    <n v="6"/>
    <n v="529.84800000000007"/>
    <n v="3179.0880000000006"/>
    <n v="476.86320000000006"/>
    <b v="0"/>
    <s v="01:47"/>
    <n v="2023"/>
    <n v="6"/>
    <s v="Monday"/>
    <n v="1"/>
    <x v="16"/>
    <s v="Night"/>
    <n v="529.84800000000007"/>
    <n v="15"/>
  </r>
  <r>
    <n v="2608"/>
    <d v="2023-01-06T00:00:00"/>
    <n v="201"/>
    <n v="301"/>
    <n v="102"/>
    <n v="6"/>
    <n v="270.49"/>
    <n v="1622.94"/>
    <n v="275.89980000000003"/>
    <b v="0"/>
    <s v="16:36"/>
    <n v="2023"/>
    <n v="1"/>
    <s v="Friday"/>
    <n v="16"/>
    <x v="7"/>
    <s v="AfterNoon"/>
    <n v="270.49"/>
    <n v="17"/>
  </r>
  <r>
    <n v="2609"/>
    <d v="2023-03-26T00:00:00"/>
    <n v="205"/>
    <n v="304"/>
    <n v="105"/>
    <n v="2"/>
    <n v="176.61600000000001"/>
    <n v="353.23200000000003"/>
    <n v="67.114080000000001"/>
    <b v="1"/>
    <s v="15:09"/>
    <n v="2023"/>
    <n v="3"/>
    <s v="Sunday"/>
    <n v="15"/>
    <x v="15"/>
    <s v="AfterNoon"/>
    <n v="176.61600000000001"/>
    <n v="19"/>
  </r>
  <r>
    <n v="2610"/>
    <d v="2024-06-25T00:00:00"/>
    <n v="205"/>
    <n v="301"/>
    <n v="105"/>
    <n v="7"/>
    <n v="388.98200000000003"/>
    <n v="2722.8740000000003"/>
    <n v="571.80354"/>
    <b v="1"/>
    <s v="13:30"/>
    <n v="2024"/>
    <n v="6"/>
    <s v="Tuesday"/>
    <n v="13"/>
    <x v="6"/>
    <s v="AfterNoon"/>
    <n v="388.98200000000003"/>
    <n v="21"/>
  </r>
  <r>
    <n v="2611"/>
    <d v="2024-07-04T00:00:00"/>
    <n v="203"/>
    <n v="302"/>
    <n v="104"/>
    <n v="4"/>
    <n v="234.52"/>
    <n v="938.08"/>
    <n v="234.52"/>
    <b v="0"/>
    <s v="00:31"/>
    <n v="2024"/>
    <n v="7"/>
    <s v="Thursday"/>
    <n v="0"/>
    <x v="17"/>
    <s v="Night"/>
    <n v="234.52"/>
    <n v="25"/>
  </r>
  <r>
    <n v="2612"/>
    <d v="2022-12-20T00:00:00"/>
    <n v="203"/>
    <n v="302"/>
    <n v="102"/>
    <n v="3"/>
    <n v="618.22199999999998"/>
    <n v="1854.6659999999999"/>
    <n v="556.39979999999991"/>
    <b v="1"/>
    <s v="21:21"/>
    <n v="2022"/>
    <n v="12"/>
    <s v="Tuesday"/>
    <n v="21"/>
    <x v="3"/>
    <s v="Night"/>
    <n v="618.22199999999998"/>
    <n v="30"/>
  </r>
  <r>
    <n v="2613"/>
    <d v="2022-12-18T00:00:00"/>
    <n v="202"/>
    <n v="303"/>
    <n v="104"/>
    <n v="2"/>
    <n v="251.328"/>
    <n v="502.65600000000001"/>
    <n v="75.398399999999995"/>
    <b v="0"/>
    <s v="04:36"/>
    <n v="2022"/>
    <n v="12"/>
    <s v="Sunday"/>
    <n v="4"/>
    <x v="3"/>
    <s v="Night"/>
    <n v="251.328"/>
    <n v="15"/>
  </r>
  <r>
    <n v="2614"/>
    <d v="2023-04-02T00:00:00"/>
    <n v="203"/>
    <n v="302"/>
    <n v="104"/>
    <n v="4"/>
    <n v="299.68400000000003"/>
    <n v="1198.7360000000001"/>
    <n v="203.78512000000003"/>
    <b v="0"/>
    <s v="12:25"/>
    <n v="2023"/>
    <n v="4"/>
    <s v="Sunday"/>
    <n v="12"/>
    <x v="10"/>
    <s v="AfterNoon"/>
    <n v="299.68400000000003"/>
    <n v="17"/>
  </r>
  <r>
    <n v="2615"/>
    <d v="2023-03-19T00:00:00"/>
    <n v="204"/>
    <n v="302"/>
    <n v="105"/>
    <n v="4"/>
    <n v="122.518"/>
    <n v="490.072"/>
    <n v="93.113680000000002"/>
    <b v="0"/>
    <s v="11:39"/>
    <n v="2023"/>
    <n v="3"/>
    <s v="Sunday"/>
    <n v="11"/>
    <x v="15"/>
    <s v="Morning"/>
    <n v="122.518"/>
    <n v="19"/>
  </r>
  <r>
    <n v="2616"/>
    <d v="2023-04-20T00:00:00"/>
    <n v="204"/>
    <n v="303"/>
    <n v="101"/>
    <n v="1"/>
    <n v="411.62"/>
    <n v="411.62"/>
    <n v="86.440200000000004"/>
    <b v="0"/>
    <s v="09:40"/>
    <n v="2023"/>
    <n v="4"/>
    <s v="Thursday"/>
    <n v="9"/>
    <x v="10"/>
    <s v="Morning"/>
    <n v="411.62"/>
    <n v="21.000000000000004"/>
  </r>
  <r>
    <n v="2617"/>
    <d v="2023-03-30T00:00:00"/>
    <n v="203"/>
    <n v="302"/>
    <n v="104"/>
    <n v="10"/>
    <n v="371.60200000000003"/>
    <n v="3716.0200000000004"/>
    <n v="929.00500000000011"/>
    <b v="0"/>
    <s v="17:19"/>
    <n v="2023"/>
    <n v="3"/>
    <s v="Thursday"/>
    <n v="17"/>
    <x v="15"/>
    <s v="AfterNoon"/>
    <n v="371.60200000000003"/>
    <n v="25"/>
  </r>
  <r>
    <n v="2618"/>
    <d v="2024-03-02T00:00:00"/>
    <n v="204"/>
    <n v="303"/>
    <n v="101"/>
    <n v="7"/>
    <n v="315.06200000000007"/>
    <n v="2205.4340000000007"/>
    <n v="661.63020000000017"/>
    <b v="0"/>
    <s v="06:42"/>
    <n v="2024"/>
    <n v="3"/>
    <s v="Saturday"/>
    <n v="6"/>
    <x v="5"/>
    <s v="Morning"/>
    <n v="315.06200000000007"/>
    <n v="30"/>
  </r>
  <r>
    <n v="2619"/>
    <d v="2023-12-29T00:00:00"/>
    <n v="203"/>
    <n v="303"/>
    <n v="101"/>
    <n v="2"/>
    <n v="599.96199999999999"/>
    <n v="1199.924"/>
    <n v="179.98859999999999"/>
    <b v="0"/>
    <s v="00:16"/>
    <n v="2023"/>
    <n v="12"/>
    <s v="Friday"/>
    <n v="0"/>
    <x v="1"/>
    <s v="Night"/>
    <n v="599.96199999999999"/>
    <n v="15"/>
  </r>
  <r>
    <n v="2620"/>
    <d v="2023-08-05T00:00:00"/>
    <n v="201"/>
    <n v="304"/>
    <n v="101"/>
    <n v="3"/>
    <n v="461.82400000000001"/>
    <n v="1385.472"/>
    <n v="235.53024000000002"/>
    <b v="0"/>
    <s v="03:03"/>
    <n v="2023"/>
    <n v="8"/>
    <s v="Saturday"/>
    <n v="3"/>
    <x v="4"/>
    <s v="Night"/>
    <n v="461.82400000000001"/>
    <n v="17"/>
  </r>
  <r>
    <n v="2621"/>
    <d v="2023-12-17T00:00:00"/>
    <n v="201"/>
    <n v="305"/>
    <n v="102"/>
    <n v="3"/>
    <n v="605.24200000000008"/>
    <n v="1815.7260000000001"/>
    <n v="344.98794000000004"/>
    <b v="1"/>
    <s v="16:15"/>
    <n v="2023"/>
    <n v="12"/>
    <s v="Sunday"/>
    <n v="16"/>
    <x v="1"/>
    <s v="AfterNoon"/>
    <n v="605.24200000000008"/>
    <n v="19"/>
  </r>
  <r>
    <n v="2622"/>
    <d v="2024-05-22T00:00:00"/>
    <n v="201"/>
    <n v="305"/>
    <n v="102"/>
    <n v="1"/>
    <n v="324.47800000000007"/>
    <n v="324.47800000000007"/>
    <n v="68.140380000000007"/>
    <b v="1"/>
    <s v="12:58"/>
    <n v="2024"/>
    <n v="5"/>
    <s v="Wednesday"/>
    <n v="12"/>
    <x v="20"/>
    <s v="AfterNoon"/>
    <n v="324.47800000000007"/>
    <n v="21"/>
  </r>
  <r>
    <n v="2623"/>
    <d v="2023-05-13T00:00:00"/>
    <n v="202"/>
    <n v="302"/>
    <n v="101"/>
    <n v="9"/>
    <n v="285.03200000000004"/>
    <n v="2565.2880000000005"/>
    <n v="641.32200000000012"/>
    <b v="0"/>
    <s v="20:15"/>
    <n v="2023"/>
    <n v="5"/>
    <s v="Saturday"/>
    <n v="20"/>
    <x v="11"/>
    <s v="Evening"/>
    <n v="285.03200000000004"/>
    <n v="25"/>
  </r>
  <r>
    <n v="2624"/>
    <d v="2024-05-29T00:00:00"/>
    <n v="201"/>
    <n v="302"/>
    <n v="101"/>
    <n v="7"/>
    <n v="445.67600000000004"/>
    <n v="3119.7320000000004"/>
    <n v="935.91960000000006"/>
    <b v="1"/>
    <s v="07:57"/>
    <n v="2024"/>
    <n v="5"/>
    <s v="Wednesday"/>
    <n v="7"/>
    <x v="20"/>
    <s v="Morning"/>
    <n v="445.67600000000004"/>
    <n v="30"/>
  </r>
  <r>
    <n v="2625"/>
    <d v="2024-07-12T00:00:00"/>
    <n v="205"/>
    <n v="304"/>
    <n v="105"/>
    <n v="10"/>
    <n v="372.92200000000003"/>
    <n v="3729.2200000000003"/>
    <n v="559.38300000000004"/>
    <b v="0"/>
    <s v="14:44"/>
    <n v="2024"/>
    <n v="7"/>
    <s v="Friday"/>
    <n v="14"/>
    <x v="17"/>
    <s v="AfterNoon"/>
    <n v="372.92200000000003"/>
    <n v="15"/>
  </r>
  <r>
    <n v="2626"/>
    <d v="2023-06-16T00:00:00"/>
    <n v="202"/>
    <n v="302"/>
    <n v="101"/>
    <n v="3"/>
    <n v="480.524"/>
    <n v="1441.5720000000001"/>
    <n v="245.06724000000003"/>
    <b v="0"/>
    <s v="11:40"/>
    <n v="2023"/>
    <n v="6"/>
    <s v="Friday"/>
    <n v="11"/>
    <x v="16"/>
    <s v="Morning"/>
    <n v="480.52400000000006"/>
    <n v="17"/>
  </r>
  <r>
    <n v="2627"/>
    <d v="2024-03-08T00:00:00"/>
    <n v="205"/>
    <n v="304"/>
    <n v="101"/>
    <n v="9"/>
    <n v="531.23400000000004"/>
    <n v="4781.1060000000007"/>
    <n v="908.41014000000018"/>
    <b v="0"/>
    <s v="20:19"/>
    <n v="2024"/>
    <n v="3"/>
    <s v="Friday"/>
    <n v="20"/>
    <x v="5"/>
    <s v="Evening"/>
    <n v="531.23400000000004"/>
    <n v="19"/>
  </r>
  <r>
    <n v="2628"/>
    <d v="2024-07-16T00:00:00"/>
    <n v="203"/>
    <n v="304"/>
    <n v="101"/>
    <n v="5"/>
    <n v="418.04400000000004"/>
    <n v="2090.2200000000003"/>
    <n v="438.94620000000003"/>
    <b v="1"/>
    <s v="02:54"/>
    <n v="2024"/>
    <n v="7"/>
    <s v="Tuesday"/>
    <n v="2"/>
    <x v="17"/>
    <s v="Night"/>
    <n v="418.04400000000004"/>
    <n v="21"/>
  </r>
  <r>
    <n v="2629"/>
    <d v="2024-10-25T00:00:00"/>
    <n v="203"/>
    <n v="305"/>
    <n v="104"/>
    <n v="4"/>
    <n v="434.61000000000007"/>
    <n v="1738.4400000000003"/>
    <n v="434.61000000000007"/>
    <b v="1"/>
    <s v="16:12"/>
    <n v="2024"/>
    <n v="10"/>
    <s v="Friday"/>
    <n v="16"/>
    <x v="8"/>
    <s v="AfterNoon"/>
    <n v="434.61000000000007"/>
    <n v="25"/>
  </r>
  <r>
    <n v="2630"/>
    <d v="2024-05-13T00:00:00"/>
    <n v="202"/>
    <n v="302"/>
    <n v="101"/>
    <n v="9"/>
    <n v="112.15600000000001"/>
    <n v="1009.404"/>
    <n v="302.82119999999998"/>
    <b v="0"/>
    <s v="13:54"/>
    <n v="2024"/>
    <n v="5"/>
    <s v="Monday"/>
    <n v="13"/>
    <x v="20"/>
    <s v="AfterNoon"/>
    <n v="112.15600000000001"/>
    <n v="30"/>
  </r>
  <r>
    <n v="2631"/>
    <d v="2023-01-25T00:00:00"/>
    <n v="202"/>
    <n v="303"/>
    <n v="101"/>
    <n v="1"/>
    <n v="195.22800000000001"/>
    <n v="195.22800000000001"/>
    <n v="29.284199999999998"/>
    <b v="1"/>
    <s v="14:09"/>
    <n v="2023"/>
    <n v="1"/>
    <s v="Wednesday"/>
    <n v="14"/>
    <x v="7"/>
    <s v="AfterNoon"/>
    <n v="195.22800000000001"/>
    <n v="15"/>
  </r>
  <r>
    <n v="2632"/>
    <d v="2023-12-30T00:00:00"/>
    <n v="205"/>
    <n v="304"/>
    <n v="105"/>
    <n v="7"/>
    <n v="370.524"/>
    <n v="2593.6680000000001"/>
    <n v="440.92356000000007"/>
    <b v="0"/>
    <s v="11:03"/>
    <n v="2023"/>
    <n v="12"/>
    <s v="Saturday"/>
    <n v="11"/>
    <x v="1"/>
    <s v="Morning"/>
    <n v="370.524"/>
    <n v="17"/>
  </r>
  <r>
    <n v="2633"/>
    <d v="2023-01-15T00:00:00"/>
    <n v="201"/>
    <n v="305"/>
    <n v="102"/>
    <n v="5"/>
    <n v="145.59600000000003"/>
    <n v="727.98000000000013"/>
    <n v="138.31620000000004"/>
    <b v="0"/>
    <s v="21:51"/>
    <n v="2023"/>
    <n v="1"/>
    <s v="Sunday"/>
    <n v="21"/>
    <x v="7"/>
    <s v="Night"/>
    <n v="145.59600000000003"/>
    <n v="19.000000000000004"/>
  </r>
  <r>
    <n v="2634"/>
    <d v="2023-07-13T00:00:00"/>
    <n v="201"/>
    <n v="301"/>
    <n v="101"/>
    <n v="8"/>
    <n v="577.89600000000007"/>
    <n v="4623.1680000000006"/>
    <n v="970.8652800000001"/>
    <b v="0"/>
    <s v="07:54"/>
    <n v="2023"/>
    <n v="7"/>
    <s v="Thursday"/>
    <n v="7"/>
    <x v="18"/>
    <s v="Morning"/>
    <n v="577.89600000000007"/>
    <n v="21"/>
  </r>
  <r>
    <n v="2635"/>
    <d v="2023-03-13T00:00:00"/>
    <n v="204"/>
    <n v="303"/>
    <n v="102"/>
    <n v="1"/>
    <n v="49.588000000000001"/>
    <n v="49.588000000000001"/>
    <n v="12.397"/>
    <b v="0"/>
    <s v="17:34"/>
    <n v="2023"/>
    <n v="3"/>
    <s v="Monday"/>
    <n v="17"/>
    <x v="15"/>
    <s v="AfterNoon"/>
    <n v="49.588000000000001"/>
    <n v="25"/>
  </r>
  <r>
    <n v="2636"/>
    <d v="2023-02-20T00:00:00"/>
    <n v="204"/>
    <n v="303"/>
    <n v="105"/>
    <n v="4"/>
    <n v="218.35000000000002"/>
    <n v="873.40000000000009"/>
    <n v="262.02000000000004"/>
    <b v="0"/>
    <s v="03:20"/>
    <n v="2023"/>
    <n v="2"/>
    <s v="Monday"/>
    <n v="3"/>
    <x v="19"/>
    <s v="Night"/>
    <n v="218.35000000000002"/>
    <n v="30"/>
  </r>
  <r>
    <n v="2637"/>
    <d v="2024-09-10T00:00:00"/>
    <n v="201"/>
    <n v="303"/>
    <n v="105"/>
    <n v="1"/>
    <n v="104.47800000000001"/>
    <n v="104.47800000000001"/>
    <n v="15.671700000000001"/>
    <b v="0"/>
    <s v="15:36"/>
    <n v="2024"/>
    <n v="9"/>
    <s v="Tuesday"/>
    <n v="15"/>
    <x v="0"/>
    <s v="AfterNoon"/>
    <n v="104.47800000000001"/>
    <n v="15"/>
  </r>
  <r>
    <n v="2638"/>
    <d v="2023-09-15T00:00:00"/>
    <n v="201"/>
    <n v="304"/>
    <n v="102"/>
    <n v="5"/>
    <n v="258.28000000000003"/>
    <n v="1291.4000000000001"/>
    <n v="219.53800000000004"/>
    <b v="0"/>
    <s v="21:51"/>
    <n v="2023"/>
    <n v="9"/>
    <s v="Friday"/>
    <n v="21"/>
    <x v="2"/>
    <s v="Night"/>
    <n v="258.28000000000003"/>
    <n v="17"/>
  </r>
  <r>
    <n v="2639"/>
    <d v="2024-07-03T00:00:00"/>
    <n v="203"/>
    <n v="301"/>
    <n v="102"/>
    <n v="4"/>
    <n v="472.05400000000003"/>
    <n v="1888.2160000000001"/>
    <n v="358.76104000000004"/>
    <b v="0"/>
    <s v="22:49"/>
    <n v="2024"/>
    <n v="7"/>
    <s v="Wednesday"/>
    <n v="22"/>
    <x v="17"/>
    <s v="Night"/>
    <n v="472.05400000000003"/>
    <n v="19"/>
  </r>
  <r>
    <n v="2640"/>
    <d v="2024-02-18T00:00:00"/>
    <n v="204"/>
    <n v="303"/>
    <n v="101"/>
    <n v="4"/>
    <n v="261.73400000000004"/>
    <n v="1046.9360000000001"/>
    <n v="219.85656000000003"/>
    <b v="0"/>
    <s v="05:57"/>
    <n v="2024"/>
    <n v="2"/>
    <s v="Sunday"/>
    <n v="5"/>
    <x v="9"/>
    <s v="Night"/>
    <n v="261.73400000000004"/>
    <n v="21"/>
  </r>
  <r>
    <n v="2641"/>
    <d v="2023-02-08T00:00:00"/>
    <n v="203"/>
    <n v="303"/>
    <n v="102"/>
    <n v="10"/>
    <n v="270.44600000000003"/>
    <n v="2704.46"/>
    <n v="676.11500000000001"/>
    <b v="0"/>
    <s v="12:53"/>
    <n v="2023"/>
    <n v="2"/>
    <s v="Wednesday"/>
    <n v="12"/>
    <x v="19"/>
    <s v="AfterNoon"/>
    <n v="270.44600000000003"/>
    <n v="25"/>
  </r>
  <r>
    <n v="2642"/>
    <d v="2024-02-22T00:00:00"/>
    <n v="205"/>
    <n v="305"/>
    <n v="101"/>
    <n v="3"/>
    <n v="173.95400000000001"/>
    <n v="521.86200000000008"/>
    <n v="156.55860000000001"/>
    <b v="0"/>
    <s v="20:59"/>
    <n v="2024"/>
    <n v="2"/>
    <s v="Thursday"/>
    <n v="20"/>
    <x v="9"/>
    <s v="Evening"/>
    <n v="173.95400000000004"/>
    <n v="30"/>
  </r>
  <r>
    <n v="2643"/>
    <d v="2024-02-16T00:00:00"/>
    <n v="202"/>
    <n v="301"/>
    <n v="101"/>
    <n v="6"/>
    <n v="611.072"/>
    <n v="3666.4319999999998"/>
    <n v="549.96479999999997"/>
    <b v="0"/>
    <s v="07:53"/>
    <n v="2024"/>
    <n v="2"/>
    <s v="Friday"/>
    <n v="7"/>
    <x v="9"/>
    <s v="Morning"/>
    <n v="611.072"/>
    <n v="15"/>
  </r>
  <r>
    <n v="2644"/>
    <d v="2023-06-28T00:00:00"/>
    <n v="204"/>
    <n v="301"/>
    <n v="104"/>
    <n v="1"/>
    <n v="373.80200000000002"/>
    <n v="373.80200000000002"/>
    <n v="63.546340000000008"/>
    <b v="0"/>
    <s v="03:45"/>
    <n v="2023"/>
    <n v="6"/>
    <s v="Wednesday"/>
    <n v="3"/>
    <x v="16"/>
    <s v="Night"/>
    <n v="373.80200000000002"/>
    <n v="17"/>
  </r>
  <r>
    <n v="2645"/>
    <d v="2023-09-30T00:00:00"/>
    <n v="204"/>
    <n v="301"/>
    <n v="102"/>
    <n v="6"/>
    <n v="432.23400000000004"/>
    <n v="2593.4040000000005"/>
    <n v="492.74676000000011"/>
    <b v="0"/>
    <s v="18:52"/>
    <n v="2023"/>
    <n v="9"/>
    <s v="Saturday"/>
    <n v="18"/>
    <x v="2"/>
    <s v="Evening"/>
    <n v="432.23400000000009"/>
    <n v="19"/>
  </r>
  <r>
    <n v="2646"/>
    <d v="2024-06-05T00:00:00"/>
    <n v="205"/>
    <n v="302"/>
    <n v="104"/>
    <n v="1"/>
    <n v="245.56400000000002"/>
    <n v="245.56400000000002"/>
    <n v="51.568440000000002"/>
    <b v="0"/>
    <s v="23:14"/>
    <n v="2024"/>
    <n v="6"/>
    <s v="Wednesday"/>
    <n v="23"/>
    <x v="6"/>
    <s v="Night"/>
    <n v="245.56400000000002"/>
    <n v="21"/>
  </r>
  <r>
    <n v="2647"/>
    <d v="2022-10-30T00:00:00"/>
    <n v="205"/>
    <n v="301"/>
    <n v="103"/>
    <n v="4"/>
    <n v="496.76000000000005"/>
    <n v="1987.0400000000002"/>
    <n v="496.76000000000005"/>
    <b v="0"/>
    <s v="21:23"/>
    <n v="2022"/>
    <n v="10"/>
    <s v="Sunday"/>
    <n v="21"/>
    <x v="24"/>
    <s v="Night"/>
    <n v="496.76000000000005"/>
    <n v="25"/>
  </r>
  <r>
    <n v="2648"/>
    <d v="2024-06-02T00:00:00"/>
    <n v="204"/>
    <n v="302"/>
    <n v="103"/>
    <n v="10"/>
    <n v="153.428"/>
    <n v="1534.28"/>
    <n v="460.28399999999999"/>
    <b v="0"/>
    <s v="01:15"/>
    <n v="2024"/>
    <n v="6"/>
    <s v="Sunday"/>
    <n v="1"/>
    <x v="6"/>
    <s v="Night"/>
    <n v="153.428"/>
    <n v="30"/>
  </r>
  <r>
    <n v="2649"/>
    <d v="2024-05-06T00:00:00"/>
    <n v="202"/>
    <n v="304"/>
    <n v="103"/>
    <n v="5"/>
    <n v="510.37800000000004"/>
    <n v="2551.8900000000003"/>
    <n v="382.78350000000006"/>
    <b v="0"/>
    <s v="10:10"/>
    <n v="2024"/>
    <n v="5"/>
    <s v="Monday"/>
    <n v="10"/>
    <x v="20"/>
    <s v="Morning"/>
    <n v="510.37800000000004"/>
    <n v="15"/>
  </r>
  <r>
    <n v="2650"/>
    <d v="2023-12-25T00:00:00"/>
    <n v="203"/>
    <n v="305"/>
    <n v="102"/>
    <n v="6"/>
    <n v="436.94200000000006"/>
    <n v="2621.6520000000005"/>
    <n v="445.6808400000001"/>
    <b v="0"/>
    <s v="21:56"/>
    <n v="2023"/>
    <n v="12"/>
    <s v="Monday"/>
    <n v="21"/>
    <x v="1"/>
    <s v="Night"/>
    <n v="436.94200000000006"/>
    <n v="17"/>
  </r>
  <r>
    <n v="2651"/>
    <d v="2024-01-21T00:00:00"/>
    <n v="205"/>
    <n v="301"/>
    <n v="105"/>
    <n v="3"/>
    <n v="135.98200000000003"/>
    <n v="407.94600000000008"/>
    <n v="77.509740000000022"/>
    <b v="1"/>
    <s v="03:53"/>
    <n v="2024"/>
    <n v="1"/>
    <s v="Sunday"/>
    <n v="3"/>
    <x v="14"/>
    <s v="Night"/>
    <n v="135.98200000000003"/>
    <n v="19"/>
  </r>
  <r>
    <n v="2652"/>
    <d v="2023-05-10T00:00:00"/>
    <n v="203"/>
    <n v="301"/>
    <n v="101"/>
    <n v="1"/>
    <n v="97.460000000000008"/>
    <n v="97.460000000000008"/>
    <n v="20.4666"/>
    <b v="1"/>
    <s v="22:58"/>
    <n v="2023"/>
    <n v="5"/>
    <s v="Wednesday"/>
    <n v="22"/>
    <x v="11"/>
    <s v="Night"/>
    <n v="97.460000000000008"/>
    <n v="21"/>
  </r>
  <r>
    <n v="2653"/>
    <d v="2023-10-13T00:00:00"/>
    <n v="203"/>
    <n v="304"/>
    <n v="103"/>
    <n v="3"/>
    <n v="181.01600000000002"/>
    <n v="543.048"/>
    <n v="135.762"/>
    <b v="0"/>
    <s v="21:11"/>
    <n v="2023"/>
    <n v="10"/>
    <s v="Friday"/>
    <n v="21"/>
    <x v="22"/>
    <s v="Night"/>
    <n v="181.01599999999999"/>
    <n v="25"/>
  </r>
  <r>
    <n v="2654"/>
    <d v="2023-05-21T00:00:00"/>
    <n v="204"/>
    <n v="305"/>
    <n v="101"/>
    <n v="4"/>
    <n v="644.82000000000005"/>
    <n v="2579.2800000000002"/>
    <n v="773.78399999999999"/>
    <b v="1"/>
    <s v="10:34"/>
    <n v="2023"/>
    <n v="5"/>
    <s v="Sunday"/>
    <n v="10"/>
    <x v="11"/>
    <s v="Morning"/>
    <n v="644.82000000000005"/>
    <n v="30"/>
  </r>
  <r>
    <n v="2655"/>
    <d v="2023-07-23T00:00:00"/>
    <n v="202"/>
    <n v="304"/>
    <n v="105"/>
    <n v="2"/>
    <n v="654.74200000000008"/>
    <n v="1309.4840000000002"/>
    <n v="196.42260000000002"/>
    <b v="0"/>
    <s v="21:53"/>
    <n v="2023"/>
    <n v="7"/>
    <s v="Sunday"/>
    <n v="21"/>
    <x v="18"/>
    <s v="Night"/>
    <n v="654.74200000000008"/>
    <n v="15"/>
  </r>
  <r>
    <n v="2656"/>
    <d v="2024-10-04T00:00:00"/>
    <n v="204"/>
    <n v="304"/>
    <n v="105"/>
    <n v="6"/>
    <n v="297.61600000000004"/>
    <n v="1785.6960000000004"/>
    <n v="303.56832000000009"/>
    <b v="0"/>
    <s v="02:27"/>
    <n v="2024"/>
    <n v="10"/>
    <s v="Friday"/>
    <n v="2"/>
    <x v="8"/>
    <s v="Night"/>
    <n v="297.61600000000004"/>
    <n v="17"/>
  </r>
  <r>
    <n v="2657"/>
    <d v="2023-03-26T00:00:00"/>
    <n v="202"/>
    <n v="302"/>
    <n v="104"/>
    <n v="5"/>
    <n v="453.35400000000004"/>
    <n v="2266.7700000000004"/>
    <n v="430.68630000000007"/>
    <b v="0"/>
    <s v="01:55"/>
    <n v="2023"/>
    <n v="3"/>
    <s v="Sunday"/>
    <n v="1"/>
    <x v="15"/>
    <s v="Night"/>
    <n v="453.3540000000001"/>
    <n v="19"/>
  </r>
  <r>
    <n v="2658"/>
    <d v="2023-08-11T00:00:00"/>
    <n v="205"/>
    <n v="301"/>
    <n v="105"/>
    <n v="3"/>
    <n v="260.21600000000001"/>
    <n v="780.64800000000002"/>
    <n v="163.93608"/>
    <b v="0"/>
    <s v="09:29"/>
    <n v="2023"/>
    <n v="8"/>
    <s v="Friday"/>
    <n v="9"/>
    <x v="4"/>
    <s v="Morning"/>
    <n v="260.21600000000001"/>
    <n v="21"/>
  </r>
  <r>
    <n v="2659"/>
    <d v="2022-12-31T00:00:00"/>
    <n v="202"/>
    <n v="302"/>
    <n v="102"/>
    <n v="8"/>
    <n v="490.71000000000004"/>
    <n v="3925.6800000000003"/>
    <n v="981.42000000000007"/>
    <b v="0"/>
    <s v="16:59"/>
    <n v="2022"/>
    <n v="12"/>
    <s v="Saturday"/>
    <n v="16"/>
    <x v="3"/>
    <s v="AfterNoon"/>
    <n v="490.71000000000004"/>
    <n v="25"/>
  </r>
  <r>
    <n v="2660"/>
    <d v="2024-10-12T00:00:00"/>
    <n v="205"/>
    <n v="305"/>
    <n v="102"/>
    <n v="9"/>
    <n v="149.00600000000003"/>
    <n v="1341.0540000000003"/>
    <n v="402.31620000000009"/>
    <b v="0"/>
    <s v="07:10"/>
    <n v="2024"/>
    <n v="10"/>
    <s v="Saturday"/>
    <n v="7"/>
    <x v="8"/>
    <s v="Morning"/>
    <n v="149.00600000000003"/>
    <n v="30"/>
  </r>
  <r>
    <n v="2661"/>
    <d v="2023-07-27T00:00:00"/>
    <n v="204"/>
    <n v="302"/>
    <n v="102"/>
    <n v="6"/>
    <n v="570.19600000000003"/>
    <n v="3421.1760000000004"/>
    <n v="513.17640000000006"/>
    <b v="0"/>
    <s v="17:46"/>
    <n v="2023"/>
    <n v="7"/>
    <s v="Thursday"/>
    <n v="17"/>
    <x v="18"/>
    <s v="AfterNoon"/>
    <n v="570.19600000000003"/>
    <n v="15"/>
  </r>
  <r>
    <n v="2662"/>
    <d v="2023-12-11T00:00:00"/>
    <n v="201"/>
    <n v="304"/>
    <n v="105"/>
    <n v="10"/>
    <n v="61.314000000000007"/>
    <n v="613.1400000000001"/>
    <n v="104.23380000000003"/>
    <b v="0"/>
    <s v="22:46"/>
    <n v="2023"/>
    <n v="12"/>
    <s v="Monday"/>
    <n v="22"/>
    <x v="1"/>
    <s v="Night"/>
    <n v="61.314000000000007"/>
    <n v="17"/>
  </r>
  <r>
    <n v="2663"/>
    <d v="2024-09-07T00:00:00"/>
    <n v="205"/>
    <n v="301"/>
    <n v="105"/>
    <n v="7"/>
    <n v="174.30600000000001"/>
    <n v="1220.1420000000001"/>
    <n v="231.82698000000002"/>
    <b v="0"/>
    <s v="14:27"/>
    <n v="2024"/>
    <n v="9"/>
    <s v="Saturday"/>
    <n v="14"/>
    <x v="0"/>
    <s v="AfterNoon"/>
    <n v="174.30600000000001"/>
    <n v="19"/>
  </r>
  <r>
    <n v="2664"/>
    <d v="2024-08-08T00:00:00"/>
    <n v="204"/>
    <n v="304"/>
    <n v="105"/>
    <n v="10"/>
    <n v="485.14400000000006"/>
    <n v="4851.4400000000005"/>
    <n v="1018.8024"/>
    <b v="0"/>
    <s v="18:21"/>
    <n v="2024"/>
    <n v="8"/>
    <s v="Thursday"/>
    <n v="18"/>
    <x v="13"/>
    <s v="Evening"/>
    <n v="485.14400000000006"/>
    <n v="21"/>
  </r>
  <r>
    <n v="2665"/>
    <d v="2022-12-16T00:00:00"/>
    <n v="204"/>
    <n v="301"/>
    <n v="101"/>
    <n v="10"/>
    <n v="149.07200000000003"/>
    <n v="1490.7200000000003"/>
    <n v="372.68000000000006"/>
    <b v="0"/>
    <s v="23:10"/>
    <n v="2022"/>
    <n v="12"/>
    <s v="Friday"/>
    <n v="23"/>
    <x v="3"/>
    <s v="Night"/>
    <n v="149.07200000000003"/>
    <n v="25"/>
  </r>
  <r>
    <n v="2666"/>
    <d v="2022-12-22T00:00:00"/>
    <n v="205"/>
    <n v="304"/>
    <n v="105"/>
    <n v="5"/>
    <n v="540.69400000000007"/>
    <n v="2703.4700000000003"/>
    <n v="811.04100000000005"/>
    <b v="1"/>
    <s v="03:21"/>
    <n v="2022"/>
    <n v="12"/>
    <s v="Thursday"/>
    <n v="3"/>
    <x v="3"/>
    <s v="Night"/>
    <n v="540.69400000000007"/>
    <n v="30"/>
  </r>
  <r>
    <n v="2667"/>
    <d v="2024-08-18T00:00:00"/>
    <n v="203"/>
    <n v="304"/>
    <n v="102"/>
    <n v="6"/>
    <n v="80.475999999999999"/>
    <n v="482.85599999999999"/>
    <n v="72.428399999999996"/>
    <b v="0"/>
    <s v="22:46"/>
    <n v="2024"/>
    <n v="8"/>
    <s v="Sunday"/>
    <n v="22"/>
    <x v="13"/>
    <s v="Night"/>
    <n v="80.475999999999999"/>
    <n v="15"/>
  </r>
  <r>
    <n v="2668"/>
    <d v="2023-06-08T00:00:00"/>
    <n v="204"/>
    <n v="302"/>
    <n v="101"/>
    <n v="1"/>
    <n v="472.69200000000006"/>
    <n v="472.69200000000006"/>
    <n v="80.357640000000018"/>
    <b v="0"/>
    <s v="22:07"/>
    <n v="2023"/>
    <n v="6"/>
    <s v="Thursday"/>
    <n v="22"/>
    <x v="16"/>
    <s v="Night"/>
    <n v="472.69200000000006"/>
    <n v="17"/>
  </r>
  <r>
    <n v="2669"/>
    <d v="2023-06-10T00:00:00"/>
    <n v="204"/>
    <n v="305"/>
    <n v="103"/>
    <n v="3"/>
    <n v="643.69799999999998"/>
    <n v="1931.0940000000001"/>
    <n v="366.90786000000003"/>
    <b v="0"/>
    <s v="15:29"/>
    <n v="2023"/>
    <n v="6"/>
    <s v="Saturday"/>
    <n v="15"/>
    <x v="16"/>
    <s v="AfterNoon"/>
    <n v="643.69799999999998"/>
    <n v="19"/>
  </r>
  <r>
    <n v="2670"/>
    <d v="2022-11-19T00:00:00"/>
    <n v="201"/>
    <n v="303"/>
    <n v="101"/>
    <n v="5"/>
    <n v="483.58200000000005"/>
    <n v="2417.9100000000003"/>
    <n v="507.76110000000006"/>
    <b v="1"/>
    <s v="08:47"/>
    <n v="2022"/>
    <n v="11"/>
    <s v="Saturday"/>
    <n v="8"/>
    <x v="12"/>
    <s v="Morning"/>
    <n v="483.58200000000005"/>
    <n v="21"/>
  </r>
  <r>
    <n v="2671"/>
    <d v="2024-04-10T00:00:00"/>
    <n v="203"/>
    <n v="304"/>
    <n v="105"/>
    <n v="9"/>
    <n v="385.94600000000003"/>
    <n v="3473.5140000000001"/>
    <n v="868.37850000000003"/>
    <b v="0"/>
    <s v="17:28"/>
    <n v="2024"/>
    <n v="4"/>
    <s v="Wednesday"/>
    <n v="17"/>
    <x v="23"/>
    <s v="AfterNoon"/>
    <n v="385.94600000000003"/>
    <n v="25"/>
  </r>
  <r>
    <n v="2672"/>
    <d v="2023-10-02T00:00:00"/>
    <n v="203"/>
    <n v="302"/>
    <n v="103"/>
    <n v="3"/>
    <n v="491.37"/>
    <n v="1474.1100000000001"/>
    <n v="442.233"/>
    <b v="0"/>
    <s v="04:48"/>
    <n v="2023"/>
    <n v="10"/>
    <s v="Monday"/>
    <n v="4"/>
    <x v="22"/>
    <s v="Night"/>
    <n v="491.37000000000006"/>
    <n v="30"/>
  </r>
  <r>
    <n v="2673"/>
    <d v="2023-12-08T00:00:00"/>
    <n v="205"/>
    <n v="302"/>
    <n v="104"/>
    <n v="8"/>
    <n v="49.764000000000003"/>
    <n v="398.11200000000002"/>
    <n v="59.716799999999999"/>
    <b v="0"/>
    <s v="20:27"/>
    <n v="2023"/>
    <n v="12"/>
    <s v="Friday"/>
    <n v="20"/>
    <x v="1"/>
    <s v="Evening"/>
    <n v="49.764000000000003"/>
    <n v="15"/>
  </r>
  <r>
    <n v="2674"/>
    <d v="2023-12-09T00:00:00"/>
    <n v="205"/>
    <n v="304"/>
    <n v="101"/>
    <n v="2"/>
    <n v="387.04600000000005"/>
    <n v="774.0920000000001"/>
    <n v="131.59564000000003"/>
    <b v="0"/>
    <s v="10:29"/>
    <n v="2023"/>
    <n v="12"/>
    <s v="Saturday"/>
    <n v="10"/>
    <x v="1"/>
    <s v="Morning"/>
    <n v="387.04600000000005"/>
    <n v="17"/>
  </r>
  <r>
    <n v="2675"/>
    <d v="2024-01-04T00:00:00"/>
    <n v="204"/>
    <n v="304"/>
    <n v="104"/>
    <n v="9"/>
    <n v="48.18"/>
    <n v="433.62"/>
    <n v="82.387799999999999"/>
    <b v="1"/>
    <s v="23:01"/>
    <n v="2024"/>
    <n v="1"/>
    <s v="Thursday"/>
    <n v="23"/>
    <x v="14"/>
    <s v="Night"/>
    <n v="48.18"/>
    <n v="19"/>
  </r>
  <r>
    <n v="2676"/>
    <d v="2023-08-29T00:00:00"/>
    <n v="202"/>
    <n v="305"/>
    <n v="103"/>
    <n v="5"/>
    <n v="265.49600000000004"/>
    <n v="1327.4800000000002"/>
    <n v="278.77080000000007"/>
    <b v="0"/>
    <s v="04:31"/>
    <n v="2023"/>
    <n v="8"/>
    <s v="Tuesday"/>
    <n v="4"/>
    <x v="4"/>
    <s v="Night"/>
    <n v="265.49600000000004"/>
    <n v="21.000000000000004"/>
  </r>
  <r>
    <n v="2677"/>
    <d v="2024-08-13T00:00:00"/>
    <n v="205"/>
    <n v="305"/>
    <n v="104"/>
    <n v="7"/>
    <n v="81.224000000000004"/>
    <n v="568.56799999999998"/>
    <n v="142.142"/>
    <b v="0"/>
    <s v="16:38"/>
    <n v="2024"/>
    <n v="8"/>
    <s v="Tuesday"/>
    <n v="16"/>
    <x v="13"/>
    <s v="AfterNoon"/>
    <n v="81.224000000000004"/>
    <n v="25"/>
  </r>
  <r>
    <n v="2678"/>
    <d v="2024-02-23T00:00:00"/>
    <n v="205"/>
    <n v="302"/>
    <n v="101"/>
    <n v="9"/>
    <n v="400.488"/>
    <n v="3604.3919999999998"/>
    <n v="1081.3175999999999"/>
    <b v="0"/>
    <s v="02:31"/>
    <n v="2024"/>
    <n v="2"/>
    <s v="Friday"/>
    <n v="2"/>
    <x v="9"/>
    <s v="Night"/>
    <n v="400.488"/>
    <n v="30"/>
  </r>
  <r>
    <n v="2679"/>
    <d v="2023-03-16T00:00:00"/>
    <n v="203"/>
    <n v="304"/>
    <n v="104"/>
    <n v="5"/>
    <n v="154.59399999999999"/>
    <n v="772.97"/>
    <n v="115.9455"/>
    <b v="0"/>
    <s v="04:05"/>
    <n v="2023"/>
    <n v="3"/>
    <s v="Thursday"/>
    <n v="4"/>
    <x v="15"/>
    <s v="Night"/>
    <n v="154.59399999999999"/>
    <n v="15"/>
  </r>
  <r>
    <n v="2680"/>
    <d v="2024-01-16T00:00:00"/>
    <n v="204"/>
    <n v="302"/>
    <n v="102"/>
    <n v="3"/>
    <n v="606.38600000000008"/>
    <n v="1819.1580000000004"/>
    <n v="309.25686000000007"/>
    <b v="0"/>
    <s v="15:19"/>
    <n v="2024"/>
    <n v="1"/>
    <s v="Tuesday"/>
    <n v="15"/>
    <x v="14"/>
    <s v="AfterNoon"/>
    <n v="606.38600000000008"/>
    <n v="17"/>
  </r>
  <r>
    <n v="2681"/>
    <d v="2023-01-31T00:00:00"/>
    <n v="204"/>
    <n v="304"/>
    <n v="102"/>
    <n v="6"/>
    <n v="284.24"/>
    <n v="1705.44"/>
    <n v="324.03360000000004"/>
    <b v="0"/>
    <s v="04:32"/>
    <n v="2023"/>
    <n v="1"/>
    <s v="Tuesday"/>
    <n v="4"/>
    <x v="7"/>
    <s v="Night"/>
    <n v="284.24"/>
    <n v="19"/>
  </r>
  <r>
    <n v="2682"/>
    <d v="2023-01-24T00:00:00"/>
    <n v="203"/>
    <n v="304"/>
    <n v="101"/>
    <n v="2"/>
    <n v="121.30800000000001"/>
    <n v="242.61600000000001"/>
    <n v="50.949359999999999"/>
    <b v="0"/>
    <s v="23:49"/>
    <n v="2023"/>
    <n v="1"/>
    <s v="Tuesday"/>
    <n v="23"/>
    <x v="7"/>
    <s v="Night"/>
    <n v="121.30800000000001"/>
    <n v="21"/>
  </r>
  <r>
    <n v="2683"/>
    <d v="2024-05-30T00:00:00"/>
    <n v="203"/>
    <n v="304"/>
    <n v="105"/>
    <n v="1"/>
    <n v="542.2120000000001"/>
    <n v="542.2120000000001"/>
    <n v="135.55300000000003"/>
    <b v="1"/>
    <s v="09:03"/>
    <n v="2024"/>
    <n v="5"/>
    <s v="Thursday"/>
    <n v="9"/>
    <x v="20"/>
    <s v="Morning"/>
    <n v="542.2120000000001"/>
    <n v="25"/>
  </r>
  <r>
    <n v="2684"/>
    <d v="2024-02-29T00:00:00"/>
    <n v="205"/>
    <n v="303"/>
    <n v="102"/>
    <n v="2"/>
    <n v="635.58000000000004"/>
    <n v="1271.1600000000001"/>
    <n v="381.34800000000001"/>
    <b v="0"/>
    <s v="13:49"/>
    <n v="2024"/>
    <n v="2"/>
    <s v="Thursday"/>
    <n v="13"/>
    <x v="9"/>
    <s v="AfterNoon"/>
    <n v="635.58000000000004"/>
    <n v="30"/>
  </r>
  <r>
    <n v="2685"/>
    <d v="2024-06-04T00:00:00"/>
    <n v="202"/>
    <n v="302"/>
    <n v="105"/>
    <n v="6"/>
    <n v="659.91200000000003"/>
    <n v="3959.4720000000002"/>
    <n v="593.92079999999999"/>
    <b v="0"/>
    <s v="07:09"/>
    <n v="2024"/>
    <n v="6"/>
    <s v="Tuesday"/>
    <n v="7"/>
    <x v="6"/>
    <s v="Morning"/>
    <n v="659.91200000000003"/>
    <n v="15"/>
  </r>
  <r>
    <n v="2686"/>
    <d v="2023-12-25T00:00:00"/>
    <n v="201"/>
    <n v="304"/>
    <n v="101"/>
    <n v="10"/>
    <n v="202.57600000000002"/>
    <n v="2025.7600000000002"/>
    <n v="344.37920000000008"/>
    <b v="0"/>
    <s v="07:28"/>
    <n v="2023"/>
    <n v="12"/>
    <s v="Monday"/>
    <n v="7"/>
    <x v="1"/>
    <s v="Morning"/>
    <n v="202.57600000000002"/>
    <n v="17"/>
  </r>
  <r>
    <n v="2687"/>
    <d v="2023-09-27T00:00:00"/>
    <n v="202"/>
    <n v="302"/>
    <n v="102"/>
    <n v="5"/>
    <n v="392.32600000000008"/>
    <n v="1961.6300000000003"/>
    <n v="372.70970000000005"/>
    <b v="1"/>
    <s v="17:31"/>
    <n v="2023"/>
    <n v="9"/>
    <s v="Wednesday"/>
    <n v="17"/>
    <x v="2"/>
    <s v="AfterNoon"/>
    <n v="392.32600000000008"/>
    <n v="19"/>
  </r>
  <r>
    <n v="2688"/>
    <d v="2024-03-25T00:00:00"/>
    <n v="204"/>
    <n v="304"/>
    <n v="101"/>
    <n v="9"/>
    <n v="435.27000000000004"/>
    <n v="3917.4300000000003"/>
    <n v="822.66030000000001"/>
    <b v="0"/>
    <s v="07:09"/>
    <n v="2024"/>
    <n v="3"/>
    <s v="Monday"/>
    <n v="7"/>
    <x v="5"/>
    <s v="Morning"/>
    <n v="435.27000000000004"/>
    <n v="21"/>
  </r>
  <r>
    <n v="2689"/>
    <d v="2023-09-26T00:00:00"/>
    <n v="201"/>
    <n v="303"/>
    <n v="102"/>
    <n v="5"/>
    <n v="267.23400000000004"/>
    <n v="1336.17"/>
    <n v="334.04250000000002"/>
    <b v="0"/>
    <s v="06:02"/>
    <n v="2023"/>
    <n v="9"/>
    <s v="Tuesday"/>
    <n v="6"/>
    <x v="2"/>
    <s v="Morning"/>
    <n v="267.23400000000004"/>
    <n v="25"/>
  </r>
  <r>
    <n v="2690"/>
    <d v="2024-05-01T00:00:00"/>
    <n v="202"/>
    <n v="301"/>
    <n v="103"/>
    <n v="10"/>
    <n v="387.68400000000003"/>
    <n v="3876.84"/>
    <n v="1163.0519999999999"/>
    <b v="0"/>
    <s v="05:34"/>
    <n v="2024"/>
    <n v="5"/>
    <s v="Wednesday"/>
    <n v="5"/>
    <x v="20"/>
    <s v="Night"/>
    <n v="387.68400000000003"/>
    <n v="30"/>
  </r>
  <r>
    <n v="2691"/>
    <d v="2023-09-16T00:00:00"/>
    <n v="203"/>
    <n v="305"/>
    <n v="102"/>
    <n v="6"/>
    <n v="464.59600000000006"/>
    <n v="2787.5760000000005"/>
    <n v="418.13640000000004"/>
    <b v="0"/>
    <s v="02:35"/>
    <n v="2023"/>
    <n v="9"/>
    <s v="Saturday"/>
    <n v="2"/>
    <x v="2"/>
    <s v="Night"/>
    <n v="464.59600000000006"/>
    <n v="15"/>
  </r>
  <r>
    <n v="2692"/>
    <d v="2024-01-05T00:00:00"/>
    <n v="205"/>
    <n v="303"/>
    <n v="103"/>
    <n v="2"/>
    <n v="622.6"/>
    <n v="1245.2"/>
    <n v="211.68400000000003"/>
    <b v="0"/>
    <s v="04:15"/>
    <n v="2024"/>
    <n v="1"/>
    <s v="Friday"/>
    <n v="4"/>
    <x v="14"/>
    <s v="Night"/>
    <n v="622.6"/>
    <n v="17"/>
  </r>
  <r>
    <n v="2693"/>
    <d v="2023-08-24T00:00:00"/>
    <n v="203"/>
    <n v="305"/>
    <n v="101"/>
    <n v="3"/>
    <n v="333.12400000000002"/>
    <n v="999.37200000000007"/>
    <n v="189.88068000000001"/>
    <b v="0"/>
    <s v="08:11"/>
    <n v="2023"/>
    <n v="8"/>
    <s v="Thursday"/>
    <n v="8"/>
    <x v="4"/>
    <s v="Morning"/>
    <n v="333.12400000000002"/>
    <n v="19"/>
  </r>
  <r>
    <n v="2694"/>
    <d v="2023-03-15T00:00:00"/>
    <n v="205"/>
    <n v="303"/>
    <n v="102"/>
    <n v="9"/>
    <n v="337.67800000000005"/>
    <n v="3039.1020000000003"/>
    <n v="638.21142000000009"/>
    <b v="0"/>
    <s v="05:04"/>
    <n v="2023"/>
    <n v="3"/>
    <s v="Wednesday"/>
    <n v="5"/>
    <x v="15"/>
    <s v="Night"/>
    <n v="337.67800000000005"/>
    <n v="21.000000000000004"/>
  </r>
  <r>
    <n v="2695"/>
    <d v="2023-05-17T00:00:00"/>
    <n v="205"/>
    <n v="302"/>
    <n v="103"/>
    <n v="2"/>
    <n v="107.27200000000001"/>
    <n v="214.54400000000001"/>
    <n v="53.636000000000003"/>
    <b v="0"/>
    <s v="01:36"/>
    <n v="2023"/>
    <n v="5"/>
    <s v="Wednesday"/>
    <n v="1"/>
    <x v="11"/>
    <s v="Night"/>
    <n v="107.27200000000001"/>
    <n v="25"/>
  </r>
  <r>
    <n v="2696"/>
    <d v="2024-02-02T00:00:00"/>
    <n v="205"/>
    <n v="304"/>
    <n v="104"/>
    <n v="7"/>
    <n v="366.76200000000006"/>
    <n v="2567.3340000000003"/>
    <n v="770.20020000000011"/>
    <b v="0"/>
    <s v="22:13"/>
    <n v="2024"/>
    <n v="2"/>
    <s v="Friday"/>
    <n v="22"/>
    <x v="9"/>
    <s v="Night"/>
    <n v="366.76200000000006"/>
    <n v="30"/>
  </r>
  <r>
    <n v="2697"/>
    <d v="2024-04-07T00:00:00"/>
    <n v="205"/>
    <n v="305"/>
    <n v="105"/>
    <n v="5"/>
    <n v="388.49800000000005"/>
    <n v="1942.4900000000002"/>
    <n v="291.37350000000004"/>
    <b v="0"/>
    <s v="05:14"/>
    <n v="2024"/>
    <n v="4"/>
    <s v="Sunday"/>
    <n v="5"/>
    <x v="23"/>
    <s v="Night"/>
    <n v="388.49800000000005"/>
    <n v="15"/>
  </r>
  <r>
    <n v="2698"/>
    <d v="2023-06-18T00:00:00"/>
    <n v="201"/>
    <n v="301"/>
    <n v="102"/>
    <n v="2"/>
    <n v="531.16800000000001"/>
    <n v="1062.336"/>
    <n v="180.59712000000002"/>
    <b v="1"/>
    <s v="19:49"/>
    <n v="2023"/>
    <n v="6"/>
    <s v="Sunday"/>
    <n v="19"/>
    <x v="16"/>
    <s v="Evening"/>
    <n v="531.16800000000001"/>
    <n v="17"/>
  </r>
  <r>
    <n v="2699"/>
    <d v="2023-10-04T00:00:00"/>
    <n v="201"/>
    <n v="304"/>
    <n v="102"/>
    <n v="4"/>
    <n v="162.71199999999999"/>
    <n v="650.84799999999996"/>
    <n v="123.66112"/>
    <b v="0"/>
    <s v="15:33"/>
    <n v="2023"/>
    <n v="10"/>
    <s v="Wednesday"/>
    <n v="15"/>
    <x v="22"/>
    <s v="AfterNoon"/>
    <n v="162.71199999999999"/>
    <n v="19"/>
  </r>
  <r>
    <n v="2700"/>
    <d v="2022-11-07T00:00:00"/>
    <n v="202"/>
    <n v="305"/>
    <n v="101"/>
    <n v="5"/>
    <n v="205.52400000000003"/>
    <n v="1027.6200000000001"/>
    <n v="215.80020000000002"/>
    <b v="1"/>
    <s v="11:06"/>
    <n v="2022"/>
    <n v="11"/>
    <s v="Monday"/>
    <n v="11"/>
    <x v="12"/>
    <s v="Morning"/>
    <n v="205.52400000000003"/>
    <n v="21"/>
  </r>
  <r>
    <n v="2701"/>
    <d v="2023-11-06T00:00:00"/>
    <n v="205"/>
    <n v="303"/>
    <n v="102"/>
    <n v="4"/>
    <n v="267.96000000000004"/>
    <n v="1071.8400000000001"/>
    <n v="267.96000000000004"/>
    <b v="0"/>
    <s v="12:53"/>
    <n v="2023"/>
    <n v="11"/>
    <s v="Monday"/>
    <n v="12"/>
    <x v="21"/>
    <s v="AfterNoon"/>
    <n v="267.96000000000004"/>
    <n v="25"/>
  </r>
  <r>
    <n v="2702"/>
    <d v="2023-01-08T00:00:00"/>
    <n v="202"/>
    <n v="305"/>
    <n v="102"/>
    <n v="1"/>
    <n v="445.19200000000006"/>
    <n v="445.19200000000006"/>
    <n v="133.55760000000001"/>
    <b v="0"/>
    <s v="19:50"/>
    <n v="2023"/>
    <n v="1"/>
    <s v="Sunday"/>
    <n v="19"/>
    <x v="7"/>
    <s v="Evening"/>
    <n v="445.19200000000006"/>
    <n v="30"/>
  </r>
  <r>
    <n v="2703"/>
    <d v="2023-02-03T00:00:00"/>
    <n v="201"/>
    <n v="305"/>
    <n v="105"/>
    <n v="1"/>
    <n v="486.00200000000001"/>
    <n v="486.00200000000001"/>
    <n v="72.900300000000001"/>
    <b v="0"/>
    <s v="03:24"/>
    <n v="2023"/>
    <n v="2"/>
    <s v="Friday"/>
    <n v="3"/>
    <x v="19"/>
    <s v="Night"/>
    <n v="486.00200000000001"/>
    <n v="15"/>
  </r>
  <r>
    <n v="2704"/>
    <d v="2024-02-10T00:00:00"/>
    <n v="201"/>
    <n v="303"/>
    <n v="102"/>
    <n v="6"/>
    <n v="356.07"/>
    <n v="2136.42"/>
    <n v="363.19140000000004"/>
    <b v="0"/>
    <s v="23:29"/>
    <n v="2024"/>
    <n v="2"/>
    <s v="Saturday"/>
    <n v="23"/>
    <x v="9"/>
    <s v="Night"/>
    <n v="356.07"/>
    <n v="17"/>
  </r>
  <r>
    <n v="2705"/>
    <d v="2023-04-09T00:00:00"/>
    <n v="204"/>
    <n v="305"/>
    <n v="101"/>
    <n v="6"/>
    <n v="207.43800000000002"/>
    <n v="1244.6280000000002"/>
    <n v="236.47932000000003"/>
    <b v="0"/>
    <s v="04:20"/>
    <n v="2023"/>
    <n v="4"/>
    <s v="Sunday"/>
    <n v="4"/>
    <x v="10"/>
    <s v="Night"/>
    <n v="207.43800000000002"/>
    <n v="19"/>
  </r>
  <r>
    <n v="2706"/>
    <d v="2023-11-19T00:00:00"/>
    <n v="204"/>
    <n v="304"/>
    <n v="103"/>
    <n v="4"/>
    <n v="432.38800000000003"/>
    <n v="1729.5520000000001"/>
    <n v="363.20591999999999"/>
    <b v="1"/>
    <s v="10:12"/>
    <n v="2023"/>
    <n v="11"/>
    <s v="Sunday"/>
    <n v="10"/>
    <x v="21"/>
    <s v="Morning"/>
    <n v="432.38800000000003"/>
    <n v="21"/>
  </r>
  <r>
    <n v="2707"/>
    <d v="2023-02-23T00:00:00"/>
    <n v="205"/>
    <n v="302"/>
    <n v="103"/>
    <n v="7"/>
    <n v="148.76400000000001"/>
    <n v="1041.348"/>
    <n v="260.33699999999999"/>
    <b v="1"/>
    <s v="03:02"/>
    <n v="2023"/>
    <n v="2"/>
    <s v="Thursday"/>
    <n v="3"/>
    <x v="19"/>
    <s v="Night"/>
    <n v="148.76399999999998"/>
    <n v="25"/>
  </r>
  <r>
    <n v="2708"/>
    <d v="2023-07-02T00:00:00"/>
    <n v="201"/>
    <n v="302"/>
    <n v="104"/>
    <n v="4"/>
    <n v="647.63600000000008"/>
    <n v="2590.5440000000003"/>
    <n v="777.16320000000007"/>
    <b v="0"/>
    <s v="10:25"/>
    <n v="2023"/>
    <n v="7"/>
    <s v="Sunday"/>
    <n v="10"/>
    <x v="18"/>
    <s v="Morning"/>
    <n v="647.63600000000008"/>
    <n v="30"/>
  </r>
  <r>
    <n v="2709"/>
    <d v="2023-04-14T00:00:00"/>
    <n v="205"/>
    <n v="303"/>
    <n v="101"/>
    <n v="2"/>
    <n v="351.53800000000001"/>
    <n v="703.07600000000002"/>
    <n v="105.4614"/>
    <b v="1"/>
    <s v="01:10"/>
    <n v="2023"/>
    <n v="4"/>
    <s v="Friday"/>
    <n v="1"/>
    <x v="10"/>
    <s v="Night"/>
    <n v="351.53800000000001"/>
    <n v="15"/>
  </r>
  <r>
    <n v="2710"/>
    <d v="2022-12-08T00:00:00"/>
    <n v="201"/>
    <n v="305"/>
    <n v="104"/>
    <n v="9"/>
    <n v="481.25000000000006"/>
    <n v="4331.2500000000009"/>
    <n v="736.31250000000023"/>
    <b v="0"/>
    <s v="02:41"/>
    <n v="2022"/>
    <n v="12"/>
    <s v="Thursday"/>
    <n v="2"/>
    <x v="3"/>
    <s v="Night"/>
    <n v="481.25000000000011"/>
    <n v="17"/>
  </r>
  <r>
    <n v="2711"/>
    <d v="2022-12-27T00:00:00"/>
    <n v="204"/>
    <n v="302"/>
    <n v="101"/>
    <n v="5"/>
    <n v="642.11400000000003"/>
    <n v="3210.57"/>
    <n v="610.00830000000008"/>
    <b v="0"/>
    <s v="09:49"/>
    <n v="2022"/>
    <n v="12"/>
    <s v="Tuesday"/>
    <n v="9"/>
    <x v="3"/>
    <s v="Morning"/>
    <n v="642.11400000000003"/>
    <n v="19"/>
  </r>
  <r>
    <n v="2712"/>
    <d v="2023-03-26T00:00:00"/>
    <n v="202"/>
    <n v="303"/>
    <n v="105"/>
    <n v="7"/>
    <n v="408.69400000000007"/>
    <n v="2860.8580000000006"/>
    <n v="600.78018000000009"/>
    <b v="0"/>
    <s v="19:07"/>
    <n v="2023"/>
    <n v="3"/>
    <s v="Sunday"/>
    <n v="19"/>
    <x v="15"/>
    <s v="Evening"/>
    <n v="408.69400000000007"/>
    <n v="21"/>
  </r>
  <r>
    <n v="2713"/>
    <d v="2023-06-06T00:00:00"/>
    <n v="201"/>
    <n v="304"/>
    <n v="103"/>
    <n v="9"/>
    <n v="266.64000000000004"/>
    <n v="2399.7600000000002"/>
    <n v="599.94000000000005"/>
    <b v="0"/>
    <s v="06:44"/>
    <n v="2023"/>
    <n v="6"/>
    <s v="Tuesday"/>
    <n v="6"/>
    <x v="16"/>
    <s v="Morning"/>
    <n v="266.64000000000004"/>
    <n v="25"/>
  </r>
  <r>
    <n v="2714"/>
    <d v="2023-01-26T00:00:00"/>
    <n v="202"/>
    <n v="302"/>
    <n v="103"/>
    <n v="7"/>
    <n v="438.41600000000005"/>
    <n v="3068.9120000000003"/>
    <n v="920.67360000000008"/>
    <b v="0"/>
    <s v="08:10"/>
    <n v="2023"/>
    <n v="1"/>
    <s v="Thursday"/>
    <n v="8"/>
    <x v="7"/>
    <s v="Morning"/>
    <n v="438.41600000000005"/>
    <n v="30"/>
  </r>
  <r>
    <n v="2715"/>
    <d v="2023-08-29T00:00:00"/>
    <n v="204"/>
    <n v="301"/>
    <n v="101"/>
    <n v="3"/>
    <n v="630.80600000000004"/>
    <n v="1892.4180000000001"/>
    <n v="283.86270000000002"/>
    <b v="0"/>
    <s v="07:39"/>
    <n v="2023"/>
    <n v="8"/>
    <s v="Tuesday"/>
    <n v="7"/>
    <x v="4"/>
    <s v="Morning"/>
    <n v="630.80600000000004"/>
    <n v="15"/>
  </r>
  <r>
    <n v="2716"/>
    <d v="2023-06-11T00:00:00"/>
    <n v="203"/>
    <n v="302"/>
    <n v="102"/>
    <n v="8"/>
    <n v="383.37200000000001"/>
    <n v="3066.9760000000001"/>
    <n v="521.38592000000006"/>
    <b v="0"/>
    <s v="09:44"/>
    <n v="2023"/>
    <n v="6"/>
    <s v="Sunday"/>
    <n v="9"/>
    <x v="16"/>
    <s v="Morning"/>
    <n v="383.37200000000001"/>
    <n v="17"/>
  </r>
  <r>
    <n v="2717"/>
    <d v="2024-01-09T00:00:00"/>
    <n v="202"/>
    <n v="302"/>
    <n v="104"/>
    <n v="7"/>
    <n v="387.35400000000004"/>
    <n v="2711.4780000000001"/>
    <n v="515.18082000000004"/>
    <b v="0"/>
    <s v="19:09"/>
    <n v="2024"/>
    <n v="1"/>
    <s v="Tuesday"/>
    <n v="19"/>
    <x v="14"/>
    <s v="Evening"/>
    <n v="387.35399999999998"/>
    <n v="19"/>
  </r>
  <r>
    <n v="2718"/>
    <d v="2023-11-03T00:00:00"/>
    <n v="205"/>
    <n v="303"/>
    <n v="102"/>
    <n v="2"/>
    <n v="196.48200000000003"/>
    <n v="392.96400000000006"/>
    <n v="82.522440000000003"/>
    <b v="0"/>
    <s v="19:50"/>
    <n v="2023"/>
    <n v="11"/>
    <s v="Friday"/>
    <n v="19"/>
    <x v="21"/>
    <s v="Evening"/>
    <n v="196.48200000000003"/>
    <n v="20.999999999999996"/>
  </r>
  <r>
    <n v="2719"/>
    <d v="2024-04-18T00:00:00"/>
    <n v="204"/>
    <n v="305"/>
    <n v="104"/>
    <n v="2"/>
    <n v="621.23599999999999"/>
    <n v="1242.472"/>
    <n v="310.61799999999999"/>
    <b v="0"/>
    <s v="09:55"/>
    <n v="2024"/>
    <n v="4"/>
    <s v="Thursday"/>
    <n v="9"/>
    <x v="23"/>
    <s v="Morning"/>
    <n v="621.23599999999999"/>
    <n v="25"/>
  </r>
  <r>
    <n v="2720"/>
    <d v="2023-04-12T00:00:00"/>
    <n v="205"/>
    <n v="303"/>
    <n v="101"/>
    <n v="2"/>
    <n v="272.976"/>
    <n v="545.952"/>
    <n v="163.78559999999999"/>
    <b v="0"/>
    <s v="08:48"/>
    <n v="2023"/>
    <n v="4"/>
    <s v="Wednesday"/>
    <n v="8"/>
    <x v="10"/>
    <s v="Morning"/>
    <n v="272.976"/>
    <n v="30"/>
  </r>
  <r>
    <n v="2721"/>
    <d v="2022-11-17T00:00:00"/>
    <n v="203"/>
    <n v="305"/>
    <n v="102"/>
    <n v="2"/>
    <n v="619.9380000000001"/>
    <n v="1239.8760000000002"/>
    <n v="185.98140000000004"/>
    <b v="1"/>
    <s v="06:14"/>
    <n v="2022"/>
    <n v="11"/>
    <s v="Thursday"/>
    <n v="6"/>
    <x v="12"/>
    <s v="Morning"/>
    <n v="619.9380000000001"/>
    <n v="15"/>
  </r>
  <r>
    <n v="2722"/>
    <d v="2023-02-07T00:00:00"/>
    <n v="201"/>
    <n v="302"/>
    <n v="103"/>
    <n v="1"/>
    <n v="281.09399999999999"/>
    <n v="281.09399999999999"/>
    <n v="47.785980000000002"/>
    <b v="1"/>
    <s v="13:57"/>
    <n v="2023"/>
    <n v="2"/>
    <s v="Tuesday"/>
    <n v="13"/>
    <x v="19"/>
    <s v="AfterNoon"/>
    <n v="281.09399999999999"/>
    <n v="17"/>
  </r>
  <r>
    <n v="2723"/>
    <d v="2023-06-18T00:00:00"/>
    <n v="203"/>
    <n v="305"/>
    <n v="103"/>
    <n v="4"/>
    <n v="157.41"/>
    <n v="629.64"/>
    <n v="119.63159999999999"/>
    <b v="0"/>
    <s v="20:59"/>
    <n v="2023"/>
    <n v="6"/>
    <s v="Sunday"/>
    <n v="20"/>
    <x v="16"/>
    <s v="Evening"/>
    <n v="157.41"/>
    <n v="19"/>
  </r>
  <r>
    <n v="2724"/>
    <d v="2023-10-25T00:00:00"/>
    <n v="205"/>
    <n v="303"/>
    <n v="101"/>
    <n v="9"/>
    <n v="587.40000000000009"/>
    <n v="5286.6"/>
    <n v="1110.1859999999999"/>
    <b v="0"/>
    <s v="21:52"/>
    <n v="2023"/>
    <n v="10"/>
    <s v="Wednesday"/>
    <n v="21"/>
    <x v="22"/>
    <s v="Night"/>
    <n v="587.40000000000009"/>
    <n v="20.999999999999996"/>
  </r>
  <r>
    <n v="2725"/>
    <d v="2022-12-10T00:00:00"/>
    <n v="205"/>
    <n v="305"/>
    <n v="104"/>
    <n v="9"/>
    <n v="567.77600000000007"/>
    <n v="5109.9840000000004"/>
    <n v="1277.4960000000001"/>
    <b v="0"/>
    <s v="08:25"/>
    <n v="2022"/>
    <n v="12"/>
    <s v="Saturday"/>
    <n v="8"/>
    <x v="3"/>
    <s v="Morning"/>
    <n v="567.77600000000007"/>
    <n v="25"/>
  </r>
  <r>
    <n v="2726"/>
    <d v="2023-07-28T00:00:00"/>
    <n v="203"/>
    <n v="301"/>
    <n v="104"/>
    <n v="4"/>
    <n v="239.86600000000001"/>
    <n v="959.46400000000006"/>
    <n v="287.83920000000001"/>
    <b v="1"/>
    <s v="22:38"/>
    <n v="2023"/>
    <n v="7"/>
    <s v="Friday"/>
    <n v="22"/>
    <x v="18"/>
    <s v="Night"/>
    <n v="239.86600000000001"/>
    <n v="30"/>
  </r>
  <r>
    <n v="2727"/>
    <d v="2024-05-05T00:00:00"/>
    <n v="201"/>
    <n v="301"/>
    <n v="104"/>
    <n v="10"/>
    <n v="109.75800000000001"/>
    <n v="1097.5800000000002"/>
    <n v="164.63700000000003"/>
    <b v="0"/>
    <s v="15:59"/>
    <n v="2024"/>
    <n v="5"/>
    <s v="Sunday"/>
    <n v="15"/>
    <x v="20"/>
    <s v="AfterNoon"/>
    <n v="109.75800000000001"/>
    <n v="15"/>
  </r>
  <r>
    <n v="2728"/>
    <d v="2024-04-25T00:00:00"/>
    <n v="201"/>
    <n v="302"/>
    <n v="102"/>
    <n v="6"/>
    <n v="349.05200000000002"/>
    <n v="2094.3119999999999"/>
    <n v="356.03304000000003"/>
    <b v="0"/>
    <s v="04:29"/>
    <n v="2024"/>
    <n v="4"/>
    <s v="Thursday"/>
    <n v="4"/>
    <x v="23"/>
    <s v="Night"/>
    <n v="349.05199999999996"/>
    <n v="17"/>
  </r>
  <r>
    <n v="2729"/>
    <d v="2023-12-11T00:00:00"/>
    <n v="203"/>
    <n v="302"/>
    <n v="104"/>
    <n v="2"/>
    <n v="510.07000000000005"/>
    <n v="1020.1400000000001"/>
    <n v="193.82660000000001"/>
    <b v="0"/>
    <s v="19:15"/>
    <n v="2023"/>
    <n v="12"/>
    <s v="Monday"/>
    <n v="19"/>
    <x v="1"/>
    <s v="Evening"/>
    <n v="510.07000000000005"/>
    <n v="19"/>
  </r>
  <r>
    <n v="2730"/>
    <d v="2023-09-01T00:00:00"/>
    <n v="203"/>
    <n v="303"/>
    <n v="101"/>
    <n v="3"/>
    <n v="462.154"/>
    <n v="1386.462"/>
    <n v="291.15701999999999"/>
    <b v="0"/>
    <s v="01:30"/>
    <n v="2023"/>
    <n v="9"/>
    <s v="Friday"/>
    <n v="1"/>
    <x v="2"/>
    <s v="Night"/>
    <n v="462.154"/>
    <n v="21"/>
  </r>
  <r>
    <n v="2731"/>
    <d v="2024-07-21T00:00:00"/>
    <n v="202"/>
    <n v="301"/>
    <n v="103"/>
    <n v="2"/>
    <n v="570.28400000000011"/>
    <n v="1140.5680000000002"/>
    <n v="285.14200000000005"/>
    <b v="0"/>
    <s v="01:38"/>
    <n v="2024"/>
    <n v="7"/>
    <s v="Sunday"/>
    <n v="1"/>
    <x v="17"/>
    <s v="Night"/>
    <n v="570.28400000000011"/>
    <n v="25"/>
  </r>
  <r>
    <n v="2732"/>
    <d v="2023-07-25T00:00:00"/>
    <n v="202"/>
    <n v="302"/>
    <n v="101"/>
    <n v="8"/>
    <n v="591.80000000000007"/>
    <n v="4734.4000000000005"/>
    <n v="1420.3200000000002"/>
    <b v="0"/>
    <s v="16:01"/>
    <n v="2023"/>
    <n v="7"/>
    <s v="Tuesday"/>
    <n v="16"/>
    <x v="18"/>
    <s v="AfterNoon"/>
    <n v="591.80000000000007"/>
    <n v="30"/>
  </r>
  <r>
    <n v="2733"/>
    <d v="2024-10-02T00:00:00"/>
    <n v="202"/>
    <n v="304"/>
    <n v="104"/>
    <n v="2"/>
    <n v="424.358"/>
    <n v="848.71600000000001"/>
    <n v="127.3074"/>
    <b v="0"/>
    <s v="01:21"/>
    <n v="2024"/>
    <n v="10"/>
    <s v="Wednesday"/>
    <n v="1"/>
    <x v="8"/>
    <s v="Night"/>
    <n v="424.358"/>
    <n v="15"/>
  </r>
  <r>
    <n v="2734"/>
    <d v="2024-08-12T00:00:00"/>
    <n v="201"/>
    <n v="303"/>
    <n v="105"/>
    <n v="8"/>
    <n v="213.59800000000001"/>
    <n v="1708.7840000000001"/>
    <n v="290.49328000000003"/>
    <b v="0"/>
    <s v="10:15"/>
    <n v="2024"/>
    <n v="8"/>
    <s v="Monday"/>
    <n v="10"/>
    <x v="13"/>
    <s v="Morning"/>
    <n v="213.59800000000001"/>
    <n v="17"/>
  </r>
  <r>
    <n v="2735"/>
    <d v="2023-12-13T00:00:00"/>
    <n v="205"/>
    <n v="303"/>
    <n v="101"/>
    <n v="7"/>
    <n v="288.31000000000006"/>
    <n v="2018.1700000000005"/>
    <n v="383.45230000000009"/>
    <b v="0"/>
    <s v="13:17"/>
    <n v="2023"/>
    <n v="12"/>
    <s v="Wednesday"/>
    <n v="13"/>
    <x v="1"/>
    <s v="AfterNoon"/>
    <n v="288.31000000000006"/>
    <n v="19"/>
  </r>
  <r>
    <n v="2736"/>
    <d v="2023-10-04T00:00:00"/>
    <n v="205"/>
    <n v="301"/>
    <n v="104"/>
    <n v="3"/>
    <n v="607.11199999999997"/>
    <n v="1821.3359999999998"/>
    <n v="382.48055999999997"/>
    <b v="1"/>
    <s v="01:29"/>
    <n v="2023"/>
    <n v="10"/>
    <s v="Wednesday"/>
    <n v="1"/>
    <x v="22"/>
    <s v="Night"/>
    <n v="607.11199999999997"/>
    <n v="21.000000000000004"/>
  </r>
  <r>
    <n v="2737"/>
    <d v="2023-02-02T00:00:00"/>
    <n v="205"/>
    <n v="305"/>
    <n v="103"/>
    <n v="2"/>
    <n v="501.20400000000001"/>
    <n v="1002.408"/>
    <n v="250.602"/>
    <b v="0"/>
    <s v="14:16"/>
    <n v="2023"/>
    <n v="2"/>
    <s v="Thursday"/>
    <n v="14"/>
    <x v="19"/>
    <s v="AfterNoon"/>
    <n v="501.20400000000001"/>
    <n v="25"/>
  </r>
  <r>
    <n v="2738"/>
    <d v="2022-12-21T00:00:00"/>
    <n v="201"/>
    <n v="305"/>
    <n v="103"/>
    <n v="2"/>
    <n v="632.32400000000007"/>
    <n v="1264.6480000000001"/>
    <n v="379.39440000000002"/>
    <b v="0"/>
    <s v="01:18"/>
    <n v="2022"/>
    <n v="12"/>
    <s v="Wednesday"/>
    <n v="1"/>
    <x v="3"/>
    <s v="Night"/>
    <n v="632.32400000000007"/>
    <n v="30"/>
  </r>
  <r>
    <n v="2739"/>
    <d v="2024-04-12T00:00:00"/>
    <n v="201"/>
    <n v="302"/>
    <n v="103"/>
    <n v="7"/>
    <n v="227.89800000000002"/>
    <n v="1595.2860000000001"/>
    <n v="239.2929"/>
    <b v="0"/>
    <s v="00:13"/>
    <n v="2024"/>
    <n v="4"/>
    <s v="Friday"/>
    <n v="0"/>
    <x v="23"/>
    <s v="Night"/>
    <n v="227.898"/>
    <n v="15"/>
  </r>
  <r>
    <n v="2740"/>
    <d v="2024-03-24T00:00:00"/>
    <n v="203"/>
    <n v="303"/>
    <n v="105"/>
    <n v="10"/>
    <n v="443.63000000000005"/>
    <n v="4436.3"/>
    <n v="754.17100000000005"/>
    <b v="0"/>
    <s v="03:43"/>
    <n v="2024"/>
    <n v="3"/>
    <s v="Sunday"/>
    <n v="3"/>
    <x v="5"/>
    <s v="Night"/>
    <n v="443.63"/>
    <n v="17"/>
  </r>
  <r>
    <n v="2741"/>
    <d v="2022-12-02T00:00:00"/>
    <n v="203"/>
    <n v="303"/>
    <n v="105"/>
    <n v="7"/>
    <n v="659.62599999999998"/>
    <n v="4617.3819999999996"/>
    <n v="877.30257999999992"/>
    <b v="0"/>
    <s v="20:47"/>
    <n v="2022"/>
    <n v="12"/>
    <s v="Friday"/>
    <n v="20"/>
    <x v="3"/>
    <s v="Evening"/>
    <n v="659.62599999999998"/>
    <n v="19"/>
  </r>
  <r>
    <n v="2742"/>
    <d v="2024-08-06T00:00:00"/>
    <n v="205"/>
    <n v="305"/>
    <n v="102"/>
    <n v="10"/>
    <n v="598.11400000000003"/>
    <n v="5981.14"/>
    <n v="1256.0394000000001"/>
    <b v="0"/>
    <s v="13:56"/>
    <n v="2024"/>
    <n v="8"/>
    <s v="Tuesday"/>
    <n v="13"/>
    <x v="13"/>
    <s v="AfterNoon"/>
    <n v="598.11400000000003"/>
    <n v="21.000000000000004"/>
  </r>
  <r>
    <n v="2743"/>
    <d v="2024-02-09T00:00:00"/>
    <n v="205"/>
    <n v="302"/>
    <n v="101"/>
    <n v="4"/>
    <n v="107.73400000000001"/>
    <n v="430.93600000000004"/>
    <n v="107.73400000000001"/>
    <b v="0"/>
    <s v="19:51"/>
    <n v="2024"/>
    <n v="2"/>
    <s v="Friday"/>
    <n v="19"/>
    <x v="9"/>
    <s v="Evening"/>
    <n v="107.73400000000001"/>
    <n v="25"/>
  </r>
  <r>
    <n v="2744"/>
    <d v="2024-04-23T00:00:00"/>
    <n v="205"/>
    <n v="302"/>
    <n v="103"/>
    <n v="2"/>
    <n v="251.04200000000003"/>
    <n v="502.08400000000006"/>
    <n v="150.62520000000001"/>
    <b v="0"/>
    <s v="17:40"/>
    <n v="2024"/>
    <n v="4"/>
    <s v="Tuesday"/>
    <n v="17"/>
    <x v="23"/>
    <s v="AfterNoon"/>
    <n v="251.04200000000003"/>
    <n v="30"/>
  </r>
  <r>
    <n v="2745"/>
    <d v="2023-10-05T00:00:00"/>
    <n v="201"/>
    <n v="301"/>
    <n v="103"/>
    <n v="6"/>
    <n v="603.37200000000007"/>
    <n v="3620.2320000000004"/>
    <n v="543.03480000000002"/>
    <b v="0"/>
    <s v="02:41"/>
    <n v="2023"/>
    <n v="10"/>
    <s v="Thursday"/>
    <n v="2"/>
    <x v="22"/>
    <s v="Night"/>
    <n v="603.37200000000007"/>
    <n v="15"/>
  </r>
  <r>
    <n v="2746"/>
    <d v="2024-06-02T00:00:00"/>
    <n v="204"/>
    <n v="303"/>
    <n v="104"/>
    <n v="10"/>
    <n v="648.60400000000004"/>
    <n v="6486.0400000000009"/>
    <n v="1102.6268000000002"/>
    <b v="0"/>
    <s v="22:02"/>
    <n v="2024"/>
    <n v="6"/>
    <s v="Sunday"/>
    <n v="22"/>
    <x v="6"/>
    <s v="Night"/>
    <n v="648.60400000000004"/>
    <n v="17"/>
  </r>
  <r>
    <n v="2747"/>
    <d v="2024-10-17T00:00:00"/>
    <n v="205"/>
    <n v="304"/>
    <n v="105"/>
    <n v="8"/>
    <n v="74.117999999999995"/>
    <n v="592.94399999999996"/>
    <n v="112.65935999999999"/>
    <b v="0"/>
    <s v="22:03"/>
    <n v="2024"/>
    <n v="10"/>
    <s v="Thursday"/>
    <n v="22"/>
    <x v="8"/>
    <s v="Night"/>
    <n v="74.117999999999995"/>
    <n v="19"/>
  </r>
  <r>
    <n v="2748"/>
    <d v="2023-06-22T00:00:00"/>
    <n v="205"/>
    <n v="302"/>
    <n v="104"/>
    <n v="9"/>
    <n v="45.672000000000004"/>
    <n v="411.04800000000006"/>
    <n v="86.320080000000004"/>
    <b v="0"/>
    <s v="03:09"/>
    <n v="2023"/>
    <n v="6"/>
    <s v="Thursday"/>
    <n v="3"/>
    <x v="16"/>
    <s v="Night"/>
    <n v="45.672000000000004"/>
    <n v="21"/>
  </r>
  <r>
    <n v="2749"/>
    <d v="2024-07-20T00:00:00"/>
    <n v="204"/>
    <n v="302"/>
    <n v="101"/>
    <n v="8"/>
    <n v="565.20200000000011"/>
    <n v="4521.6160000000009"/>
    <n v="1130.4040000000002"/>
    <b v="0"/>
    <s v="06:14"/>
    <n v="2024"/>
    <n v="7"/>
    <s v="Saturday"/>
    <n v="6"/>
    <x v="17"/>
    <s v="Morning"/>
    <n v="565.20200000000011"/>
    <n v="25"/>
  </r>
  <r>
    <n v="2750"/>
    <d v="2024-09-23T00:00:00"/>
    <n v="204"/>
    <n v="304"/>
    <n v="104"/>
    <n v="8"/>
    <n v="420.46400000000006"/>
    <n v="3363.7120000000004"/>
    <n v="1009.1136000000001"/>
    <b v="1"/>
    <s v="06:16"/>
    <n v="2024"/>
    <n v="9"/>
    <s v="Monday"/>
    <n v="6"/>
    <x v="0"/>
    <s v="Morning"/>
    <n v="420.46400000000006"/>
    <n v="30"/>
  </r>
  <r>
    <n v="2751"/>
    <d v="2023-11-23T00:00:00"/>
    <n v="201"/>
    <n v="302"/>
    <n v="105"/>
    <n v="4"/>
    <n v="152.59200000000001"/>
    <n v="610.36800000000005"/>
    <n v="91.555199999999999"/>
    <b v="1"/>
    <s v="03:17"/>
    <n v="2023"/>
    <n v="11"/>
    <s v="Thursday"/>
    <n v="3"/>
    <x v="21"/>
    <s v="Night"/>
    <n v="152.59200000000001"/>
    <n v="15"/>
  </r>
  <r>
    <n v="2752"/>
    <d v="2023-09-06T00:00:00"/>
    <n v="202"/>
    <n v="303"/>
    <n v="104"/>
    <n v="10"/>
    <n v="262.57"/>
    <n v="2625.7"/>
    <n v="446.36900000000003"/>
    <b v="0"/>
    <s v="08:50"/>
    <n v="2023"/>
    <n v="9"/>
    <s v="Wednesday"/>
    <n v="8"/>
    <x v="2"/>
    <s v="Morning"/>
    <n v="262.57"/>
    <n v="17"/>
  </r>
  <r>
    <n v="2753"/>
    <d v="2022-12-06T00:00:00"/>
    <n v="204"/>
    <n v="301"/>
    <n v="101"/>
    <n v="5"/>
    <n v="153.45000000000002"/>
    <n v="767.25000000000011"/>
    <n v="145.77750000000003"/>
    <b v="0"/>
    <s v="01:20"/>
    <n v="2022"/>
    <n v="12"/>
    <s v="Tuesday"/>
    <n v="1"/>
    <x v="3"/>
    <s v="Night"/>
    <n v="153.45000000000002"/>
    <n v="19"/>
  </r>
  <r>
    <n v="2754"/>
    <d v="2024-01-06T00:00:00"/>
    <n v="202"/>
    <n v="304"/>
    <n v="102"/>
    <n v="7"/>
    <n v="199.804"/>
    <n v="1398.6279999999999"/>
    <n v="293.71187999999995"/>
    <b v="0"/>
    <s v="22:05"/>
    <n v="2024"/>
    <n v="1"/>
    <s v="Saturday"/>
    <n v="22"/>
    <x v="14"/>
    <s v="Night"/>
    <n v="199.804"/>
    <n v="20.999999999999996"/>
  </r>
  <r>
    <n v="2755"/>
    <d v="2022-12-27T00:00:00"/>
    <n v="203"/>
    <n v="303"/>
    <n v="102"/>
    <n v="1"/>
    <n v="500.32400000000001"/>
    <n v="500.32400000000001"/>
    <n v="125.081"/>
    <b v="0"/>
    <s v="14:45"/>
    <n v="2022"/>
    <n v="12"/>
    <s v="Tuesday"/>
    <n v="14"/>
    <x v="3"/>
    <s v="AfterNoon"/>
    <n v="500.32400000000001"/>
    <n v="25"/>
  </r>
  <r>
    <n v="2756"/>
    <d v="2024-04-08T00:00:00"/>
    <n v="205"/>
    <n v="304"/>
    <n v="103"/>
    <n v="2"/>
    <n v="292.072"/>
    <n v="584.14400000000001"/>
    <n v="175.2432"/>
    <b v="1"/>
    <s v="12:36"/>
    <n v="2024"/>
    <n v="4"/>
    <s v="Monday"/>
    <n v="12"/>
    <x v="23"/>
    <s v="AfterNoon"/>
    <n v="292.072"/>
    <n v="30"/>
  </r>
  <r>
    <n v="2757"/>
    <d v="2024-02-12T00:00:00"/>
    <n v="204"/>
    <n v="302"/>
    <n v="104"/>
    <n v="3"/>
    <n v="99.154000000000011"/>
    <n v="297.46200000000005"/>
    <n v="44.619300000000003"/>
    <b v="1"/>
    <s v="13:01"/>
    <n v="2024"/>
    <n v="2"/>
    <s v="Monday"/>
    <n v="13"/>
    <x v="9"/>
    <s v="AfterNoon"/>
    <n v="99.154000000000011"/>
    <n v="15"/>
  </r>
  <r>
    <n v="2758"/>
    <d v="2023-09-23T00:00:00"/>
    <n v="201"/>
    <n v="301"/>
    <n v="103"/>
    <n v="2"/>
    <n v="284.28400000000005"/>
    <n v="568.5680000000001"/>
    <n v="96.656560000000027"/>
    <b v="0"/>
    <s v="13:39"/>
    <n v="2023"/>
    <n v="9"/>
    <s v="Saturday"/>
    <n v="13"/>
    <x v="2"/>
    <s v="AfterNoon"/>
    <n v="284.28400000000005"/>
    <n v="17"/>
  </r>
  <r>
    <n v="2759"/>
    <d v="2023-11-15T00:00:00"/>
    <n v="201"/>
    <n v="302"/>
    <n v="104"/>
    <n v="6"/>
    <n v="84.238"/>
    <n v="505.428"/>
    <n v="96.031319999999994"/>
    <b v="0"/>
    <s v="12:41"/>
    <n v="2023"/>
    <n v="11"/>
    <s v="Wednesday"/>
    <n v="12"/>
    <x v="21"/>
    <s v="AfterNoon"/>
    <n v="84.238"/>
    <n v="19"/>
  </r>
  <r>
    <n v="2760"/>
    <d v="2024-09-14T00:00:00"/>
    <n v="203"/>
    <n v="301"/>
    <n v="103"/>
    <n v="10"/>
    <n v="356.334"/>
    <n v="3563.34"/>
    <n v="748.30140000000006"/>
    <b v="1"/>
    <s v="22:58"/>
    <n v="2024"/>
    <n v="9"/>
    <s v="Saturday"/>
    <n v="22"/>
    <x v="0"/>
    <s v="Night"/>
    <n v="356.334"/>
    <n v="21.000000000000004"/>
  </r>
  <r>
    <n v="2761"/>
    <d v="2023-07-23T00:00:00"/>
    <n v="202"/>
    <n v="302"/>
    <n v="104"/>
    <n v="8"/>
    <n v="230.80200000000002"/>
    <n v="1846.4160000000002"/>
    <n v="461.60400000000004"/>
    <b v="0"/>
    <s v="19:09"/>
    <n v="2023"/>
    <n v="7"/>
    <s v="Sunday"/>
    <n v="19"/>
    <x v="18"/>
    <s v="Evening"/>
    <n v="230.80200000000002"/>
    <n v="25"/>
  </r>
  <r>
    <n v="2762"/>
    <d v="2023-08-25T00:00:00"/>
    <n v="204"/>
    <n v="301"/>
    <n v="103"/>
    <n v="1"/>
    <n v="538.69200000000012"/>
    <n v="538.69200000000012"/>
    <n v="161.60760000000002"/>
    <b v="0"/>
    <s v="11:34"/>
    <n v="2023"/>
    <n v="8"/>
    <s v="Friday"/>
    <n v="11"/>
    <x v="4"/>
    <s v="Morning"/>
    <n v="538.69200000000012"/>
    <n v="30"/>
  </r>
  <r>
    <n v="2763"/>
    <d v="2024-06-30T00:00:00"/>
    <n v="201"/>
    <n v="302"/>
    <n v="105"/>
    <n v="8"/>
    <n v="73.766000000000005"/>
    <n v="590.12800000000004"/>
    <n v="88.519199999999998"/>
    <b v="0"/>
    <s v="17:48"/>
    <n v="2024"/>
    <n v="6"/>
    <s v="Sunday"/>
    <n v="17"/>
    <x v="6"/>
    <s v="AfterNoon"/>
    <n v="73.766000000000005"/>
    <n v="15"/>
  </r>
  <r>
    <n v="2764"/>
    <d v="2023-10-02T00:00:00"/>
    <n v="202"/>
    <n v="301"/>
    <n v="101"/>
    <n v="8"/>
    <n v="550.11"/>
    <n v="4400.88"/>
    <n v="748.14960000000008"/>
    <b v="1"/>
    <s v="03:49"/>
    <n v="2023"/>
    <n v="10"/>
    <s v="Monday"/>
    <n v="3"/>
    <x v="22"/>
    <s v="Night"/>
    <n v="550.11"/>
    <n v="17"/>
  </r>
  <r>
    <n v="2765"/>
    <d v="2022-11-18T00:00:00"/>
    <n v="204"/>
    <n v="301"/>
    <n v="102"/>
    <n v="4"/>
    <n v="492.99800000000005"/>
    <n v="1971.9920000000002"/>
    <n v="374.67848000000004"/>
    <b v="0"/>
    <s v="07:27"/>
    <n v="2022"/>
    <n v="11"/>
    <s v="Friday"/>
    <n v="7"/>
    <x v="12"/>
    <s v="Morning"/>
    <n v="492.99800000000005"/>
    <n v="19"/>
  </r>
  <r>
    <n v="2766"/>
    <d v="2022-12-03T00:00:00"/>
    <n v="205"/>
    <n v="302"/>
    <n v="102"/>
    <n v="8"/>
    <n v="240.328"/>
    <n v="1922.624"/>
    <n v="403.75103999999999"/>
    <b v="0"/>
    <s v="16:52"/>
    <n v="2022"/>
    <n v="12"/>
    <s v="Saturday"/>
    <n v="16"/>
    <x v="3"/>
    <s v="AfterNoon"/>
    <n v="240.328"/>
    <n v="21"/>
  </r>
  <r>
    <n v="2767"/>
    <d v="2024-03-11T00:00:00"/>
    <n v="205"/>
    <n v="304"/>
    <n v="104"/>
    <n v="2"/>
    <n v="427.76800000000003"/>
    <n v="855.53600000000006"/>
    <n v="213.88400000000001"/>
    <b v="0"/>
    <s v="08:02"/>
    <n v="2024"/>
    <n v="3"/>
    <s v="Monday"/>
    <n v="8"/>
    <x v="5"/>
    <s v="Morning"/>
    <n v="427.76800000000003"/>
    <n v="25"/>
  </r>
  <r>
    <n v="2768"/>
    <d v="2024-07-15T00:00:00"/>
    <n v="204"/>
    <n v="303"/>
    <n v="105"/>
    <n v="9"/>
    <n v="359.76600000000002"/>
    <n v="3237.8940000000002"/>
    <n v="971.3682"/>
    <b v="0"/>
    <s v="13:00"/>
    <n v="2024"/>
    <n v="7"/>
    <s v="Monday"/>
    <n v="13"/>
    <x v="17"/>
    <s v="AfterNoon"/>
    <n v="359.76600000000002"/>
    <n v="30"/>
  </r>
  <r>
    <n v="2769"/>
    <d v="2023-08-02T00:00:00"/>
    <n v="204"/>
    <n v="304"/>
    <n v="104"/>
    <n v="4"/>
    <n v="393.47"/>
    <n v="1573.88"/>
    <n v="236.08199999999999"/>
    <b v="0"/>
    <s v="12:33"/>
    <n v="2023"/>
    <n v="8"/>
    <s v="Wednesday"/>
    <n v="12"/>
    <x v="4"/>
    <s v="AfterNoon"/>
    <n v="393.47"/>
    <n v="15"/>
  </r>
  <r>
    <n v="2770"/>
    <d v="2023-07-06T00:00:00"/>
    <n v="202"/>
    <n v="304"/>
    <n v="105"/>
    <n v="2"/>
    <n v="264.13200000000001"/>
    <n v="528.26400000000001"/>
    <n v="89.804880000000011"/>
    <b v="0"/>
    <s v="22:01"/>
    <n v="2023"/>
    <n v="7"/>
    <s v="Thursday"/>
    <n v="22"/>
    <x v="18"/>
    <s v="Night"/>
    <n v="264.13200000000001"/>
    <n v="17"/>
  </r>
  <r>
    <n v="2771"/>
    <d v="2023-12-13T00:00:00"/>
    <n v="201"/>
    <n v="303"/>
    <n v="105"/>
    <n v="5"/>
    <n v="393.404"/>
    <n v="1967.02"/>
    <n v="373.73379999999997"/>
    <b v="0"/>
    <s v="21:12"/>
    <n v="2023"/>
    <n v="12"/>
    <s v="Wednesday"/>
    <n v="21"/>
    <x v="1"/>
    <s v="Night"/>
    <n v="393.404"/>
    <n v="19"/>
  </r>
  <r>
    <n v="2772"/>
    <d v="2024-02-17T00:00:00"/>
    <n v="201"/>
    <n v="305"/>
    <n v="104"/>
    <n v="4"/>
    <n v="323.42200000000003"/>
    <n v="1293.6880000000001"/>
    <n v="271.67448000000002"/>
    <b v="0"/>
    <s v="10:55"/>
    <n v="2024"/>
    <n v="2"/>
    <s v="Saturday"/>
    <n v="10"/>
    <x v="9"/>
    <s v="Morning"/>
    <n v="323.42200000000003"/>
    <n v="21"/>
  </r>
  <r>
    <n v="2773"/>
    <d v="2024-08-21T00:00:00"/>
    <n v="201"/>
    <n v="301"/>
    <n v="102"/>
    <n v="2"/>
    <n v="566.87400000000014"/>
    <n v="1133.7480000000003"/>
    <n v="283.43700000000007"/>
    <b v="0"/>
    <s v="01:45"/>
    <n v="2024"/>
    <n v="8"/>
    <s v="Wednesday"/>
    <n v="1"/>
    <x v="13"/>
    <s v="Night"/>
    <n v="566.87400000000014"/>
    <n v="25"/>
  </r>
  <r>
    <n v="2774"/>
    <d v="2023-11-29T00:00:00"/>
    <n v="203"/>
    <n v="305"/>
    <n v="104"/>
    <n v="5"/>
    <n v="304.01800000000003"/>
    <n v="1520.0900000000001"/>
    <n v="456.02700000000004"/>
    <b v="0"/>
    <s v="01:57"/>
    <n v="2023"/>
    <n v="11"/>
    <s v="Wednesday"/>
    <n v="1"/>
    <x v="21"/>
    <s v="Night"/>
    <n v="304.01800000000003"/>
    <n v="30"/>
  </r>
  <r>
    <n v="2775"/>
    <d v="2022-11-10T00:00:00"/>
    <n v="201"/>
    <n v="303"/>
    <n v="102"/>
    <n v="1"/>
    <n v="344.036"/>
    <n v="344.036"/>
    <n v="51.605399999999996"/>
    <b v="0"/>
    <s v="15:54"/>
    <n v="2022"/>
    <n v="11"/>
    <s v="Thursday"/>
    <n v="15"/>
    <x v="12"/>
    <s v="AfterNoon"/>
    <n v="344.036"/>
    <n v="15"/>
  </r>
  <r>
    <n v="2776"/>
    <d v="2023-12-31T00:00:00"/>
    <n v="204"/>
    <n v="301"/>
    <n v="104"/>
    <n v="3"/>
    <n v="100.188"/>
    <n v="300.56400000000002"/>
    <n v="51.095880000000008"/>
    <b v="0"/>
    <s v="10:12"/>
    <n v="2023"/>
    <n v="12"/>
    <s v="Sunday"/>
    <n v="10"/>
    <x v="1"/>
    <s v="Morning"/>
    <n v="100.188"/>
    <n v="17"/>
  </r>
  <r>
    <n v="2777"/>
    <d v="2024-07-22T00:00:00"/>
    <n v="201"/>
    <n v="302"/>
    <n v="103"/>
    <n v="10"/>
    <n v="360.62400000000002"/>
    <n v="3606.2400000000002"/>
    <n v="685.18560000000002"/>
    <b v="0"/>
    <s v="17:56"/>
    <n v="2024"/>
    <n v="7"/>
    <s v="Monday"/>
    <n v="17"/>
    <x v="17"/>
    <s v="AfterNoon"/>
    <n v="360.62400000000002"/>
    <n v="19"/>
  </r>
  <r>
    <n v="2778"/>
    <d v="2024-04-15T00:00:00"/>
    <n v="201"/>
    <n v="301"/>
    <n v="101"/>
    <n v="1"/>
    <n v="197.20800000000003"/>
    <n v="197.20800000000003"/>
    <n v="41.413680000000006"/>
    <b v="0"/>
    <s v="22:05"/>
    <n v="2024"/>
    <n v="4"/>
    <s v="Monday"/>
    <n v="22"/>
    <x v="23"/>
    <s v="Night"/>
    <n v="197.20800000000003"/>
    <n v="21"/>
  </r>
  <r>
    <n v="2779"/>
    <d v="2024-03-07T00:00:00"/>
    <n v="204"/>
    <n v="303"/>
    <n v="101"/>
    <n v="8"/>
    <n v="260.10600000000005"/>
    <n v="2080.8480000000004"/>
    <n v="520.2120000000001"/>
    <b v="0"/>
    <s v="11:05"/>
    <n v="2024"/>
    <n v="3"/>
    <s v="Thursday"/>
    <n v="11"/>
    <x v="5"/>
    <s v="Morning"/>
    <n v="260.10600000000005"/>
    <n v="25"/>
  </r>
  <r>
    <n v="2780"/>
    <d v="2023-05-22T00:00:00"/>
    <n v="201"/>
    <n v="301"/>
    <n v="105"/>
    <n v="6"/>
    <n v="159.32400000000001"/>
    <n v="955.94400000000007"/>
    <n v="286.78320000000002"/>
    <b v="0"/>
    <s v="01:19"/>
    <n v="2023"/>
    <n v="5"/>
    <s v="Monday"/>
    <n v="1"/>
    <x v="11"/>
    <s v="Night"/>
    <n v="159.32400000000001"/>
    <n v="30"/>
  </r>
  <r>
    <n v="2781"/>
    <d v="2024-05-24T00:00:00"/>
    <n v="205"/>
    <n v="302"/>
    <n v="101"/>
    <n v="10"/>
    <n v="522.47800000000007"/>
    <n v="5224.7800000000007"/>
    <n v="783.7170000000001"/>
    <b v="0"/>
    <s v="07:17"/>
    <n v="2024"/>
    <n v="5"/>
    <s v="Friday"/>
    <n v="7"/>
    <x v="20"/>
    <s v="Morning"/>
    <n v="522.47800000000007"/>
    <n v="15"/>
  </r>
  <r>
    <n v="2782"/>
    <d v="2022-11-09T00:00:00"/>
    <n v="202"/>
    <n v="301"/>
    <n v="105"/>
    <n v="9"/>
    <n v="60.478000000000002"/>
    <n v="544.30200000000002"/>
    <n v="92.531340000000014"/>
    <b v="1"/>
    <s v="19:05"/>
    <n v="2022"/>
    <n v="11"/>
    <s v="Wednesday"/>
    <n v="19"/>
    <x v="12"/>
    <s v="Evening"/>
    <n v="60.478000000000002"/>
    <n v="17"/>
  </r>
  <r>
    <n v="2783"/>
    <d v="2024-02-01T00:00:00"/>
    <n v="202"/>
    <n v="302"/>
    <n v="102"/>
    <n v="3"/>
    <n v="274.93400000000003"/>
    <n v="824.80200000000013"/>
    <n v="156.71238000000002"/>
    <b v="0"/>
    <s v="18:09"/>
    <n v="2024"/>
    <n v="2"/>
    <s v="Thursday"/>
    <n v="18"/>
    <x v="9"/>
    <s v="Evening"/>
    <n v="274.93400000000003"/>
    <n v="19"/>
  </r>
  <r>
    <n v="2784"/>
    <d v="2024-05-22T00:00:00"/>
    <n v="204"/>
    <n v="305"/>
    <n v="102"/>
    <n v="5"/>
    <n v="374.50600000000003"/>
    <n v="1872.5300000000002"/>
    <n v="393.23130000000003"/>
    <b v="0"/>
    <s v="17:11"/>
    <n v="2024"/>
    <n v="5"/>
    <s v="Wednesday"/>
    <n v="17"/>
    <x v="20"/>
    <s v="AfterNoon"/>
    <n v="374.50600000000003"/>
    <n v="21"/>
  </r>
  <r>
    <n v="2785"/>
    <d v="2024-07-01T00:00:00"/>
    <n v="203"/>
    <n v="302"/>
    <n v="104"/>
    <n v="2"/>
    <n v="304.084"/>
    <n v="608.16800000000001"/>
    <n v="152.042"/>
    <b v="0"/>
    <s v="00:18"/>
    <n v="2024"/>
    <n v="7"/>
    <s v="Monday"/>
    <n v="0"/>
    <x v="17"/>
    <s v="Night"/>
    <n v="304.084"/>
    <n v="25"/>
  </r>
  <r>
    <n v="2786"/>
    <d v="2024-05-02T00:00:00"/>
    <n v="202"/>
    <n v="302"/>
    <n v="102"/>
    <n v="2"/>
    <n v="91.696000000000012"/>
    <n v="183.39200000000002"/>
    <n v="55.017600000000009"/>
    <b v="0"/>
    <s v="03:34"/>
    <n v="2024"/>
    <n v="5"/>
    <s v="Thursday"/>
    <n v="3"/>
    <x v="20"/>
    <s v="Night"/>
    <n v="91.696000000000012"/>
    <n v="30"/>
  </r>
  <r>
    <n v="2787"/>
    <d v="2024-04-21T00:00:00"/>
    <n v="201"/>
    <n v="302"/>
    <n v="105"/>
    <n v="6"/>
    <n v="124.322"/>
    <n v="745.93200000000002"/>
    <n v="111.88979999999999"/>
    <b v="0"/>
    <s v="11:07"/>
    <n v="2024"/>
    <n v="4"/>
    <s v="Sunday"/>
    <n v="11"/>
    <x v="23"/>
    <s v="Morning"/>
    <n v="124.322"/>
    <n v="15"/>
  </r>
  <r>
    <n v="2788"/>
    <d v="2023-01-03T00:00:00"/>
    <n v="201"/>
    <n v="304"/>
    <n v="102"/>
    <n v="2"/>
    <n v="320.49600000000004"/>
    <n v="640.99200000000008"/>
    <n v="108.96864000000002"/>
    <b v="0"/>
    <s v="09:23"/>
    <n v="2023"/>
    <n v="1"/>
    <s v="Tuesday"/>
    <n v="9"/>
    <x v="7"/>
    <s v="Morning"/>
    <n v="320.49600000000004"/>
    <n v="17"/>
  </r>
  <r>
    <n v="2789"/>
    <d v="2023-06-11T00:00:00"/>
    <n v="202"/>
    <n v="304"/>
    <n v="103"/>
    <n v="2"/>
    <n v="321.08999999999997"/>
    <n v="642.17999999999995"/>
    <n v="122.01419999999999"/>
    <b v="0"/>
    <s v="06:10"/>
    <n v="2023"/>
    <n v="6"/>
    <s v="Sunday"/>
    <n v="6"/>
    <x v="16"/>
    <s v="Morning"/>
    <n v="321.08999999999997"/>
    <n v="19"/>
  </r>
  <r>
    <n v="2790"/>
    <d v="2023-12-04T00:00:00"/>
    <n v="202"/>
    <n v="304"/>
    <n v="101"/>
    <n v="1"/>
    <n v="543.07000000000005"/>
    <n v="543.07000000000005"/>
    <n v="114.04470000000001"/>
    <b v="0"/>
    <s v="23:05"/>
    <n v="2023"/>
    <n v="12"/>
    <s v="Monday"/>
    <n v="23"/>
    <x v="1"/>
    <s v="Night"/>
    <n v="543.07000000000005"/>
    <n v="21"/>
  </r>
  <r>
    <n v="2791"/>
    <d v="2024-07-14T00:00:00"/>
    <n v="203"/>
    <n v="301"/>
    <n v="105"/>
    <n v="3"/>
    <n v="605.02200000000005"/>
    <n v="1815.0660000000003"/>
    <n v="453.76650000000006"/>
    <b v="0"/>
    <s v="20:29"/>
    <n v="2024"/>
    <n v="7"/>
    <s v="Sunday"/>
    <n v="20"/>
    <x v="17"/>
    <s v="Evening"/>
    <n v="605.02200000000005"/>
    <n v="25"/>
  </r>
  <r>
    <n v="2792"/>
    <d v="2023-11-07T00:00:00"/>
    <n v="201"/>
    <n v="303"/>
    <n v="103"/>
    <n v="10"/>
    <n v="490.73200000000003"/>
    <n v="4907.3200000000006"/>
    <n v="1472.1960000000001"/>
    <b v="0"/>
    <s v="00:43"/>
    <n v="2023"/>
    <n v="11"/>
    <s v="Tuesday"/>
    <n v="0"/>
    <x v="21"/>
    <s v="Night"/>
    <n v="490.73200000000008"/>
    <n v="30"/>
  </r>
  <r>
    <n v="2793"/>
    <d v="2023-02-25T00:00:00"/>
    <n v="205"/>
    <n v="301"/>
    <n v="103"/>
    <n v="9"/>
    <n v="560.73599999999999"/>
    <n v="5046.6239999999998"/>
    <n v="756.9935999999999"/>
    <b v="0"/>
    <s v="08:55"/>
    <n v="2023"/>
    <n v="2"/>
    <s v="Saturday"/>
    <n v="8"/>
    <x v="19"/>
    <s v="Morning"/>
    <n v="560.73599999999999"/>
    <n v="15"/>
  </r>
  <r>
    <n v="2794"/>
    <d v="2023-09-19T00:00:00"/>
    <n v="204"/>
    <n v="303"/>
    <n v="101"/>
    <n v="9"/>
    <n v="500.63200000000006"/>
    <n v="4505.6880000000001"/>
    <n v="765.96696000000009"/>
    <b v="1"/>
    <s v="16:03"/>
    <n v="2023"/>
    <n v="9"/>
    <s v="Tuesday"/>
    <n v="16"/>
    <x v="2"/>
    <s v="AfterNoon"/>
    <n v="500.63200000000001"/>
    <n v="17"/>
  </r>
  <r>
    <n v="2795"/>
    <d v="2024-06-03T00:00:00"/>
    <n v="202"/>
    <n v="305"/>
    <n v="102"/>
    <n v="7"/>
    <n v="57.464000000000006"/>
    <n v="402.24800000000005"/>
    <n v="76.427120000000016"/>
    <b v="1"/>
    <s v="18:49"/>
    <n v="2024"/>
    <n v="6"/>
    <s v="Monday"/>
    <n v="18"/>
    <x v="6"/>
    <s v="Evening"/>
    <n v="57.464000000000006"/>
    <n v="19.000000000000004"/>
  </r>
  <r>
    <n v="2796"/>
    <d v="2023-06-07T00:00:00"/>
    <n v="203"/>
    <n v="305"/>
    <n v="103"/>
    <n v="6"/>
    <n v="363.90200000000004"/>
    <n v="2183.4120000000003"/>
    <n v="458.51652000000001"/>
    <b v="0"/>
    <s v="03:22"/>
    <n v="2023"/>
    <n v="6"/>
    <s v="Wednesday"/>
    <n v="3"/>
    <x v="16"/>
    <s v="Night"/>
    <n v="363.90200000000004"/>
    <n v="21"/>
  </r>
  <r>
    <n v="2797"/>
    <d v="2023-01-18T00:00:00"/>
    <n v="204"/>
    <n v="302"/>
    <n v="103"/>
    <n v="9"/>
    <n v="204.38000000000002"/>
    <n v="1839.4200000000003"/>
    <n v="459.85500000000008"/>
    <b v="0"/>
    <s v="18:20"/>
    <n v="2023"/>
    <n v="1"/>
    <s v="Wednesday"/>
    <n v="18"/>
    <x v="7"/>
    <s v="Evening"/>
    <n v="204.38000000000002"/>
    <n v="25"/>
  </r>
  <r>
    <n v="2798"/>
    <d v="2024-01-05T00:00:00"/>
    <n v="205"/>
    <n v="305"/>
    <n v="102"/>
    <n v="4"/>
    <n v="355.23400000000004"/>
    <n v="1420.9360000000001"/>
    <n v="426.28080000000006"/>
    <b v="0"/>
    <s v="23:39"/>
    <n v="2024"/>
    <n v="1"/>
    <s v="Friday"/>
    <n v="23"/>
    <x v="14"/>
    <s v="Night"/>
    <n v="355.23400000000004"/>
    <n v="30"/>
  </r>
  <r>
    <n v="2799"/>
    <d v="2022-10-26T00:00:00"/>
    <n v="203"/>
    <n v="303"/>
    <n v="104"/>
    <n v="3"/>
    <n v="470.31600000000003"/>
    <n v="1410.9480000000001"/>
    <n v="211.6422"/>
    <b v="0"/>
    <s v="05:02"/>
    <n v="2022"/>
    <n v="10"/>
    <s v="Wednesday"/>
    <n v="5"/>
    <x v="24"/>
    <s v="Night"/>
    <n v="470.31600000000003"/>
    <n v="15"/>
  </r>
  <r>
    <n v="2800"/>
    <d v="2023-11-11T00:00:00"/>
    <n v="202"/>
    <n v="302"/>
    <n v="102"/>
    <n v="1"/>
    <n v="144.05600000000001"/>
    <n v="144.05600000000001"/>
    <n v="24.489520000000002"/>
    <b v="0"/>
    <s v="21:50"/>
    <n v="2023"/>
    <n v="11"/>
    <s v="Saturday"/>
    <n v="21"/>
    <x v="21"/>
    <s v="Night"/>
    <n v="144.05600000000001"/>
    <n v="17"/>
  </r>
  <r>
    <n v="2801"/>
    <d v="2023-11-15T00:00:00"/>
    <n v="201"/>
    <n v="305"/>
    <n v="103"/>
    <n v="8"/>
    <n v="380.49"/>
    <n v="3043.92"/>
    <n v="578.34479999999996"/>
    <b v="0"/>
    <s v="19:23"/>
    <n v="2023"/>
    <n v="11"/>
    <s v="Wednesday"/>
    <n v="19"/>
    <x v="21"/>
    <s v="Evening"/>
    <n v="380.49"/>
    <n v="18.999999999999996"/>
  </r>
  <r>
    <n v="2802"/>
    <d v="2024-08-21T00:00:00"/>
    <n v="204"/>
    <n v="304"/>
    <n v="104"/>
    <n v="10"/>
    <n v="282.084"/>
    <n v="2820.84"/>
    <n v="592.37639999999999"/>
    <b v="0"/>
    <s v="22:23"/>
    <n v="2024"/>
    <n v="8"/>
    <s v="Wednesday"/>
    <n v="22"/>
    <x v="13"/>
    <s v="Night"/>
    <n v="282.084"/>
    <n v="21"/>
  </r>
  <r>
    <n v="2803"/>
    <d v="2024-04-12T00:00:00"/>
    <n v="202"/>
    <n v="304"/>
    <n v="103"/>
    <n v="6"/>
    <n v="447.19400000000007"/>
    <n v="2683.1640000000007"/>
    <n v="670.79100000000017"/>
    <b v="0"/>
    <s v="16:17"/>
    <n v="2024"/>
    <n v="4"/>
    <s v="Friday"/>
    <n v="16"/>
    <x v="23"/>
    <s v="AfterNoon"/>
    <n v="447.19400000000013"/>
    <n v="25"/>
  </r>
  <r>
    <n v="2804"/>
    <d v="2023-07-19T00:00:00"/>
    <n v="205"/>
    <n v="301"/>
    <n v="102"/>
    <n v="7"/>
    <n v="509.54200000000009"/>
    <n v="3566.7940000000008"/>
    <n v="1070.0382000000002"/>
    <b v="1"/>
    <s v="17:01"/>
    <n v="2023"/>
    <n v="7"/>
    <s v="Wednesday"/>
    <n v="17"/>
    <x v="18"/>
    <s v="AfterNoon"/>
    <n v="509.54200000000009"/>
    <n v="30"/>
  </r>
  <r>
    <n v="2805"/>
    <d v="2023-09-25T00:00:00"/>
    <n v="202"/>
    <n v="305"/>
    <n v="105"/>
    <n v="9"/>
    <n v="191.18000000000004"/>
    <n v="1720.6200000000003"/>
    <n v="258.09300000000002"/>
    <b v="0"/>
    <s v="23:51"/>
    <n v="2023"/>
    <n v="9"/>
    <s v="Monday"/>
    <n v="23"/>
    <x v="2"/>
    <s v="Night"/>
    <n v="191.18000000000004"/>
    <n v="14.999999999999996"/>
  </r>
  <r>
    <n v="2806"/>
    <d v="2023-01-04T00:00:00"/>
    <n v="203"/>
    <n v="301"/>
    <n v="104"/>
    <n v="6"/>
    <n v="359.74400000000003"/>
    <n v="2158.4639999999999"/>
    <n v="366.93888000000004"/>
    <b v="0"/>
    <s v="07:47"/>
    <n v="2023"/>
    <n v="1"/>
    <s v="Wednesday"/>
    <n v="7"/>
    <x v="7"/>
    <s v="Morning"/>
    <n v="359.74399999999997"/>
    <n v="17"/>
  </r>
  <r>
    <n v="2807"/>
    <d v="2023-11-02T00:00:00"/>
    <n v="203"/>
    <n v="304"/>
    <n v="103"/>
    <n v="7"/>
    <n v="533.01600000000008"/>
    <n v="3731.1120000000005"/>
    <n v="708.91128000000015"/>
    <b v="1"/>
    <s v="21:41"/>
    <n v="2023"/>
    <n v="11"/>
    <s v="Thursday"/>
    <n v="21"/>
    <x v="21"/>
    <s v="Night"/>
    <n v="533.01600000000008"/>
    <n v="19"/>
  </r>
  <r>
    <n v="2808"/>
    <d v="2024-01-24T00:00:00"/>
    <n v="204"/>
    <n v="304"/>
    <n v="104"/>
    <n v="4"/>
    <n v="563.37599999999998"/>
    <n v="2253.5039999999999"/>
    <n v="473.23583999999994"/>
    <b v="0"/>
    <s v="23:18"/>
    <n v="2024"/>
    <n v="1"/>
    <s v="Wednesday"/>
    <n v="23"/>
    <x v="14"/>
    <s v="Night"/>
    <n v="563.37599999999998"/>
    <n v="21"/>
  </r>
  <r>
    <n v="2809"/>
    <d v="2024-08-04T00:00:00"/>
    <n v="204"/>
    <n v="302"/>
    <n v="102"/>
    <n v="3"/>
    <n v="554.202"/>
    <n v="1662.606"/>
    <n v="415.6515"/>
    <b v="0"/>
    <s v="01:50"/>
    <n v="2024"/>
    <n v="8"/>
    <s v="Sunday"/>
    <n v="1"/>
    <x v="13"/>
    <s v="Night"/>
    <n v="554.202"/>
    <n v="25"/>
  </r>
  <r>
    <n v="2810"/>
    <d v="2024-07-21T00:00:00"/>
    <n v="202"/>
    <n v="301"/>
    <n v="102"/>
    <n v="3"/>
    <n v="120.626"/>
    <n v="361.87800000000004"/>
    <n v="108.56340000000002"/>
    <b v="0"/>
    <s v="22:19"/>
    <n v="2024"/>
    <n v="7"/>
    <s v="Sunday"/>
    <n v="22"/>
    <x v="17"/>
    <s v="Night"/>
    <n v="120.62600000000002"/>
    <n v="30"/>
  </r>
  <r>
    <n v="2811"/>
    <d v="2024-06-24T00:00:00"/>
    <n v="203"/>
    <n v="301"/>
    <n v="103"/>
    <n v="8"/>
    <n v="286.17600000000004"/>
    <n v="2289.4080000000004"/>
    <n v="343.41120000000006"/>
    <b v="1"/>
    <s v="13:57"/>
    <n v="2024"/>
    <n v="6"/>
    <s v="Monday"/>
    <n v="13"/>
    <x v="6"/>
    <s v="AfterNoon"/>
    <n v="286.17600000000004"/>
    <n v="15"/>
  </r>
  <r>
    <n v="2812"/>
    <d v="2023-04-24T00:00:00"/>
    <n v="204"/>
    <n v="303"/>
    <n v="104"/>
    <n v="9"/>
    <n v="80.212000000000003"/>
    <n v="721.90800000000002"/>
    <n v="122.72436000000002"/>
    <b v="0"/>
    <s v="10:48"/>
    <n v="2023"/>
    <n v="4"/>
    <s v="Monday"/>
    <n v="10"/>
    <x v="10"/>
    <s v="Morning"/>
    <n v="80.212000000000003"/>
    <n v="17"/>
  </r>
  <r>
    <n v="2813"/>
    <d v="2023-10-18T00:00:00"/>
    <n v="201"/>
    <n v="302"/>
    <n v="102"/>
    <n v="4"/>
    <n v="631.84"/>
    <n v="2527.36"/>
    <n v="480.19840000000005"/>
    <b v="0"/>
    <s v="05:09"/>
    <n v="2023"/>
    <n v="10"/>
    <s v="Wednesday"/>
    <n v="5"/>
    <x v="22"/>
    <s v="Night"/>
    <n v="631.84"/>
    <n v="19"/>
  </r>
  <r>
    <n v="2814"/>
    <d v="2023-11-27T00:00:00"/>
    <n v="204"/>
    <n v="303"/>
    <n v="101"/>
    <n v="3"/>
    <n v="617.05600000000004"/>
    <n v="1851.1680000000001"/>
    <n v="388.74528000000004"/>
    <b v="0"/>
    <s v="09:14"/>
    <n v="2023"/>
    <n v="11"/>
    <s v="Monday"/>
    <n v="9"/>
    <x v="21"/>
    <s v="Morning"/>
    <n v="617.05600000000004"/>
    <n v="21.000000000000004"/>
  </r>
  <r>
    <n v="2815"/>
    <d v="2023-09-22T00:00:00"/>
    <n v="204"/>
    <n v="305"/>
    <n v="105"/>
    <n v="5"/>
    <n v="479.29200000000009"/>
    <n v="2396.4600000000005"/>
    <n v="599.11500000000012"/>
    <b v="0"/>
    <s v="21:35"/>
    <n v="2023"/>
    <n v="9"/>
    <s v="Friday"/>
    <n v="21"/>
    <x v="2"/>
    <s v="Night"/>
    <n v="479.29200000000009"/>
    <n v="25"/>
  </r>
  <r>
    <n v="2816"/>
    <d v="2024-04-26T00:00:00"/>
    <n v="203"/>
    <n v="303"/>
    <n v="104"/>
    <n v="7"/>
    <n v="321.08999999999997"/>
    <n v="2247.6299999999997"/>
    <n v="674.28899999999987"/>
    <b v="0"/>
    <s v="15:12"/>
    <n v="2024"/>
    <n v="4"/>
    <s v="Friday"/>
    <n v="15"/>
    <x v="23"/>
    <s v="AfterNoon"/>
    <n v="321.08999999999997"/>
    <n v="30"/>
  </r>
  <r>
    <n v="2817"/>
    <d v="2023-09-16T00:00:00"/>
    <n v="201"/>
    <n v="304"/>
    <n v="104"/>
    <n v="7"/>
    <n v="499.24600000000004"/>
    <n v="3494.7220000000002"/>
    <n v="524.20830000000001"/>
    <b v="0"/>
    <s v="04:56"/>
    <n v="2023"/>
    <n v="9"/>
    <s v="Saturday"/>
    <n v="4"/>
    <x v="2"/>
    <s v="Night"/>
    <n v="499.24600000000004"/>
    <n v="15"/>
  </r>
  <r>
    <n v="2818"/>
    <d v="2024-07-04T00:00:00"/>
    <n v="201"/>
    <n v="304"/>
    <n v="103"/>
    <n v="10"/>
    <n v="156.35399999999998"/>
    <n v="1563.54"/>
    <n v="265.80180000000001"/>
    <b v="1"/>
    <s v="23:52"/>
    <n v="2024"/>
    <n v="7"/>
    <s v="Thursday"/>
    <n v="23"/>
    <x v="17"/>
    <s v="Night"/>
    <n v="156.35399999999998"/>
    <n v="17"/>
  </r>
  <r>
    <n v="2819"/>
    <d v="2023-06-15T00:00:00"/>
    <n v="201"/>
    <n v="305"/>
    <n v="102"/>
    <n v="6"/>
    <n v="177.29800000000003"/>
    <n v="1063.7880000000002"/>
    <n v="202.11972000000006"/>
    <b v="1"/>
    <s v="04:10"/>
    <n v="2023"/>
    <n v="6"/>
    <s v="Thursday"/>
    <n v="4"/>
    <x v="16"/>
    <s v="Night"/>
    <n v="177.29800000000003"/>
    <n v="19"/>
  </r>
  <r>
    <n v="2820"/>
    <d v="2023-09-15T00:00:00"/>
    <n v="204"/>
    <n v="301"/>
    <n v="102"/>
    <n v="3"/>
    <n v="537.79"/>
    <n v="1613.37"/>
    <n v="338.80769999999995"/>
    <b v="1"/>
    <s v="17:37"/>
    <n v="2023"/>
    <n v="9"/>
    <s v="Friday"/>
    <n v="17"/>
    <x v="2"/>
    <s v="AfterNoon"/>
    <n v="537.79"/>
    <n v="21"/>
  </r>
  <r>
    <n v="2821"/>
    <d v="2023-08-28T00:00:00"/>
    <n v="201"/>
    <n v="303"/>
    <n v="102"/>
    <n v="4"/>
    <n v="590.87599999999998"/>
    <n v="2363.5039999999999"/>
    <n v="590.87599999999998"/>
    <b v="0"/>
    <s v="16:52"/>
    <n v="2023"/>
    <n v="8"/>
    <s v="Monday"/>
    <n v="16"/>
    <x v="4"/>
    <s v="AfterNoon"/>
    <n v="590.87599999999998"/>
    <n v="25"/>
  </r>
  <r>
    <n v="2822"/>
    <d v="2024-10-12T00:00:00"/>
    <n v="201"/>
    <n v="302"/>
    <n v="105"/>
    <n v="10"/>
    <n v="624.00800000000004"/>
    <n v="6240.08"/>
    <n v="1872.0239999999999"/>
    <b v="0"/>
    <s v="15:26"/>
    <n v="2024"/>
    <n v="10"/>
    <s v="Saturday"/>
    <n v="15"/>
    <x v="8"/>
    <s v="AfterNoon"/>
    <n v="624.00800000000004"/>
    <n v="30"/>
  </r>
  <r>
    <n v="2823"/>
    <d v="2024-10-08T00:00:00"/>
    <n v="202"/>
    <n v="302"/>
    <n v="103"/>
    <n v="9"/>
    <n v="614.67999999999995"/>
    <n v="5532.12"/>
    <n v="829.81799999999998"/>
    <b v="0"/>
    <s v="01:54"/>
    <n v="2024"/>
    <n v="10"/>
    <s v="Tuesday"/>
    <n v="1"/>
    <x v="8"/>
    <s v="Night"/>
    <n v="614.67999999999995"/>
    <n v="15"/>
  </r>
  <r>
    <n v="2824"/>
    <d v="2023-07-06T00:00:00"/>
    <n v="202"/>
    <n v="302"/>
    <n v="104"/>
    <n v="4"/>
    <n v="487.52000000000004"/>
    <n v="1950.0800000000002"/>
    <n v="331.51360000000005"/>
    <b v="0"/>
    <s v="06:30"/>
    <n v="2023"/>
    <n v="7"/>
    <s v="Thursday"/>
    <n v="6"/>
    <x v="18"/>
    <s v="Morning"/>
    <n v="487.52000000000004"/>
    <n v="17"/>
  </r>
  <r>
    <n v="2825"/>
    <d v="2024-10-20T00:00:00"/>
    <n v="205"/>
    <n v="305"/>
    <n v="102"/>
    <n v="3"/>
    <n v="178.75000000000003"/>
    <n v="536.25000000000011"/>
    <n v="101.88750000000002"/>
    <b v="0"/>
    <s v="17:31"/>
    <n v="2024"/>
    <n v="10"/>
    <s v="Sunday"/>
    <n v="17"/>
    <x v="8"/>
    <s v="AfterNoon"/>
    <n v="178.75000000000003"/>
    <n v="19"/>
  </r>
  <r>
    <n v="2826"/>
    <d v="2023-05-28T00:00:00"/>
    <n v="201"/>
    <n v="304"/>
    <n v="102"/>
    <n v="10"/>
    <n v="370.83200000000005"/>
    <n v="3708.3200000000006"/>
    <n v="778.74720000000013"/>
    <b v="0"/>
    <s v="09:39"/>
    <n v="2023"/>
    <n v="5"/>
    <s v="Sunday"/>
    <n v="9"/>
    <x v="11"/>
    <s v="Morning"/>
    <n v="370.83200000000005"/>
    <n v="21"/>
  </r>
  <r>
    <n v="2827"/>
    <d v="2022-10-27T00:00:00"/>
    <n v="202"/>
    <n v="301"/>
    <n v="105"/>
    <n v="10"/>
    <n v="605.94600000000003"/>
    <n v="6059.46"/>
    <n v="1514.865"/>
    <b v="0"/>
    <s v="22:47"/>
    <n v="2022"/>
    <n v="10"/>
    <s v="Thursday"/>
    <n v="22"/>
    <x v="24"/>
    <s v="Night"/>
    <n v="605.94600000000003"/>
    <n v="25"/>
  </r>
  <r>
    <n v="2828"/>
    <d v="2024-08-04T00:00:00"/>
    <n v="204"/>
    <n v="301"/>
    <n v="101"/>
    <n v="5"/>
    <n v="614.63600000000008"/>
    <n v="3073.1800000000003"/>
    <n v="921.95400000000006"/>
    <b v="0"/>
    <s v="16:44"/>
    <n v="2024"/>
    <n v="8"/>
    <s v="Sunday"/>
    <n v="16"/>
    <x v="13"/>
    <s v="AfterNoon"/>
    <n v="614.63600000000008"/>
    <n v="30"/>
  </r>
  <r>
    <n v="2829"/>
    <d v="2023-04-03T00:00:00"/>
    <n v="202"/>
    <n v="304"/>
    <n v="101"/>
    <n v="2"/>
    <n v="340.49400000000003"/>
    <n v="680.98800000000006"/>
    <n v="102.1482"/>
    <b v="0"/>
    <s v="18:35"/>
    <n v="2023"/>
    <n v="4"/>
    <s v="Monday"/>
    <n v="18"/>
    <x v="10"/>
    <s v="Evening"/>
    <n v="340.49400000000003"/>
    <n v="15"/>
  </r>
  <r>
    <n v="2830"/>
    <d v="2022-11-01T00:00:00"/>
    <n v="203"/>
    <n v="303"/>
    <n v="103"/>
    <n v="1"/>
    <n v="403.65600000000001"/>
    <n v="403.65600000000001"/>
    <n v="68.621520000000004"/>
    <b v="1"/>
    <s v="21:15"/>
    <n v="2022"/>
    <n v="11"/>
    <s v="Tuesday"/>
    <n v="21"/>
    <x v="12"/>
    <s v="Night"/>
    <n v="403.65600000000001"/>
    <n v="17"/>
  </r>
  <r>
    <n v="2831"/>
    <d v="2023-12-11T00:00:00"/>
    <n v="201"/>
    <n v="302"/>
    <n v="105"/>
    <n v="1"/>
    <n v="159.852"/>
    <n v="159.852"/>
    <n v="30.371880000000001"/>
    <b v="0"/>
    <s v="17:42"/>
    <n v="2023"/>
    <n v="12"/>
    <s v="Monday"/>
    <n v="17"/>
    <x v="1"/>
    <s v="AfterNoon"/>
    <n v="159.852"/>
    <n v="19"/>
  </r>
  <r>
    <n v="2832"/>
    <d v="2024-08-09T00:00:00"/>
    <n v="204"/>
    <n v="303"/>
    <n v="101"/>
    <n v="8"/>
    <n v="477.31200000000007"/>
    <n v="3818.4960000000005"/>
    <n v="801.88416000000007"/>
    <b v="0"/>
    <s v="21:34"/>
    <n v="2024"/>
    <n v="8"/>
    <s v="Friday"/>
    <n v="21"/>
    <x v="13"/>
    <s v="Night"/>
    <n v="477.31200000000007"/>
    <n v="21"/>
  </r>
  <r>
    <n v="2833"/>
    <d v="2024-01-03T00:00:00"/>
    <n v="201"/>
    <n v="302"/>
    <n v="102"/>
    <n v="2"/>
    <n v="562.84800000000007"/>
    <n v="1125.6960000000001"/>
    <n v="281.42400000000004"/>
    <b v="0"/>
    <s v="12:16"/>
    <n v="2024"/>
    <n v="1"/>
    <s v="Wednesday"/>
    <n v="12"/>
    <x v="14"/>
    <s v="AfterNoon"/>
    <n v="562.84800000000007"/>
    <n v="25"/>
  </r>
  <r>
    <n v="2834"/>
    <d v="2023-02-27T00:00:00"/>
    <n v="201"/>
    <n v="303"/>
    <n v="105"/>
    <n v="3"/>
    <n v="478.50000000000006"/>
    <n v="1435.5000000000002"/>
    <n v="430.65000000000003"/>
    <b v="0"/>
    <s v="12:10"/>
    <n v="2023"/>
    <n v="2"/>
    <s v="Monday"/>
    <n v="12"/>
    <x v="19"/>
    <s v="AfterNoon"/>
    <n v="478.50000000000006"/>
    <n v="30"/>
  </r>
  <r>
    <n v="2835"/>
    <d v="2023-12-21T00:00:00"/>
    <n v="204"/>
    <n v="302"/>
    <n v="104"/>
    <n v="5"/>
    <n v="656.54600000000005"/>
    <n v="3282.7300000000005"/>
    <n v="492.40950000000004"/>
    <b v="0"/>
    <s v="04:12"/>
    <n v="2023"/>
    <n v="12"/>
    <s v="Thursday"/>
    <n v="4"/>
    <x v="1"/>
    <s v="Night"/>
    <n v="656.54600000000005"/>
    <n v="15"/>
  </r>
  <r>
    <n v="2836"/>
    <d v="2024-07-25T00:00:00"/>
    <n v="205"/>
    <n v="305"/>
    <n v="105"/>
    <n v="6"/>
    <n v="259.27"/>
    <n v="1555.62"/>
    <n v="264.4554"/>
    <b v="0"/>
    <s v="09:33"/>
    <n v="2024"/>
    <n v="7"/>
    <s v="Thursday"/>
    <n v="9"/>
    <x v="17"/>
    <s v="Morning"/>
    <n v="259.27"/>
    <n v="17"/>
  </r>
  <r>
    <n v="2837"/>
    <d v="2024-09-28T00:00:00"/>
    <n v="205"/>
    <n v="302"/>
    <n v="104"/>
    <n v="7"/>
    <n v="495.81400000000008"/>
    <n v="3470.6980000000003"/>
    <n v="659.43262000000004"/>
    <b v="1"/>
    <s v="11:15"/>
    <n v="2024"/>
    <n v="9"/>
    <s v="Saturday"/>
    <n v="11"/>
    <x v="0"/>
    <s v="Morning"/>
    <n v="495.81400000000002"/>
    <n v="19"/>
  </r>
  <r>
    <n v="2838"/>
    <d v="2023-05-26T00:00:00"/>
    <n v="203"/>
    <n v="302"/>
    <n v="101"/>
    <n v="6"/>
    <n v="50.204000000000008"/>
    <n v="301.22400000000005"/>
    <n v="63.257040000000011"/>
    <b v="0"/>
    <s v="07:35"/>
    <n v="2023"/>
    <n v="5"/>
    <s v="Friday"/>
    <n v="7"/>
    <x v="11"/>
    <s v="Morning"/>
    <n v="50.204000000000008"/>
    <n v="21"/>
  </r>
  <r>
    <n v="2839"/>
    <d v="2024-07-13T00:00:00"/>
    <n v="204"/>
    <n v="305"/>
    <n v="104"/>
    <n v="10"/>
    <n v="588.89600000000007"/>
    <n v="5888.9600000000009"/>
    <n v="1472.2400000000002"/>
    <b v="1"/>
    <s v="18:26"/>
    <n v="2024"/>
    <n v="7"/>
    <s v="Saturday"/>
    <n v="18"/>
    <x v="17"/>
    <s v="Evening"/>
    <n v="588.89600000000007"/>
    <n v="25"/>
  </r>
  <r>
    <n v="2840"/>
    <d v="2024-02-19T00:00:00"/>
    <n v="202"/>
    <n v="303"/>
    <n v="105"/>
    <n v="6"/>
    <n v="549.31799999999998"/>
    <n v="3295.9079999999999"/>
    <n v="988.77239999999995"/>
    <b v="0"/>
    <s v="03:59"/>
    <n v="2024"/>
    <n v="2"/>
    <s v="Monday"/>
    <n v="3"/>
    <x v="9"/>
    <s v="Night"/>
    <n v="549.31799999999998"/>
    <n v="30"/>
  </r>
  <r>
    <n v="2841"/>
    <d v="2023-09-30T00:00:00"/>
    <n v="205"/>
    <n v="301"/>
    <n v="105"/>
    <n v="3"/>
    <n v="274.12"/>
    <n v="822.36"/>
    <n v="123.354"/>
    <b v="0"/>
    <s v="00:56"/>
    <n v="2023"/>
    <n v="9"/>
    <s v="Saturday"/>
    <n v="0"/>
    <x v="2"/>
    <s v="Night"/>
    <n v="274.12"/>
    <n v="15"/>
  </r>
  <r>
    <n v="2842"/>
    <d v="2024-10-10T00:00:00"/>
    <n v="204"/>
    <n v="301"/>
    <n v="105"/>
    <n v="6"/>
    <n v="160.09399999999999"/>
    <n v="960.56399999999996"/>
    <n v="163.29588000000001"/>
    <b v="0"/>
    <s v="19:20"/>
    <n v="2024"/>
    <n v="10"/>
    <s v="Thursday"/>
    <n v="19"/>
    <x v="8"/>
    <s v="Evening"/>
    <n v="160.09399999999999"/>
    <n v="17"/>
  </r>
  <r>
    <n v="2843"/>
    <d v="2024-02-02T00:00:00"/>
    <n v="205"/>
    <n v="301"/>
    <n v="103"/>
    <n v="2"/>
    <n v="449.83400000000006"/>
    <n v="899.66800000000012"/>
    <n v="170.93692000000001"/>
    <b v="0"/>
    <s v="17:47"/>
    <n v="2024"/>
    <n v="2"/>
    <s v="Friday"/>
    <n v="17"/>
    <x v="9"/>
    <s v="AfterNoon"/>
    <n v="449.83400000000006"/>
    <n v="19"/>
  </r>
  <r>
    <n v="2844"/>
    <d v="2024-05-10T00:00:00"/>
    <n v="204"/>
    <n v="302"/>
    <n v="102"/>
    <n v="4"/>
    <n v="622.24800000000005"/>
    <n v="2488.9920000000002"/>
    <n v="522.68831999999998"/>
    <b v="0"/>
    <s v="05:13"/>
    <n v="2024"/>
    <n v="5"/>
    <s v="Friday"/>
    <n v="5"/>
    <x v="20"/>
    <s v="Night"/>
    <n v="622.24800000000005"/>
    <n v="20.999999999999996"/>
  </r>
  <r>
    <n v="2845"/>
    <d v="2024-02-05T00:00:00"/>
    <n v="205"/>
    <n v="305"/>
    <n v="103"/>
    <n v="10"/>
    <n v="526.04200000000003"/>
    <n v="5260.42"/>
    <n v="1315.105"/>
    <b v="0"/>
    <s v="15:09"/>
    <n v="2024"/>
    <n v="2"/>
    <s v="Monday"/>
    <n v="15"/>
    <x v="9"/>
    <s v="AfterNoon"/>
    <n v="526.04200000000003"/>
    <n v="25"/>
  </r>
  <r>
    <n v="2846"/>
    <d v="2022-12-06T00:00:00"/>
    <n v="204"/>
    <n v="303"/>
    <n v="104"/>
    <n v="9"/>
    <n v="533.28000000000009"/>
    <n v="4799.5200000000004"/>
    <n v="1439.856"/>
    <b v="0"/>
    <s v="17:03"/>
    <n v="2022"/>
    <n v="12"/>
    <s v="Tuesday"/>
    <n v="17"/>
    <x v="3"/>
    <s v="AfterNoon"/>
    <n v="533.28000000000009"/>
    <n v="30"/>
  </r>
  <r>
    <n v="2847"/>
    <d v="2023-12-05T00:00:00"/>
    <n v="203"/>
    <n v="301"/>
    <n v="101"/>
    <n v="2"/>
    <n v="348.94200000000006"/>
    <n v="697.88400000000013"/>
    <n v="104.68260000000002"/>
    <b v="0"/>
    <s v="09:13"/>
    <n v="2023"/>
    <n v="12"/>
    <s v="Tuesday"/>
    <n v="9"/>
    <x v="1"/>
    <s v="Morning"/>
    <n v="348.94200000000006"/>
    <n v="15"/>
  </r>
  <r>
    <n v="2848"/>
    <d v="2023-07-19T00:00:00"/>
    <n v="205"/>
    <n v="302"/>
    <n v="105"/>
    <n v="7"/>
    <n v="299.66200000000003"/>
    <n v="2097.634"/>
    <n v="356.59778"/>
    <b v="0"/>
    <s v="00:25"/>
    <n v="2023"/>
    <n v="7"/>
    <s v="Wednesday"/>
    <n v="0"/>
    <x v="18"/>
    <s v="Night"/>
    <n v="299.66199999999998"/>
    <n v="17"/>
  </r>
  <r>
    <n v="2849"/>
    <d v="2023-05-03T00:00:00"/>
    <n v="204"/>
    <n v="304"/>
    <n v="104"/>
    <n v="10"/>
    <n v="111.364"/>
    <n v="1113.6400000000001"/>
    <n v="211.59160000000003"/>
    <b v="0"/>
    <s v="01:14"/>
    <n v="2023"/>
    <n v="5"/>
    <s v="Wednesday"/>
    <n v="1"/>
    <x v="11"/>
    <s v="Night"/>
    <n v="111.364"/>
    <n v="19"/>
  </r>
  <r>
    <n v="2850"/>
    <d v="2024-10-13T00:00:00"/>
    <n v="202"/>
    <n v="305"/>
    <n v="102"/>
    <n v="7"/>
    <n v="586.322"/>
    <n v="4104.2539999999999"/>
    <n v="861.89333999999997"/>
    <b v="0"/>
    <s v="09:47"/>
    <n v="2024"/>
    <n v="10"/>
    <s v="Sunday"/>
    <n v="9"/>
    <x v="8"/>
    <s v="Morning"/>
    <n v="586.322"/>
    <n v="21"/>
  </r>
  <r>
    <n v="2851"/>
    <d v="2024-09-21T00:00:00"/>
    <n v="204"/>
    <n v="305"/>
    <n v="103"/>
    <n v="7"/>
    <n v="636.37200000000007"/>
    <n v="4454.6040000000003"/>
    <n v="1113.6510000000001"/>
    <b v="0"/>
    <s v="23:32"/>
    <n v="2024"/>
    <n v="9"/>
    <s v="Saturday"/>
    <n v="23"/>
    <x v="0"/>
    <s v="Night"/>
    <n v="636.37200000000007"/>
    <n v="25"/>
  </r>
  <r>
    <n v="2852"/>
    <d v="2024-09-09T00:00:00"/>
    <n v="201"/>
    <n v="304"/>
    <n v="101"/>
    <n v="5"/>
    <n v="254.23200000000003"/>
    <n v="1271.1600000000001"/>
    <n v="381.34800000000001"/>
    <b v="0"/>
    <s v="04:33"/>
    <n v="2024"/>
    <n v="9"/>
    <s v="Monday"/>
    <n v="4"/>
    <x v="0"/>
    <s v="Night"/>
    <n v="254.23200000000003"/>
    <n v="30"/>
  </r>
  <r>
    <n v="2853"/>
    <d v="2023-12-16T00:00:00"/>
    <n v="202"/>
    <n v="304"/>
    <n v="101"/>
    <n v="5"/>
    <n v="401.47800000000007"/>
    <n v="2007.3900000000003"/>
    <n v="301.10850000000005"/>
    <b v="0"/>
    <s v="05:48"/>
    <n v="2023"/>
    <n v="12"/>
    <s v="Saturday"/>
    <n v="5"/>
    <x v="1"/>
    <s v="Night"/>
    <n v="401.47800000000007"/>
    <n v="15"/>
  </r>
  <r>
    <n v="2854"/>
    <d v="2022-12-20T00:00:00"/>
    <n v="204"/>
    <n v="305"/>
    <n v="104"/>
    <n v="3"/>
    <n v="285.33999999999997"/>
    <n v="856.02"/>
    <n v="145.52340000000001"/>
    <b v="0"/>
    <s v="12:29"/>
    <n v="2022"/>
    <n v="12"/>
    <s v="Tuesday"/>
    <n v="12"/>
    <x v="3"/>
    <s v="AfterNoon"/>
    <n v="285.33999999999997"/>
    <n v="17"/>
  </r>
  <r>
    <n v="2855"/>
    <d v="2024-06-21T00:00:00"/>
    <n v="202"/>
    <n v="305"/>
    <n v="103"/>
    <n v="5"/>
    <n v="350.43799999999999"/>
    <n v="1752.19"/>
    <n v="332.91610000000003"/>
    <b v="0"/>
    <s v="11:27"/>
    <n v="2024"/>
    <n v="6"/>
    <s v="Friday"/>
    <n v="11"/>
    <x v="6"/>
    <s v="Morning"/>
    <n v="350.43799999999999"/>
    <n v="19"/>
  </r>
  <r>
    <n v="2856"/>
    <d v="2024-07-12T00:00:00"/>
    <n v="201"/>
    <n v="303"/>
    <n v="102"/>
    <n v="6"/>
    <n v="571.05400000000009"/>
    <n v="3426.3240000000005"/>
    <n v="719.52804000000003"/>
    <b v="0"/>
    <s v="08:46"/>
    <n v="2024"/>
    <n v="7"/>
    <s v="Friday"/>
    <n v="8"/>
    <x v="17"/>
    <s v="Morning"/>
    <n v="571.05400000000009"/>
    <n v="20.999999999999996"/>
  </r>
  <r>
    <n v="2857"/>
    <d v="2023-11-29T00:00:00"/>
    <n v="202"/>
    <n v="305"/>
    <n v="101"/>
    <n v="5"/>
    <n v="439.45000000000005"/>
    <n v="2197.25"/>
    <n v="549.3125"/>
    <b v="0"/>
    <s v="20:37"/>
    <n v="2023"/>
    <n v="11"/>
    <s v="Wednesday"/>
    <n v="20"/>
    <x v="21"/>
    <s v="Evening"/>
    <n v="439.45"/>
    <n v="25"/>
  </r>
  <r>
    <n v="2858"/>
    <d v="2023-07-12T00:00:00"/>
    <n v="205"/>
    <n v="301"/>
    <n v="103"/>
    <n v="8"/>
    <n v="642.70799999999997"/>
    <n v="5141.6639999999998"/>
    <n v="1542.4992"/>
    <b v="0"/>
    <s v="12:45"/>
    <n v="2023"/>
    <n v="7"/>
    <s v="Wednesday"/>
    <n v="12"/>
    <x v="18"/>
    <s v="AfterNoon"/>
    <n v="642.70799999999997"/>
    <n v="30"/>
  </r>
  <r>
    <n v="2859"/>
    <d v="2023-01-20T00:00:00"/>
    <n v="203"/>
    <n v="303"/>
    <n v="104"/>
    <n v="2"/>
    <n v="449.35"/>
    <n v="898.7"/>
    <n v="134.80500000000001"/>
    <b v="0"/>
    <s v="01:51"/>
    <n v="2023"/>
    <n v="1"/>
    <s v="Friday"/>
    <n v="1"/>
    <x v="7"/>
    <s v="Night"/>
    <n v="449.35"/>
    <n v="15"/>
  </r>
  <r>
    <n v="2860"/>
    <d v="2024-09-08T00:00:00"/>
    <n v="202"/>
    <n v="305"/>
    <n v="103"/>
    <n v="4"/>
    <n v="265.49600000000004"/>
    <n v="1061.9840000000002"/>
    <n v="180.53728000000004"/>
    <b v="0"/>
    <s v="02:43"/>
    <n v="2024"/>
    <n v="9"/>
    <s v="Sunday"/>
    <n v="2"/>
    <x v="0"/>
    <s v="Night"/>
    <n v="265.49600000000004"/>
    <n v="17"/>
  </r>
  <r>
    <n v="2861"/>
    <d v="2024-02-27T00:00:00"/>
    <n v="205"/>
    <n v="304"/>
    <n v="102"/>
    <n v="5"/>
    <n v="475.64"/>
    <n v="2378.1999999999998"/>
    <n v="451.85799999999995"/>
    <b v="0"/>
    <s v="05:58"/>
    <n v="2024"/>
    <n v="2"/>
    <s v="Tuesday"/>
    <n v="5"/>
    <x v="9"/>
    <s v="Night"/>
    <n v="475.64"/>
    <n v="19"/>
  </r>
  <r>
    <n v="2862"/>
    <d v="2024-06-05T00:00:00"/>
    <n v="204"/>
    <n v="303"/>
    <n v="104"/>
    <n v="2"/>
    <n v="47.542000000000002"/>
    <n v="95.084000000000003"/>
    <n v="19.967639999999999"/>
    <b v="0"/>
    <s v="07:11"/>
    <n v="2024"/>
    <n v="6"/>
    <s v="Wednesday"/>
    <n v="7"/>
    <x v="6"/>
    <s v="Morning"/>
    <n v="47.542000000000002"/>
    <n v="21"/>
  </r>
  <r>
    <n v="2863"/>
    <d v="2023-06-06T00:00:00"/>
    <n v="201"/>
    <n v="305"/>
    <n v="101"/>
    <n v="3"/>
    <n v="474.51800000000003"/>
    <n v="1423.5540000000001"/>
    <n v="355.88850000000002"/>
    <b v="1"/>
    <s v="14:49"/>
    <n v="2023"/>
    <n v="6"/>
    <s v="Tuesday"/>
    <n v="14"/>
    <x v="16"/>
    <s v="AfterNoon"/>
    <n v="474.51800000000003"/>
    <n v="25"/>
  </r>
  <r>
    <n v="2864"/>
    <d v="2024-06-10T00:00:00"/>
    <n v="202"/>
    <n v="304"/>
    <n v="105"/>
    <n v="5"/>
    <n v="504.65800000000002"/>
    <n v="2523.29"/>
    <n v="756.98699999999997"/>
    <b v="0"/>
    <s v="17:54"/>
    <n v="2024"/>
    <n v="6"/>
    <s v="Monday"/>
    <n v="17"/>
    <x v="6"/>
    <s v="AfterNoon"/>
    <n v="504.65800000000002"/>
    <n v="30"/>
  </r>
  <r>
    <n v="2865"/>
    <d v="2023-12-11T00:00:00"/>
    <n v="202"/>
    <n v="302"/>
    <n v="101"/>
    <n v="1"/>
    <n v="197.75800000000001"/>
    <n v="197.75800000000001"/>
    <n v="29.663699999999999"/>
    <b v="0"/>
    <s v="04:17"/>
    <n v="2023"/>
    <n v="12"/>
    <s v="Monday"/>
    <n v="4"/>
    <x v="1"/>
    <s v="Night"/>
    <n v="197.75800000000001"/>
    <n v="15"/>
  </r>
  <r>
    <n v="2866"/>
    <d v="2023-10-10T00:00:00"/>
    <n v="204"/>
    <n v="302"/>
    <n v="102"/>
    <n v="3"/>
    <n v="608.76200000000006"/>
    <n v="1826.2860000000001"/>
    <n v="310.46862000000004"/>
    <b v="0"/>
    <s v="23:57"/>
    <n v="2023"/>
    <n v="10"/>
    <s v="Tuesday"/>
    <n v="23"/>
    <x v="22"/>
    <s v="Night"/>
    <n v="608.76200000000006"/>
    <n v="17"/>
  </r>
  <r>
    <n v="2867"/>
    <d v="2024-06-23T00:00:00"/>
    <n v="204"/>
    <n v="302"/>
    <n v="103"/>
    <n v="6"/>
    <n v="582.80200000000013"/>
    <n v="3496.8120000000008"/>
    <n v="664.39428000000021"/>
    <b v="0"/>
    <s v="12:50"/>
    <n v="2024"/>
    <n v="6"/>
    <s v="Sunday"/>
    <n v="12"/>
    <x v="6"/>
    <s v="AfterNoon"/>
    <n v="582.80200000000013"/>
    <n v="19"/>
  </r>
  <r>
    <n v="2868"/>
    <d v="2024-09-21T00:00:00"/>
    <n v="205"/>
    <n v="302"/>
    <n v="102"/>
    <n v="2"/>
    <n v="307.64800000000002"/>
    <n v="615.29600000000005"/>
    <n v="129.21216000000001"/>
    <b v="0"/>
    <s v="16:14"/>
    <n v="2024"/>
    <n v="9"/>
    <s v="Saturday"/>
    <n v="16"/>
    <x v="0"/>
    <s v="AfterNoon"/>
    <n v="307.64800000000002"/>
    <n v="21"/>
  </r>
  <r>
    <n v="2869"/>
    <d v="2023-11-04T00:00:00"/>
    <n v="205"/>
    <n v="304"/>
    <n v="102"/>
    <n v="6"/>
    <n v="115.214"/>
    <n v="691.28399999999999"/>
    <n v="172.821"/>
    <b v="1"/>
    <s v="17:01"/>
    <n v="2023"/>
    <n v="11"/>
    <s v="Saturday"/>
    <n v="17"/>
    <x v="21"/>
    <s v="AfterNoon"/>
    <n v="115.214"/>
    <n v="25"/>
  </r>
  <r>
    <n v="2870"/>
    <d v="2024-03-17T00:00:00"/>
    <n v="203"/>
    <n v="304"/>
    <n v="104"/>
    <n v="6"/>
    <n v="90.332000000000008"/>
    <n v="541.99200000000008"/>
    <n v="162.59760000000003"/>
    <b v="0"/>
    <s v="06:59"/>
    <n v="2024"/>
    <n v="3"/>
    <s v="Sunday"/>
    <n v="6"/>
    <x v="5"/>
    <s v="Morning"/>
    <n v="90.332000000000008"/>
    <n v="30"/>
  </r>
  <r>
    <n v="2871"/>
    <d v="2024-10-09T00:00:00"/>
    <n v="201"/>
    <n v="305"/>
    <n v="104"/>
    <n v="1"/>
    <n v="645.98599999999999"/>
    <n v="645.98599999999999"/>
    <n v="96.897899999999993"/>
    <b v="0"/>
    <s v="23:35"/>
    <n v="2024"/>
    <n v="10"/>
    <s v="Wednesday"/>
    <n v="23"/>
    <x v="8"/>
    <s v="Night"/>
    <n v="645.98599999999999"/>
    <n v="15"/>
  </r>
  <r>
    <n v="2872"/>
    <d v="2024-04-24T00:00:00"/>
    <n v="201"/>
    <n v="302"/>
    <n v="101"/>
    <n v="3"/>
    <n v="224.79600000000002"/>
    <n v="674.38800000000003"/>
    <n v="114.64596000000002"/>
    <b v="0"/>
    <s v="03:00"/>
    <n v="2024"/>
    <n v="4"/>
    <s v="Wednesday"/>
    <n v="3"/>
    <x v="23"/>
    <s v="Night"/>
    <n v="224.79600000000002"/>
    <n v="17"/>
  </r>
  <r>
    <n v="2873"/>
    <d v="2023-01-20T00:00:00"/>
    <n v="202"/>
    <n v="303"/>
    <n v="103"/>
    <n v="9"/>
    <n v="251.43800000000005"/>
    <n v="2262.9420000000005"/>
    <n v="429.95898000000011"/>
    <b v="0"/>
    <s v="04:26"/>
    <n v="2023"/>
    <n v="1"/>
    <s v="Friday"/>
    <n v="4"/>
    <x v="7"/>
    <s v="Night"/>
    <n v="251.43800000000005"/>
    <n v="19"/>
  </r>
  <r>
    <n v="2874"/>
    <d v="2022-11-20T00:00:00"/>
    <n v="204"/>
    <n v="301"/>
    <n v="103"/>
    <n v="5"/>
    <n v="565.24600000000009"/>
    <n v="2826.2300000000005"/>
    <n v="593.50830000000008"/>
    <b v="0"/>
    <s v="12:26"/>
    <n v="2022"/>
    <n v="11"/>
    <s v="Sunday"/>
    <n v="12"/>
    <x v="12"/>
    <s v="AfterNoon"/>
    <n v="565.24600000000009"/>
    <n v="21"/>
  </r>
  <r>
    <n v="2875"/>
    <d v="2024-01-09T00:00:00"/>
    <n v="201"/>
    <n v="302"/>
    <n v="103"/>
    <n v="10"/>
    <n v="495.04400000000004"/>
    <n v="4950.4400000000005"/>
    <n v="1237.6100000000001"/>
    <b v="1"/>
    <s v="16:07"/>
    <n v="2024"/>
    <n v="1"/>
    <s v="Tuesday"/>
    <n v="16"/>
    <x v="14"/>
    <s v="AfterNoon"/>
    <n v="495.04400000000004"/>
    <n v="25"/>
  </r>
  <r>
    <n v="2876"/>
    <d v="2023-09-13T00:00:00"/>
    <n v="202"/>
    <n v="304"/>
    <n v="104"/>
    <n v="4"/>
    <n v="466.37800000000004"/>
    <n v="1865.5120000000002"/>
    <n v="559.65359999999998"/>
    <b v="0"/>
    <s v="12:21"/>
    <n v="2023"/>
    <n v="9"/>
    <s v="Wednesday"/>
    <n v="12"/>
    <x v="2"/>
    <s v="AfterNoon"/>
    <n v="466.37800000000004"/>
    <n v="30"/>
  </r>
  <r>
    <n v="2877"/>
    <d v="2024-10-05T00:00:00"/>
    <n v="203"/>
    <n v="302"/>
    <n v="104"/>
    <n v="2"/>
    <n v="602.14"/>
    <n v="1204.28"/>
    <n v="180.642"/>
    <b v="1"/>
    <s v="07:52"/>
    <n v="2024"/>
    <n v="10"/>
    <s v="Saturday"/>
    <n v="7"/>
    <x v="8"/>
    <s v="Morning"/>
    <n v="602.14"/>
    <n v="15"/>
  </r>
  <r>
    <n v="2878"/>
    <d v="2023-01-03T00:00:00"/>
    <n v="205"/>
    <n v="302"/>
    <n v="103"/>
    <n v="1"/>
    <n v="551.07800000000009"/>
    <n v="551.07800000000009"/>
    <n v="93.683260000000018"/>
    <b v="0"/>
    <s v="00:27"/>
    <n v="2023"/>
    <n v="1"/>
    <s v="Tuesday"/>
    <n v="0"/>
    <x v="7"/>
    <s v="Night"/>
    <n v="551.07800000000009"/>
    <n v="17"/>
  </r>
  <r>
    <n v="2879"/>
    <d v="2024-01-17T00:00:00"/>
    <n v="204"/>
    <n v="305"/>
    <n v="101"/>
    <n v="5"/>
    <n v="571.34"/>
    <n v="2856.7000000000003"/>
    <n v="542.77300000000002"/>
    <b v="1"/>
    <s v="01:13"/>
    <n v="2024"/>
    <n v="1"/>
    <s v="Wednesday"/>
    <n v="1"/>
    <x v="14"/>
    <s v="Night"/>
    <n v="571.34"/>
    <n v="19"/>
  </r>
  <r>
    <n v="2880"/>
    <d v="2023-01-18T00:00:00"/>
    <n v="205"/>
    <n v="305"/>
    <n v="103"/>
    <n v="7"/>
    <n v="299.79400000000004"/>
    <n v="2098.5580000000004"/>
    <n v="440.69718000000006"/>
    <b v="0"/>
    <s v="12:09"/>
    <n v="2023"/>
    <n v="1"/>
    <s v="Wednesday"/>
    <n v="12"/>
    <x v="7"/>
    <s v="AfterNoon"/>
    <n v="299.79400000000004"/>
    <n v="21"/>
  </r>
  <r>
    <n v="2881"/>
    <d v="2023-12-12T00:00:00"/>
    <n v="202"/>
    <n v="301"/>
    <n v="104"/>
    <n v="9"/>
    <n v="357.94"/>
    <n v="3221.46"/>
    <n v="805.36500000000001"/>
    <b v="0"/>
    <s v="05:46"/>
    <n v="2023"/>
    <n v="12"/>
    <s v="Tuesday"/>
    <n v="5"/>
    <x v="1"/>
    <s v="Night"/>
    <n v="357.94"/>
    <n v="25"/>
  </r>
  <r>
    <n v="2882"/>
    <d v="2023-12-14T00:00:00"/>
    <n v="204"/>
    <n v="301"/>
    <n v="104"/>
    <n v="9"/>
    <n v="185.15200000000002"/>
    <n v="1666.3680000000002"/>
    <n v="499.91040000000004"/>
    <b v="1"/>
    <s v="06:36"/>
    <n v="2023"/>
    <n v="12"/>
    <s v="Thursday"/>
    <n v="6"/>
    <x v="1"/>
    <s v="Morning"/>
    <n v="185.15200000000002"/>
    <n v="30"/>
  </r>
  <r>
    <n v="2883"/>
    <d v="2023-08-06T00:00:00"/>
    <n v="201"/>
    <n v="303"/>
    <n v="105"/>
    <n v="8"/>
    <n v="628.42999999999995"/>
    <n v="5027.4399999999996"/>
    <n v="754.11599999999987"/>
    <b v="0"/>
    <s v="11:57"/>
    <n v="2023"/>
    <n v="8"/>
    <s v="Sunday"/>
    <n v="11"/>
    <x v="4"/>
    <s v="Morning"/>
    <n v="628.42999999999995"/>
    <n v="15"/>
  </r>
  <r>
    <n v="2884"/>
    <d v="2023-01-10T00:00:00"/>
    <n v="205"/>
    <n v="301"/>
    <n v="101"/>
    <n v="4"/>
    <n v="259.55600000000004"/>
    <n v="1038.2240000000002"/>
    <n v="176.49808000000004"/>
    <b v="0"/>
    <s v="07:01"/>
    <n v="2023"/>
    <n v="1"/>
    <s v="Tuesday"/>
    <n v="7"/>
    <x v="7"/>
    <s v="Morning"/>
    <n v="259.55600000000004"/>
    <n v="17"/>
  </r>
  <r>
    <n v="2885"/>
    <d v="2022-10-26T00:00:00"/>
    <n v="203"/>
    <n v="304"/>
    <n v="101"/>
    <n v="5"/>
    <n v="552.50800000000004"/>
    <n v="2762.54"/>
    <n v="524.88260000000002"/>
    <b v="1"/>
    <s v="19:06"/>
    <n v="2022"/>
    <n v="10"/>
    <s v="Wednesday"/>
    <n v="19"/>
    <x v="24"/>
    <s v="Evening"/>
    <n v="552.50800000000004"/>
    <n v="19"/>
  </r>
  <r>
    <n v="2886"/>
    <d v="2023-08-07T00:00:00"/>
    <n v="205"/>
    <n v="305"/>
    <n v="103"/>
    <n v="9"/>
    <n v="574.39800000000002"/>
    <n v="5169.5820000000003"/>
    <n v="1085.61222"/>
    <b v="0"/>
    <s v="12:06"/>
    <n v="2023"/>
    <n v="8"/>
    <s v="Monday"/>
    <n v="12"/>
    <x v="4"/>
    <s v="AfterNoon"/>
    <n v="574.39800000000002"/>
    <n v="21"/>
  </r>
  <r>
    <n v="2887"/>
    <d v="2023-03-12T00:00:00"/>
    <n v="203"/>
    <n v="301"/>
    <n v="103"/>
    <n v="6"/>
    <n v="414.084"/>
    <n v="2484.5039999999999"/>
    <n v="621.12599999999998"/>
    <b v="0"/>
    <s v="00:01"/>
    <n v="2023"/>
    <n v="3"/>
    <s v="Sunday"/>
    <n v="0"/>
    <x v="15"/>
    <s v="Night"/>
    <n v="414.084"/>
    <n v="25"/>
  </r>
  <r>
    <n v="2888"/>
    <d v="2023-07-10T00:00:00"/>
    <n v="202"/>
    <n v="304"/>
    <n v="101"/>
    <n v="8"/>
    <n v="318.31800000000004"/>
    <n v="2546.5440000000003"/>
    <n v="763.96320000000003"/>
    <b v="0"/>
    <s v="00:44"/>
    <n v="2023"/>
    <n v="7"/>
    <s v="Monday"/>
    <n v="0"/>
    <x v="18"/>
    <s v="Night"/>
    <n v="318.31800000000004"/>
    <n v="30"/>
  </r>
  <r>
    <n v="2889"/>
    <d v="2024-02-02T00:00:00"/>
    <n v="204"/>
    <n v="301"/>
    <n v="101"/>
    <n v="9"/>
    <n v="296.91200000000003"/>
    <n v="2672.2080000000005"/>
    <n v="400.83120000000008"/>
    <b v="0"/>
    <s v="03:54"/>
    <n v="2024"/>
    <n v="2"/>
    <s v="Friday"/>
    <n v="3"/>
    <x v="9"/>
    <s v="Night"/>
    <n v="296.91200000000003"/>
    <n v="15"/>
  </r>
  <r>
    <n v="2890"/>
    <d v="2023-04-28T00:00:00"/>
    <n v="202"/>
    <n v="302"/>
    <n v="101"/>
    <n v="7"/>
    <n v="498.54200000000009"/>
    <n v="3489.7940000000008"/>
    <n v="593.26498000000015"/>
    <b v="1"/>
    <s v="04:40"/>
    <n v="2023"/>
    <n v="4"/>
    <s v="Friday"/>
    <n v="4"/>
    <x v="10"/>
    <s v="Night"/>
    <n v="498.54200000000009"/>
    <n v="17"/>
  </r>
  <r>
    <n v="2891"/>
    <d v="2024-07-05T00:00:00"/>
    <n v="203"/>
    <n v="304"/>
    <n v="105"/>
    <n v="1"/>
    <n v="237.75399999999999"/>
    <n v="237.75399999999999"/>
    <n v="45.173259999999999"/>
    <b v="0"/>
    <s v="15:22"/>
    <n v="2024"/>
    <n v="7"/>
    <s v="Friday"/>
    <n v="15"/>
    <x v="17"/>
    <s v="AfterNoon"/>
    <n v="237.75399999999999"/>
    <n v="19"/>
  </r>
  <r>
    <n v="2892"/>
    <d v="2023-04-24T00:00:00"/>
    <n v="202"/>
    <n v="303"/>
    <n v="101"/>
    <n v="1"/>
    <n v="57.552000000000007"/>
    <n v="57.552000000000007"/>
    <n v="12.085920000000002"/>
    <b v="0"/>
    <s v="15:28"/>
    <n v="2023"/>
    <n v="4"/>
    <s v="Monday"/>
    <n v="15"/>
    <x v="10"/>
    <s v="AfterNoon"/>
    <n v="57.552000000000007"/>
    <n v="21"/>
  </r>
  <r>
    <n v="2893"/>
    <d v="2023-08-12T00:00:00"/>
    <n v="202"/>
    <n v="303"/>
    <n v="103"/>
    <n v="10"/>
    <n v="518.82600000000002"/>
    <n v="5188.26"/>
    <n v="1297.0650000000001"/>
    <b v="1"/>
    <s v="04:00"/>
    <n v="2023"/>
    <n v="8"/>
    <s v="Saturday"/>
    <n v="4"/>
    <x v="4"/>
    <s v="Night"/>
    <n v="518.82600000000002"/>
    <n v="25"/>
  </r>
  <r>
    <n v="2894"/>
    <d v="2024-03-31T00:00:00"/>
    <n v="203"/>
    <n v="305"/>
    <n v="105"/>
    <n v="1"/>
    <n v="130.35000000000002"/>
    <n v="130.35000000000002"/>
    <n v="39.105000000000004"/>
    <b v="0"/>
    <s v="21:19"/>
    <n v="2024"/>
    <n v="3"/>
    <s v="Sunday"/>
    <n v="21"/>
    <x v="5"/>
    <s v="Night"/>
    <n v="130.35000000000002"/>
    <n v="30"/>
  </r>
  <r>
    <n v="2895"/>
    <d v="2024-01-19T00:00:00"/>
    <n v="205"/>
    <n v="301"/>
    <n v="102"/>
    <n v="3"/>
    <n v="644.16000000000008"/>
    <n v="1932.4800000000002"/>
    <n v="289.87200000000001"/>
    <b v="0"/>
    <s v="11:31"/>
    <n v="2024"/>
    <n v="1"/>
    <s v="Friday"/>
    <n v="11"/>
    <x v="14"/>
    <s v="Morning"/>
    <n v="644.16000000000008"/>
    <n v="15"/>
  </r>
  <r>
    <n v="2896"/>
    <d v="2023-08-16T00:00:00"/>
    <n v="202"/>
    <n v="303"/>
    <n v="101"/>
    <n v="1"/>
    <n v="498.65200000000004"/>
    <n v="498.65200000000004"/>
    <n v="84.770840000000007"/>
    <b v="0"/>
    <s v="13:46"/>
    <n v="2023"/>
    <n v="8"/>
    <s v="Wednesday"/>
    <n v="13"/>
    <x v="4"/>
    <s v="AfterNoon"/>
    <n v="498.65200000000004"/>
    <n v="17"/>
  </r>
  <r>
    <n v="2897"/>
    <d v="2023-01-21T00:00:00"/>
    <n v="202"/>
    <n v="305"/>
    <n v="105"/>
    <n v="7"/>
    <n v="246.09200000000001"/>
    <n v="1722.644"/>
    <n v="327.30236000000002"/>
    <b v="0"/>
    <s v="12:18"/>
    <n v="2023"/>
    <n v="1"/>
    <s v="Saturday"/>
    <n v="12"/>
    <x v="7"/>
    <s v="AfterNoon"/>
    <n v="246.09200000000001"/>
    <n v="19"/>
  </r>
  <r>
    <n v="2898"/>
    <d v="2023-09-25T00:00:00"/>
    <n v="201"/>
    <n v="304"/>
    <n v="104"/>
    <n v="4"/>
    <n v="427.63600000000002"/>
    <n v="1710.5440000000001"/>
    <n v="359.21424000000002"/>
    <b v="0"/>
    <s v="18:39"/>
    <n v="2023"/>
    <n v="9"/>
    <s v="Monday"/>
    <n v="18"/>
    <x v="2"/>
    <s v="Evening"/>
    <n v="427.63600000000002"/>
    <n v="21"/>
  </r>
  <r>
    <n v="2899"/>
    <d v="2024-09-03T00:00:00"/>
    <n v="204"/>
    <n v="303"/>
    <n v="105"/>
    <n v="9"/>
    <n v="330.11000000000007"/>
    <n v="2970.9900000000007"/>
    <n v="742.74750000000017"/>
    <b v="0"/>
    <s v="16:16"/>
    <n v="2024"/>
    <n v="9"/>
    <s v="Tuesday"/>
    <n v="16"/>
    <x v="0"/>
    <s v="AfterNoon"/>
    <n v="330.11000000000007"/>
    <n v="25"/>
  </r>
  <r>
    <n v="2900"/>
    <d v="2023-01-28T00:00:00"/>
    <n v="204"/>
    <n v="303"/>
    <n v="102"/>
    <n v="6"/>
    <n v="558.38200000000006"/>
    <n v="3350.2920000000004"/>
    <n v="1005.0876000000001"/>
    <b v="0"/>
    <s v="21:06"/>
    <n v="2023"/>
    <n v="1"/>
    <s v="Saturday"/>
    <n v="21"/>
    <x v="7"/>
    <s v="Night"/>
    <n v="558.38200000000006"/>
    <n v="30"/>
  </r>
  <r>
    <n v="2901"/>
    <d v="2024-08-04T00:00:00"/>
    <n v="201"/>
    <n v="301"/>
    <n v="101"/>
    <n v="3"/>
    <n v="588.94000000000005"/>
    <n v="1766.8200000000002"/>
    <n v="265.02300000000002"/>
    <b v="0"/>
    <s v="03:29"/>
    <n v="2024"/>
    <n v="8"/>
    <s v="Sunday"/>
    <n v="3"/>
    <x v="13"/>
    <s v="Night"/>
    <n v="588.94000000000005"/>
    <n v="15"/>
  </r>
  <r>
    <n v="2902"/>
    <d v="2024-04-15T00:00:00"/>
    <n v="201"/>
    <n v="304"/>
    <n v="104"/>
    <n v="7"/>
    <n v="127.22600000000001"/>
    <n v="890.58200000000011"/>
    <n v="151.39894000000004"/>
    <b v="0"/>
    <s v="12:02"/>
    <n v="2024"/>
    <n v="4"/>
    <s v="Monday"/>
    <n v="12"/>
    <x v="23"/>
    <s v="AfterNoon"/>
    <n v="127.22600000000001"/>
    <n v="17"/>
  </r>
  <r>
    <n v="2903"/>
    <d v="2024-07-09T00:00:00"/>
    <n v="204"/>
    <n v="304"/>
    <n v="105"/>
    <n v="7"/>
    <n v="605.48400000000015"/>
    <n v="4238.3880000000008"/>
    <n v="805.29372000000012"/>
    <b v="0"/>
    <s v="17:03"/>
    <n v="2024"/>
    <n v="7"/>
    <s v="Tuesday"/>
    <n v="17"/>
    <x v="17"/>
    <s v="AfterNoon"/>
    <n v="605.48400000000015"/>
    <n v="19"/>
  </r>
  <r>
    <n v="2904"/>
    <d v="2022-12-01T00:00:00"/>
    <n v="204"/>
    <n v="301"/>
    <n v="103"/>
    <n v="5"/>
    <n v="170.52200000000002"/>
    <n v="852.61000000000013"/>
    <n v="179.04810000000003"/>
    <b v="0"/>
    <s v="01:21"/>
    <n v="2022"/>
    <n v="12"/>
    <s v="Thursday"/>
    <n v="1"/>
    <x v="3"/>
    <s v="Night"/>
    <n v="170.52200000000002"/>
    <n v="21.000000000000004"/>
  </r>
  <r>
    <n v="2905"/>
    <d v="2023-01-21T00:00:00"/>
    <n v="201"/>
    <n v="303"/>
    <n v="104"/>
    <n v="5"/>
    <n v="625.90000000000009"/>
    <n v="3129.5000000000005"/>
    <n v="782.37500000000011"/>
    <b v="0"/>
    <s v="09:57"/>
    <n v="2023"/>
    <n v="1"/>
    <s v="Saturday"/>
    <n v="9"/>
    <x v="7"/>
    <s v="Morning"/>
    <n v="625.90000000000009"/>
    <n v="25"/>
  </r>
  <r>
    <n v="2906"/>
    <d v="2023-03-09T00:00:00"/>
    <n v="204"/>
    <n v="304"/>
    <n v="101"/>
    <n v="5"/>
    <n v="368.54400000000004"/>
    <n v="1842.7200000000003"/>
    <n v="552.81600000000003"/>
    <b v="0"/>
    <s v="16:24"/>
    <n v="2023"/>
    <n v="3"/>
    <s v="Thursday"/>
    <n v="16"/>
    <x v="15"/>
    <s v="AfterNoon"/>
    <n v="368.54400000000004"/>
    <n v="30"/>
  </r>
  <r>
    <n v="2907"/>
    <d v="2023-02-13T00:00:00"/>
    <n v="203"/>
    <n v="301"/>
    <n v="103"/>
    <n v="1"/>
    <n v="601.08400000000006"/>
    <n v="601.08400000000006"/>
    <n v="90.162600000000012"/>
    <b v="1"/>
    <s v="21:09"/>
    <n v="2023"/>
    <n v="2"/>
    <s v="Monday"/>
    <n v="21"/>
    <x v="19"/>
    <s v="Night"/>
    <n v="601.08400000000006"/>
    <n v="15"/>
  </r>
  <r>
    <n v="2908"/>
    <d v="2022-12-14T00:00:00"/>
    <n v="204"/>
    <n v="301"/>
    <n v="102"/>
    <n v="3"/>
    <n v="290.79600000000005"/>
    <n v="872.38800000000015"/>
    <n v="148.30596000000003"/>
    <b v="1"/>
    <s v="00:07"/>
    <n v="2022"/>
    <n v="12"/>
    <s v="Wednesday"/>
    <n v="0"/>
    <x v="3"/>
    <s v="Night"/>
    <n v="290.79600000000005"/>
    <n v="17"/>
  </r>
  <r>
    <n v="2909"/>
    <d v="2024-07-24T00:00:00"/>
    <n v="202"/>
    <n v="302"/>
    <n v="102"/>
    <n v="3"/>
    <n v="114.04800000000002"/>
    <n v="342.14400000000006"/>
    <n v="65.007360000000006"/>
    <b v="0"/>
    <s v="03:16"/>
    <n v="2024"/>
    <n v="7"/>
    <s v="Wednesday"/>
    <n v="3"/>
    <x v="17"/>
    <s v="Night"/>
    <n v="114.04800000000002"/>
    <n v="18.999999999999996"/>
  </r>
  <r>
    <n v="2910"/>
    <d v="2023-07-26T00:00:00"/>
    <n v="204"/>
    <n v="304"/>
    <n v="104"/>
    <n v="3"/>
    <n v="338.36000000000007"/>
    <n v="1015.0800000000002"/>
    <n v="213.16680000000002"/>
    <b v="1"/>
    <s v="14:45"/>
    <n v="2023"/>
    <n v="7"/>
    <s v="Wednesday"/>
    <n v="14"/>
    <x v="18"/>
    <s v="AfterNoon"/>
    <n v="338.36000000000007"/>
    <n v="21"/>
  </r>
  <r>
    <n v="2911"/>
    <d v="2023-03-02T00:00:00"/>
    <n v="203"/>
    <n v="302"/>
    <n v="104"/>
    <n v="7"/>
    <n v="94.666000000000011"/>
    <n v="662.66200000000003"/>
    <n v="165.66550000000001"/>
    <b v="0"/>
    <s v="22:57"/>
    <n v="2023"/>
    <n v="3"/>
    <s v="Thursday"/>
    <n v="22"/>
    <x v="15"/>
    <s v="Night"/>
    <n v="94.666000000000011"/>
    <n v="25"/>
  </r>
  <r>
    <n v="2912"/>
    <d v="2023-12-31T00:00:00"/>
    <n v="201"/>
    <n v="302"/>
    <n v="104"/>
    <n v="3"/>
    <n v="281.79800000000006"/>
    <n v="845.39400000000023"/>
    <n v="253.61820000000006"/>
    <b v="0"/>
    <s v="13:07"/>
    <n v="2023"/>
    <n v="12"/>
    <s v="Sunday"/>
    <n v="13"/>
    <x v="1"/>
    <s v="AfterNoon"/>
    <n v="281.79800000000006"/>
    <n v="30"/>
  </r>
  <r>
    <n v="2913"/>
    <d v="2024-10-01T00:00:00"/>
    <n v="203"/>
    <n v="301"/>
    <n v="102"/>
    <n v="10"/>
    <n v="539.48400000000004"/>
    <n v="5394.84"/>
    <n v="809.226"/>
    <b v="0"/>
    <s v="08:32"/>
    <n v="2024"/>
    <n v="10"/>
    <s v="Tuesday"/>
    <n v="8"/>
    <x v="8"/>
    <s v="Morning"/>
    <n v="539.48400000000004"/>
    <n v="15"/>
  </r>
  <r>
    <n v="2914"/>
    <d v="2024-07-08T00:00:00"/>
    <n v="202"/>
    <n v="303"/>
    <n v="103"/>
    <n v="2"/>
    <n v="339.988"/>
    <n v="679.976"/>
    <n v="115.59592000000001"/>
    <b v="0"/>
    <s v="12:14"/>
    <n v="2024"/>
    <n v="7"/>
    <s v="Monday"/>
    <n v="12"/>
    <x v="17"/>
    <s v="AfterNoon"/>
    <n v="339.988"/>
    <n v="17"/>
  </r>
  <r>
    <n v="2915"/>
    <d v="2022-12-08T00:00:00"/>
    <n v="205"/>
    <n v="303"/>
    <n v="105"/>
    <n v="4"/>
    <n v="196.87800000000001"/>
    <n v="787.51200000000006"/>
    <n v="149.62728000000001"/>
    <b v="0"/>
    <s v="17:29"/>
    <n v="2022"/>
    <n v="12"/>
    <s v="Thursday"/>
    <n v="17"/>
    <x v="3"/>
    <s v="AfterNoon"/>
    <n v="196.87800000000001"/>
    <n v="19"/>
  </r>
  <r>
    <n v="2916"/>
    <d v="2023-05-17T00:00:00"/>
    <n v="204"/>
    <n v="301"/>
    <n v="101"/>
    <n v="5"/>
    <n v="246.81800000000001"/>
    <n v="1234.0900000000001"/>
    <n v="259.15890000000002"/>
    <b v="1"/>
    <s v="03:40"/>
    <n v="2023"/>
    <n v="5"/>
    <s v="Wednesday"/>
    <n v="3"/>
    <x v="11"/>
    <s v="Night"/>
    <n v="246.81800000000004"/>
    <n v="21"/>
  </r>
  <r>
    <n v="2917"/>
    <d v="2023-03-05T00:00:00"/>
    <n v="201"/>
    <n v="302"/>
    <n v="101"/>
    <n v="5"/>
    <n v="387.17800000000005"/>
    <n v="1935.8900000000003"/>
    <n v="483.97250000000008"/>
    <b v="1"/>
    <s v="22:42"/>
    <n v="2023"/>
    <n v="3"/>
    <s v="Sunday"/>
    <n v="22"/>
    <x v="15"/>
    <s v="Night"/>
    <n v="387.17800000000005"/>
    <n v="25"/>
  </r>
  <r>
    <n v="2918"/>
    <d v="2024-09-13T00:00:00"/>
    <n v="201"/>
    <n v="304"/>
    <n v="104"/>
    <n v="3"/>
    <n v="467.45600000000002"/>
    <n v="1402.3679999999999"/>
    <n v="420.71039999999999"/>
    <b v="0"/>
    <s v="17:14"/>
    <n v="2024"/>
    <n v="9"/>
    <s v="Friday"/>
    <n v="17"/>
    <x v="0"/>
    <s v="AfterNoon"/>
    <n v="467.45599999999996"/>
    <n v="30"/>
  </r>
  <r>
    <n v="2919"/>
    <d v="2024-10-08T00:00:00"/>
    <n v="202"/>
    <n v="302"/>
    <n v="105"/>
    <n v="2"/>
    <n v="414.63400000000001"/>
    <n v="829.26800000000003"/>
    <n v="124.39019999999999"/>
    <b v="1"/>
    <s v="18:07"/>
    <n v="2024"/>
    <n v="10"/>
    <s v="Tuesday"/>
    <n v="18"/>
    <x v="8"/>
    <s v="Evening"/>
    <n v="414.63400000000001"/>
    <n v="15"/>
  </r>
  <r>
    <n v="2920"/>
    <d v="2023-12-31T00:00:00"/>
    <n v="202"/>
    <n v="305"/>
    <n v="101"/>
    <n v="5"/>
    <n v="215.79800000000003"/>
    <n v="1078.9900000000002"/>
    <n v="183.42830000000006"/>
    <b v="0"/>
    <s v="16:43"/>
    <n v="2023"/>
    <n v="12"/>
    <s v="Sunday"/>
    <n v="16"/>
    <x v="1"/>
    <s v="AfterNoon"/>
    <n v="215.79800000000006"/>
    <n v="17"/>
  </r>
  <r>
    <n v="2921"/>
    <d v="2023-01-07T00:00:00"/>
    <n v="203"/>
    <n v="305"/>
    <n v="105"/>
    <n v="6"/>
    <n v="64.195999999999998"/>
    <n v="385.17599999999999"/>
    <n v="73.183440000000004"/>
    <b v="1"/>
    <s v="15:53"/>
    <n v="2023"/>
    <n v="1"/>
    <s v="Saturday"/>
    <n v="15"/>
    <x v="7"/>
    <s v="AfterNoon"/>
    <n v="64.195999999999998"/>
    <n v="19.000000000000004"/>
  </r>
  <r>
    <n v="2922"/>
    <d v="2023-09-27T00:00:00"/>
    <n v="205"/>
    <n v="304"/>
    <n v="101"/>
    <n v="9"/>
    <n v="205.45800000000003"/>
    <n v="1849.1220000000003"/>
    <n v="388.31562000000002"/>
    <b v="0"/>
    <s v="15:32"/>
    <n v="2023"/>
    <n v="9"/>
    <s v="Wednesday"/>
    <n v="15"/>
    <x v="2"/>
    <s v="AfterNoon"/>
    <n v="205.45800000000003"/>
    <n v="21"/>
  </r>
  <r>
    <n v="2923"/>
    <d v="2023-06-30T00:00:00"/>
    <n v="205"/>
    <n v="303"/>
    <n v="105"/>
    <n v="5"/>
    <n v="257.55400000000003"/>
    <n v="1287.7700000000002"/>
    <n v="321.94250000000005"/>
    <b v="0"/>
    <s v="13:00"/>
    <n v="2023"/>
    <n v="6"/>
    <s v="Friday"/>
    <n v="13"/>
    <x v="16"/>
    <s v="AfterNoon"/>
    <n v="257.55400000000003"/>
    <n v="25"/>
  </r>
  <r>
    <n v="2924"/>
    <d v="2023-12-24T00:00:00"/>
    <n v="204"/>
    <n v="304"/>
    <n v="102"/>
    <n v="4"/>
    <n v="115.58800000000001"/>
    <n v="462.35200000000003"/>
    <n v="138.7056"/>
    <b v="0"/>
    <s v="09:51"/>
    <n v="2023"/>
    <n v="12"/>
    <s v="Sunday"/>
    <n v="9"/>
    <x v="1"/>
    <s v="Morning"/>
    <n v="115.58800000000001"/>
    <n v="30"/>
  </r>
  <r>
    <n v="2925"/>
    <d v="2024-08-06T00:00:00"/>
    <n v="202"/>
    <n v="302"/>
    <n v="104"/>
    <n v="2"/>
    <n v="449.02000000000004"/>
    <n v="898.04000000000008"/>
    <n v="134.70600000000002"/>
    <b v="0"/>
    <s v="06:23"/>
    <n v="2024"/>
    <n v="8"/>
    <s v="Tuesday"/>
    <n v="6"/>
    <x v="13"/>
    <s v="Morning"/>
    <n v="449.02000000000004"/>
    <n v="15"/>
  </r>
  <r>
    <n v="2926"/>
    <d v="2024-08-15T00:00:00"/>
    <n v="204"/>
    <n v="301"/>
    <n v="104"/>
    <n v="6"/>
    <n v="517.94600000000003"/>
    <n v="3107.6760000000004"/>
    <n v="528.30492000000015"/>
    <b v="1"/>
    <s v="11:05"/>
    <n v="2024"/>
    <n v="8"/>
    <s v="Thursday"/>
    <n v="11"/>
    <x v="13"/>
    <s v="Morning"/>
    <n v="517.94600000000003"/>
    <n v="17.000000000000004"/>
  </r>
  <r>
    <n v="2927"/>
    <d v="2024-06-20T00:00:00"/>
    <n v="203"/>
    <n v="302"/>
    <n v="103"/>
    <n v="4"/>
    <n v="327.09600000000006"/>
    <n v="1308.3840000000002"/>
    <n v="248.59296000000006"/>
    <b v="0"/>
    <s v="05:59"/>
    <n v="2024"/>
    <n v="6"/>
    <s v="Thursday"/>
    <n v="5"/>
    <x v="6"/>
    <s v="Night"/>
    <n v="327.09600000000006"/>
    <n v="19"/>
  </r>
  <r>
    <n v="2928"/>
    <d v="2022-12-29T00:00:00"/>
    <n v="203"/>
    <n v="304"/>
    <n v="105"/>
    <n v="7"/>
    <n v="629.94799999999998"/>
    <n v="4409.6359999999995"/>
    <n v="926.02355999999986"/>
    <b v="0"/>
    <s v="05:12"/>
    <n v="2022"/>
    <n v="12"/>
    <s v="Thursday"/>
    <n v="5"/>
    <x v="3"/>
    <s v="Night"/>
    <n v="629.94799999999998"/>
    <n v="21"/>
  </r>
  <r>
    <n v="2929"/>
    <d v="2024-09-08T00:00:00"/>
    <n v="202"/>
    <n v="303"/>
    <n v="103"/>
    <n v="8"/>
    <n v="61.512000000000008"/>
    <n v="492.09600000000006"/>
    <n v="123.02400000000002"/>
    <b v="0"/>
    <s v="00:41"/>
    <n v="2024"/>
    <n v="9"/>
    <s v="Sunday"/>
    <n v="0"/>
    <x v="0"/>
    <s v="Night"/>
    <n v="61.512000000000008"/>
    <n v="25"/>
  </r>
  <r>
    <n v="2930"/>
    <d v="2023-07-26T00:00:00"/>
    <n v="204"/>
    <n v="301"/>
    <n v="102"/>
    <n v="10"/>
    <n v="421.91600000000005"/>
    <n v="4219.1600000000008"/>
    <n v="1265.7480000000003"/>
    <b v="0"/>
    <s v="16:26"/>
    <n v="2023"/>
    <n v="7"/>
    <s v="Wednesday"/>
    <n v="16"/>
    <x v="18"/>
    <s v="AfterNoon"/>
    <n v="421.91600000000005"/>
    <n v="30"/>
  </r>
  <r>
    <n v="2931"/>
    <d v="2024-05-23T00:00:00"/>
    <n v="202"/>
    <n v="304"/>
    <n v="103"/>
    <n v="3"/>
    <n v="648.95600000000013"/>
    <n v="1946.8680000000004"/>
    <n v="292.03020000000004"/>
    <b v="0"/>
    <s v="23:09"/>
    <n v="2024"/>
    <n v="5"/>
    <s v="Thursday"/>
    <n v="23"/>
    <x v="20"/>
    <s v="Night"/>
    <n v="648.95600000000013"/>
    <n v="15"/>
  </r>
  <r>
    <n v="2932"/>
    <d v="2023-03-16T00:00:00"/>
    <n v="203"/>
    <n v="301"/>
    <n v="102"/>
    <n v="5"/>
    <n v="178.44200000000001"/>
    <n v="892.21"/>
    <n v="151.67570000000001"/>
    <b v="1"/>
    <s v="21:47"/>
    <n v="2023"/>
    <n v="3"/>
    <s v="Thursday"/>
    <n v="21"/>
    <x v="15"/>
    <s v="Night"/>
    <n v="178.44200000000001"/>
    <n v="17"/>
  </r>
  <r>
    <n v="2933"/>
    <d v="2024-10-18T00:00:00"/>
    <n v="201"/>
    <n v="304"/>
    <n v="103"/>
    <n v="4"/>
    <n v="336.97399999999999"/>
    <n v="1347.896"/>
    <n v="256.10023999999999"/>
    <b v="0"/>
    <s v="07:34"/>
    <n v="2024"/>
    <n v="10"/>
    <s v="Friday"/>
    <n v="7"/>
    <x v="8"/>
    <s v="Morning"/>
    <n v="336.97399999999999"/>
    <n v="19"/>
  </r>
  <r>
    <n v="2934"/>
    <d v="2023-01-10T00:00:00"/>
    <n v="205"/>
    <n v="305"/>
    <n v="101"/>
    <n v="4"/>
    <n v="509.36600000000004"/>
    <n v="2037.4640000000002"/>
    <n v="427.86744000000004"/>
    <b v="0"/>
    <s v="00:12"/>
    <n v="2023"/>
    <n v="1"/>
    <s v="Tuesday"/>
    <n v="0"/>
    <x v="7"/>
    <s v="Night"/>
    <n v="509.36600000000004"/>
    <n v="21"/>
  </r>
  <r>
    <n v="2935"/>
    <d v="2023-07-04T00:00:00"/>
    <n v="202"/>
    <n v="303"/>
    <n v="105"/>
    <n v="10"/>
    <n v="616.19799999999998"/>
    <n v="6161.98"/>
    <n v="1540.4949999999999"/>
    <b v="1"/>
    <s v="15:24"/>
    <n v="2023"/>
    <n v="7"/>
    <s v="Tuesday"/>
    <n v="15"/>
    <x v="18"/>
    <s v="AfterNoon"/>
    <n v="616.19799999999998"/>
    <n v="25"/>
  </r>
  <r>
    <n v="2936"/>
    <d v="2024-05-15T00:00:00"/>
    <n v="203"/>
    <n v="303"/>
    <n v="104"/>
    <n v="4"/>
    <n v="140.69000000000003"/>
    <n v="562.7600000000001"/>
    <n v="168.82800000000003"/>
    <b v="0"/>
    <s v="03:38"/>
    <n v="2024"/>
    <n v="5"/>
    <s v="Wednesday"/>
    <n v="3"/>
    <x v="20"/>
    <s v="Night"/>
    <n v="140.69000000000003"/>
    <n v="30"/>
  </r>
  <r>
    <n v="2937"/>
    <d v="2024-07-08T00:00:00"/>
    <n v="204"/>
    <n v="305"/>
    <n v="105"/>
    <n v="1"/>
    <n v="258.72000000000003"/>
    <n v="258.72000000000003"/>
    <n v="38.808"/>
    <b v="0"/>
    <s v="20:17"/>
    <n v="2024"/>
    <n v="7"/>
    <s v="Monday"/>
    <n v="20"/>
    <x v="17"/>
    <s v="Evening"/>
    <n v="258.72000000000003"/>
    <n v="15"/>
  </r>
  <r>
    <n v="2938"/>
    <d v="2022-11-30T00:00:00"/>
    <n v="204"/>
    <n v="305"/>
    <n v="101"/>
    <n v="7"/>
    <n v="92.334000000000003"/>
    <n v="646.33799999999997"/>
    <n v="109.87746"/>
    <b v="0"/>
    <s v="05:06"/>
    <n v="2022"/>
    <n v="11"/>
    <s v="Wednesday"/>
    <n v="5"/>
    <x v="12"/>
    <s v="Night"/>
    <n v="92.333999999999989"/>
    <n v="17"/>
  </r>
  <r>
    <n v="2939"/>
    <d v="2023-06-25T00:00:00"/>
    <n v="205"/>
    <n v="304"/>
    <n v="105"/>
    <n v="6"/>
    <n v="480.10599999999999"/>
    <n v="2880.636"/>
    <n v="547.32083999999998"/>
    <b v="0"/>
    <s v="05:28"/>
    <n v="2023"/>
    <n v="6"/>
    <s v="Sunday"/>
    <n v="5"/>
    <x v="16"/>
    <s v="Night"/>
    <n v="480.10599999999999"/>
    <n v="19"/>
  </r>
  <r>
    <n v="2940"/>
    <d v="2023-06-13T00:00:00"/>
    <n v="205"/>
    <n v="302"/>
    <n v="101"/>
    <n v="4"/>
    <n v="84.854000000000013"/>
    <n v="339.41600000000005"/>
    <n v="71.277360000000002"/>
    <b v="0"/>
    <s v="03:48"/>
    <n v="2023"/>
    <n v="6"/>
    <s v="Tuesday"/>
    <n v="3"/>
    <x v="16"/>
    <s v="Night"/>
    <n v="84.854000000000013"/>
    <n v="20.999999999999996"/>
  </r>
  <r>
    <n v="2941"/>
    <d v="2023-02-11T00:00:00"/>
    <n v="201"/>
    <n v="303"/>
    <n v="105"/>
    <n v="3"/>
    <n v="530.11200000000008"/>
    <n v="1590.3360000000002"/>
    <n v="397.58400000000006"/>
    <b v="0"/>
    <s v="09:23"/>
    <n v="2023"/>
    <n v="2"/>
    <s v="Saturday"/>
    <n v="9"/>
    <x v="19"/>
    <s v="Morning"/>
    <n v="530.11200000000008"/>
    <n v="25"/>
  </r>
  <r>
    <n v="2942"/>
    <d v="2023-08-25T00:00:00"/>
    <n v="202"/>
    <n v="302"/>
    <n v="104"/>
    <n v="4"/>
    <n v="393.55799999999999"/>
    <n v="1574.232"/>
    <n v="472.26959999999997"/>
    <b v="1"/>
    <s v="04:14"/>
    <n v="2023"/>
    <n v="8"/>
    <s v="Friday"/>
    <n v="4"/>
    <x v="4"/>
    <s v="Night"/>
    <n v="393.55799999999999"/>
    <n v="30"/>
  </r>
  <r>
    <n v="2943"/>
    <d v="2023-01-13T00:00:00"/>
    <n v="203"/>
    <n v="302"/>
    <n v="105"/>
    <n v="9"/>
    <n v="199.67200000000003"/>
    <n v="1797.0480000000002"/>
    <n v="269.55720000000002"/>
    <b v="1"/>
    <s v="16:14"/>
    <n v="2023"/>
    <n v="1"/>
    <s v="Friday"/>
    <n v="16"/>
    <x v="7"/>
    <s v="AfterNoon"/>
    <n v="199.67200000000003"/>
    <n v="15"/>
  </r>
  <r>
    <n v="2944"/>
    <d v="2022-12-08T00:00:00"/>
    <n v="201"/>
    <n v="302"/>
    <n v="104"/>
    <n v="9"/>
    <n v="61.776000000000003"/>
    <n v="555.98400000000004"/>
    <n v="94.517280000000014"/>
    <b v="0"/>
    <s v="08:46"/>
    <n v="2022"/>
    <n v="12"/>
    <s v="Thursday"/>
    <n v="8"/>
    <x v="3"/>
    <s v="Morning"/>
    <n v="61.776000000000003"/>
    <n v="17"/>
  </r>
  <r>
    <n v="2945"/>
    <d v="2024-08-13T00:00:00"/>
    <n v="203"/>
    <n v="304"/>
    <n v="104"/>
    <n v="6"/>
    <n v="206.47"/>
    <n v="1238.82"/>
    <n v="235.3758"/>
    <b v="0"/>
    <s v="20:56"/>
    <n v="2024"/>
    <n v="8"/>
    <s v="Tuesday"/>
    <n v="20"/>
    <x v="13"/>
    <s v="Evening"/>
    <n v="206.47"/>
    <n v="19"/>
  </r>
  <r>
    <n v="2946"/>
    <d v="2023-07-15T00:00:00"/>
    <n v="203"/>
    <n v="303"/>
    <n v="105"/>
    <n v="2"/>
    <n v="168.67400000000001"/>
    <n v="337.34800000000001"/>
    <n v="70.84308"/>
    <b v="0"/>
    <s v="05:37"/>
    <n v="2023"/>
    <n v="7"/>
    <s v="Saturday"/>
    <n v="5"/>
    <x v="18"/>
    <s v="Night"/>
    <n v="168.67400000000001"/>
    <n v="21"/>
  </r>
  <r>
    <n v="2947"/>
    <d v="2022-11-04T00:00:00"/>
    <n v="201"/>
    <n v="303"/>
    <n v="103"/>
    <n v="4"/>
    <n v="442.55200000000002"/>
    <n v="1770.2080000000001"/>
    <n v="442.55200000000002"/>
    <b v="0"/>
    <s v="09:14"/>
    <n v="2022"/>
    <n v="11"/>
    <s v="Friday"/>
    <n v="9"/>
    <x v="12"/>
    <s v="Morning"/>
    <n v="442.55200000000002"/>
    <n v="25"/>
  </r>
  <r>
    <n v="2948"/>
    <d v="2022-12-11T00:00:00"/>
    <n v="202"/>
    <n v="301"/>
    <n v="105"/>
    <n v="9"/>
    <n v="609.37800000000004"/>
    <n v="5484.402"/>
    <n v="1645.3206"/>
    <b v="0"/>
    <s v="18:31"/>
    <n v="2022"/>
    <n v="12"/>
    <s v="Sunday"/>
    <n v="18"/>
    <x v="3"/>
    <s v="Evening"/>
    <n v="609.37800000000004"/>
    <n v="30"/>
  </r>
  <r>
    <n v="2949"/>
    <d v="2023-12-25T00:00:00"/>
    <n v="202"/>
    <n v="301"/>
    <n v="103"/>
    <n v="9"/>
    <n v="606.1"/>
    <n v="5454.9000000000005"/>
    <n v="818.23500000000001"/>
    <b v="0"/>
    <s v="05:57"/>
    <n v="2023"/>
    <n v="12"/>
    <s v="Monday"/>
    <n v="5"/>
    <x v="1"/>
    <s v="Night"/>
    <n v="606.1"/>
    <n v="15"/>
  </r>
  <r>
    <n v="2950"/>
    <d v="2024-03-24T00:00:00"/>
    <n v="201"/>
    <n v="305"/>
    <n v="104"/>
    <n v="5"/>
    <n v="271.56800000000004"/>
    <n v="1357.8400000000001"/>
    <n v="230.83280000000005"/>
    <b v="0"/>
    <s v="07:24"/>
    <n v="2024"/>
    <n v="3"/>
    <s v="Sunday"/>
    <n v="7"/>
    <x v="5"/>
    <s v="Morning"/>
    <n v="271.56800000000004"/>
    <n v="17"/>
  </r>
  <r>
    <n v="2951"/>
    <d v="2023-04-30T00:00:00"/>
    <n v="201"/>
    <n v="305"/>
    <n v="105"/>
    <n v="7"/>
    <n v="318.53800000000001"/>
    <n v="2229.7660000000001"/>
    <n v="423.65554000000003"/>
    <b v="0"/>
    <s v="00:27"/>
    <n v="2023"/>
    <n v="4"/>
    <s v="Sunday"/>
    <n v="0"/>
    <x v="10"/>
    <s v="Night"/>
    <n v="318.53800000000001"/>
    <n v="19"/>
  </r>
  <r>
    <n v="2952"/>
    <d v="2023-09-02T00:00:00"/>
    <n v="205"/>
    <n v="305"/>
    <n v="103"/>
    <n v="1"/>
    <n v="417.40600000000001"/>
    <n v="417.40600000000001"/>
    <n v="87.655259999999998"/>
    <b v="1"/>
    <s v="05:36"/>
    <n v="2023"/>
    <n v="9"/>
    <s v="Saturday"/>
    <n v="5"/>
    <x v="2"/>
    <s v="Night"/>
    <n v="417.40600000000001"/>
    <n v="21"/>
  </r>
  <r>
    <n v="2953"/>
    <d v="2023-06-05T00:00:00"/>
    <n v="202"/>
    <n v="303"/>
    <n v="103"/>
    <n v="1"/>
    <n v="80.828000000000017"/>
    <n v="80.828000000000017"/>
    <n v="20.207000000000004"/>
    <b v="0"/>
    <s v="11:21"/>
    <n v="2023"/>
    <n v="6"/>
    <s v="Monday"/>
    <n v="11"/>
    <x v="16"/>
    <s v="Morning"/>
    <n v="80.828000000000017"/>
    <n v="25"/>
  </r>
  <r>
    <n v="2954"/>
    <d v="2024-09-03T00:00:00"/>
    <n v="204"/>
    <n v="304"/>
    <n v="104"/>
    <n v="3"/>
    <n v="183.92000000000002"/>
    <n v="551.76"/>
    <n v="165.52799999999999"/>
    <b v="0"/>
    <s v="03:49"/>
    <n v="2024"/>
    <n v="9"/>
    <s v="Tuesday"/>
    <n v="3"/>
    <x v="0"/>
    <s v="Night"/>
    <n v="183.92"/>
    <n v="30"/>
  </r>
  <r>
    <n v="2955"/>
    <d v="2024-07-24T00:00:00"/>
    <n v="204"/>
    <n v="305"/>
    <n v="103"/>
    <n v="10"/>
    <n v="224.59800000000001"/>
    <n v="2245.98"/>
    <n v="336.89699999999999"/>
    <b v="0"/>
    <s v="04:25"/>
    <n v="2024"/>
    <n v="7"/>
    <s v="Wednesday"/>
    <n v="4"/>
    <x v="17"/>
    <s v="Night"/>
    <n v="224.59800000000001"/>
    <n v="15"/>
  </r>
  <r>
    <n v="2956"/>
    <d v="2023-01-14T00:00:00"/>
    <n v="203"/>
    <n v="305"/>
    <n v="105"/>
    <n v="6"/>
    <n v="539.572"/>
    <n v="3237.4319999999998"/>
    <n v="550.36343999999997"/>
    <b v="0"/>
    <s v="06:41"/>
    <n v="2023"/>
    <n v="1"/>
    <s v="Saturday"/>
    <n v="6"/>
    <x v="7"/>
    <s v="Morning"/>
    <n v="539.572"/>
    <n v="17"/>
  </r>
  <r>
    <n v="2957"/>
    <d v="2023-12-13T00:00:00"/>
    <n v="203"/>
    <n v="302"/>
    <n v="101"/>
    <n v="2"/>
    <n v="185.81200000000001"/>
    <n v="371.62400000000002"/>
    <n v="70.608560000000011"/>
    <b v="1"/>
    <s v="06:12"/>
    <n v="2023"/>
    <n v="12"/>
    <s v="Wednesday"/>
    <n v="6"/>
    <x v="1"/>
    <s v="Morning"/>
    <n v="185.81200000000001"/>
    <n v="19.000000000000004"/>
  </r>
  <r>
    <n v="2958"/>
    <d v="2024-10-07T00:00:00"/>
    <n v="205"/>
    <n v="301"/>
    <n v="101"/>
    <n v="7"/>
    <n v="576.02600000000007"/>
    <n v="4032.1820000000007"/>
    <n v="846.75822000000016"/>
    <b v="0"/>
    <s v="01:44"/>
    <n v="2024"/>
    <n v="10"/>
    <s v="Monday"/>
    <n v="1"/>
    <x v="8"/>
    <s v="Night"/>
    <n v="576.02600000000007"/>
    <n v="21"/>
  </r>
  <r>
    <n v="2959"/>
    <d v="2024-02-24T00:00:00"/>
    <n v="202"/>
    <n v="302"/>
    <n v="103"/>
    <n v="6"/>
    <n v="471.41600000000005"/>
    <n v="2828.4960000000001"/>
    <n v="707.12400000000002"/>
    <b v="0"/>
    <s v="11:54"/>
    <n v="2024"/>
    <n v="2"/>
    <s v="Saturday"/>
    <n v="11"/>
    <x v="9"/>
    <s v="Morning"/>
    <n v="471.416"/>
    <n v="25"/>
  </r>
  <r>
    <n v="2960"/>
    <d v="2023-07-12T00:00:00"/>
    <n v="202"/>
    <n v="302"/>
    <n v="101"/>
    <n v="9"/>
    <n v="486.33200000000005"/>
    <n v="4376.9880000000003"/>
    <n v="1313.0964000000001"/>
    <b v="0"/>
    <s v="22:39"/>
    <n v="2023"/>
    <n v="7"/>
    <s v="Wednesday"/>
    <n v="22"/>
    <x v="18"/>
    <s v="Night"/>
    <n v="486.33200000000005"/>
    <n v="30"/>
  </r>
  <r>
    <n v="2961"/>
    <d v="2024-04-23T00:00:00"/>
    <n v="201"/>
    <n v="305"/>
    <n v="102"/>
    <n v="5"/>
    <n v="551.07800000000009"/>
    <n v="2755.3900000000003"/>
    <n v="413.30850000000004"/>
    <b v="1"/>
    <s v="10:21"/>
    <n v="2024"/>
    <n v="4"/>
    <s v="Tuesday"/>
    <n v="10"/>
    <x v="23"/>
    <s v="Morning"/>
    <n v="551.07800000000009"/>
    <n v="15"/>
  </r>
  <r>
    <n v="2962"/>
    <d v="2023-08-18T00:00:00"/>
    <n v="203"/>
    <n v="305"/>
    <n v="103"/>
    <n v="10"/>
    <n v="98.626000000000005"/>
    <n v="986.26"/>
    <n v="167.66420000000002"/>
    <b v="0"/>
    <s v="09:29"/>
    <n v="2023"/>
    <n v="8"/>
    <s v="Friday"/>
    <n v="9"/>
    <x v="4"/>
    <s v="Morning"/>
    <n v="98.626000000000005"/>
    <n v="17"/>
  </r>
  <r>
    <n v="2963"/>
    <d v="2024-08-04T00:00:00"/>
    <n v="201"/>
    <n v="303"/>
    <n v="105"/>
    <n v="7"/>
    <n v="552.31000000000006"/>
    <n v="3866.1700000000005"/>
    <n v="734.57230000000015"/>
    <b v="0"/>
    <s v="18:16"/>
    <n v="2024"/>
    <n v="8"/>
    <s v="Sunday"/>
    <n v="18"/>
    <x v="13"/>
    <s v="Evening"/>
    <n v="552.31000000000006"/>
    <n v="19"/>
  </r>
  <r>
    <n v="2964"/>
    <d v="2024-01-22T00:00:00"/>
    <n v="203"/>
    <n v="301"/>
    <n v="103"/>
    <n v="6"/>
    <n v="94.336000000000013"/>
    <n v="566.01600000000008"/>
    <n v="118.86336000000001"/>
    <b v="0"/>
    <s v="17:44"/>
    <n v="2024"/>
    <n v="1"/>
    <s v="Monday"/>
    <n v="17"/>
    <x v="14"/>
    <s v="AfterNoon"/>
    <n v="94.336000000000013"/>
    <n v="21"/>
  </r>
  <r>
    <n v="2965"/>
    <d v="2024-08-07T00:00:00"/>
    <n v="204"/>
    <n v="303"/>
    <n v="105"/>
    <n v="6"/>
    <n v="135.102"/>
    <n v="810.61200000000008"/>
    <n v="202.65300000000002"/>
    <b v="0"/>
    <s v="14:10"/>
    <n v="2024"/>
    <n v="8"/>
    <s v="Wednesday"/>
    <n v="14"/>
    <x v="13"/>
    <s v="AfterNoon"/>
    <n v="135.102"/>
    <n v="25"/>
  </r>
  <r>
    <n v="2966"/>
    <d v="2023-03-27T00:00:00"/>
    <n v="204"/>
    <n v="305"/>
    <n v="102"/>
    <n v="8"/>
    <n v="436.26000000000005"/>
    <n v="3490.0800000000004"/>
    <n v="1047.0240000000001"/>
    <b v="0"/>
    <s v="09:34"/>
    <n v="2023"/>
    <n v="3"/>
    <s v="Monday"/>
    <n v="9"/>
    <x v="15"/>
    <s v="Morning"/>
    <n v="436.26000000000005"/>
    <n v="30"/>
  </r>
  <r>
    <n v="2967"/>
    <d v="2023-11-23T00:00:00"/>
    <n v="201"/>
    <n v="302"/>
    <n v="103"/>
    <n v="6"/>
    <n v="343.06800000000004"/>
    <n v="2058.4080000000004"/>
    <n v="308.76120000000003"/>
    <b v="0"/>
    <s v="03:09"/>
    <n v="2023"/>
    <n v="11"/>
    <s v="Thursday"/>
    <n v="3"/>
    <x v="21"/>
    <s v="Night"/>
    <n v="343.06800000000004"/>
    <n v="15"/>
  </r>
  <r>
    <n v="2968"/>
    <d v="2024-10-03T00:00:00"/>
    <n v="205"/>
    <n v="303"/>
    <n v="104"/>
    <n v="6"/>
    <n v="583.44000000000005"/>
    <n v="3500.6400000000003"/>
    <n v="595.10880000000009"/>
    <b v="0"/>
    <s v="05:33"/>
    <n v="2024"/>
    <n v="10"/>
    <s v="Thursday"/>
    <n v="5"/>
    <x v="8"/>
    <s v="Night"/>
    <n v="583.44000000000005"/>
    <n v="17"/>
  </r>
  <r>
    <n v="2969"/>
    <d v="2023-12-23T00:00:00"/>
    <n v="203"/>
    <n v="303"/>
    <n v="105"/>
    <n v="2"/>
    <n v="435.02800000000008"/>
    <n v="870.05600000000015"/>
    <n v="165.31064000000003"/>
    <b v="0"/>
    <s v="16:34"/>
    <n v="2023"/>
    <n v="12"/>
    <s v="Saturday"/>
    <n v="16"/>
    <x v="1"/>
    <s v="AfterNoon"/>
    <n v="435.02800000000008"/>
    <n v="19"/>
  </r>
  <r>
    <n v="2970"/>
    <d v="2023-05-23T00:00:00"/>
    <n v="201"/>
    <n v="303"/>
    <n v="103"/>
    <n v="7"/>
    <n v="233.22200000000004"/>
    <n v="1632.5540000000003"/>
    <n v="342.83634000000006"/>
    <b v="0"/>
    <s v="08:28"/>
    <n v="2023"/>
    <n v="5"/>
    <s v="Tuesday"/>
    <n v="8"/>
    <x v="11"/>
    <s v="Morning"/>
    <n v="233.22200000000004"/>
    <n v="21"/>
  </r>
  <r>
    <n v="2971"/>
    <d v="2023-12-01T00:00:00"/>
    <n v="201"/>
    <n v="305"/>
    <n v="105"/>
    <n v="8"/>
    <n v="312.95000000000005"/>
    <n v="2503.6000000000004"/>
    <n v="625.90000000000009"/>
    <b v="0"/>
    <s v="21:37"/>
    <n v="2023"/>
    <n v="12"/>
    <s v="Friday"/>
    <n v="21"/>
    <x v="1"/>
    <s v="Night"/>
    <n v="312.95000000000005"/>
    <n v="25"/>
  </r>
  <r>
    <n v="2972"/>
    <d v="2023-12-30T00:00:00"/>
    <n v="205"/>
    <n v="303"/>
    <n v="102"/>
    <n v="9"/>
    <n v="530.70600000000002"/>
    <n v="4776.3540000000003"/>
    <n v="1432.9062000000001"/>
    <b v="0"/>
    <s v="10:12"/>
    <n v="2023"/>
    <n v="12"/>
    <s v="Saturday"/>
    <n v="10"/>
    <x v="1"/>
    <s v="Morning"/>
    <n v="530.70600000000002"/>
    <n v="30"/>
  </r>
  <r>
    <n v="2973"/>
    <d v="2024-06-11T00:00:00"/>
    <n v="203"/>
    <n v="305"/>
    <n v="102"/>
    <n v="3"/>
    <n v="44.308000000000007"/>
    <n v="132.92400000000004"/>
    <n v="19.938600000000005"/>
    <b v="1"/>
    <s v="02:14"/>
    <n v="2024"/>
    <n v="6"/>
    <s v="Tuesday"/>
    <n v="2"/>
    <x v="6"/>
    <s v="Night"/>
    <n v="44.308000000000014"/>
    <n v="15"/>
  </r>
  <r>
    <n v="2974"/>
    <d v="2024-06-20T00:00:00"/>
    <n v="205"/>
    <n v="301"/>
    <n v="104"/>
    <n v="3"/>
    <n v="274.23"/>
    <n v="822.69"/>
    <n v="139.85730000000001"/>
    <b v="0"/>
    <s v="03:53"/>
    <n v="2024"/>
    <n v="6"/>
    <s v="Thursday"/>
    <n v="3"/>
    <x v="6"/>
    <s v="Night"/>
    <n v="274.23"/>
    <n v="17"/>
  </r>
  <r>
    <n v="2975"/>
    <d v="2022-11-26T00:00:00"/>
    <n v="204"/>
    <n v="305"/>
    <n v="102"/>
    <n v="10"/>
    <n v="411.81800000000004"/>
    <n v="4118.18"/>
    <n v="782.45420000000001"/>
    <b v="1"/>
    <s v="13:07"/>
    <n v="2022"/>
    <n v="11"/>
    <s v="Saturday"/>
    <n v="13"/>
    <x v="12"/>
    <s v="AfterNoon"/>
    <n v="411.81800000000004"/>
    <n v="19"/>
  </r>
  <r>
    <n v="2976"/>
    <d v="2024-10-08T00:00:00"/>
    <n v="202"/>
    <n v="304"/>
    <n v="102"/>
    <n v="9"/>
    <n v="332.39800000000002"/>
    <n v="2991.5820000000003"/>
    <n v="628.2322200000001"/>
    <b v="0"/>
    <s v="20:21"/>
    <n v="2024"/>
    <n v="10"/>
    <s v="Tuesday"/>
    <n v="20"/>
    <x v="8"/>
    <s v="Evening"/>
    <n v="332.39800000000002"/>
    <n v="21.000000000000004"/>
  </r>
  <r>
    <n v="2977"/>
    <d v="2022-12-09T00:00:00"/>
    <n v="203"/>
    <n v="305"/>
    <n v="102"/>
    <n v="8"/>
    <n v="644.62200000000007"/>
    <n v="5156.9760000000006"/>
    <n v="1289.2440000000001"/>
    <b v="1"/>
    <s v="22:16"/>
    <n v="2022"/>
    <n v="12"/>
    <s v="Friday"/>
    <n v="22"/>
    <x v="3"/>
    <s v="Night"/>
    <n v="644.62200000000007"/>
    <n v="25"/>
  </r>
  <r>
    <n v="2978"/>
    <d v="2023-08-16T00:00:00"/>
    <n v="205"/>
    <n v="301"/>
    <n v="101"/>
    <n v="2"/>
    <n v="140.05199999999999"/>
    <n v="280.10399999999998"/>
    <n v="84.031199999999998"/>
    <b v="0"/>
    <s v="07:04"/>
    <n v="2023"/>
    <n v="8"/>
    <s v="Wednesday"/>
    <n v="7"/>
    <x v="4"/>
    <s v="Morning"/>
    <n v="140.05199999999999"/>
    <n v="30"/>
  </r>
  <r>
    <n v="2979"/>
    <d v="2023-08-01T00:00:00"/>
    <n v="205"/>
    <n v="303"/>
    <n v="103"/>
    <n v="7"/>
    <n v="613.44799999999998"/>
    <n v="4294.1359999999995"/>
    <n v="644.1203999999999"/>
    <b v="1"/>
    <s v="15:21"/>
    <n v="2023"/>
    <n v="8"/>
    <s v="Tuesday"/>
    <n v="15"/>
    <x v="4"/>
    <s v="AfterNoon"/>
    <n v="613.44799999999998"/>
    <n v="15"/>
  </r>
  <r>
    <n v="2980"/>
    <d v="2023-05-28T00:00:00"/>
    <n v="203"/>
    <n v="303"/>
    <n v="104"/>
    <n v="7"/>
    <n v="121.15400000000001"/>
    <n v="848.07800000000009"/>
    <n v="144.17326000000003"/>
    <b v="1"/>
    <s v="05:56"/>
    <n v="2023"/>
    <n v="5"/>
    <s v="Sunday"/>
    <n v="5"/>
    <x v="11"/>
    <s v="Night"/>
    <n v="121.15400000000001"/>
    <n v="17"/>
  </r>
  <r>
    <n v="2981"/>
    <d v="2022-12-05T00:00:00"/>
    <n v="203"/>
    <n v="305"/>
    <n v="105"/>
    <n v="9"/>
    <n v="634.10600000000011"/>
    <n v="5706.9540000000006"/>
    <n v="1084.3212600000002"/>
    <b v="1"/>
    <s v="06:24"/>
    <n v="2022"/>
    <n v="12"/>
    <s v="Monday"/>
    <n v="6"/>
    <x v="3"/>
    <s v="Morning"/>
    <n v="634.10600000000011"/>
    <n v="19"/>
  </r>
  <r>
    <n v="2982"/>
    <d v="2023-05-14T00:00:00"/>
    <n v="204"/>
    <n v="304"/>
    <n v="103"/>
    <n v="10"/>
    <n v="576.20200000000011"/>
    <n v="5762.0200000000013"/>
    <n v="1210.0242000000003"/>
    <b v="0"/>
    <s v="12:58"/>
    <n v="2023"/>
    <n v="5"/>
    <s v="Sunday"/>
    <n v="12"/>
    <x v="11"/>
    <s v="AfterNoon"/>
    <n v="576.20200000000011"/>
    <n v="21"/>
  </r>
  <r>
    <n v="2983"/>
    <d v="2024-08-22T00:00:00"/>
    <n v="201"/>
    <n v="301"/>
    <n v="103"/>
    <n v="2"/>
    <n v="48.312000000000005"/>
    <n v="96.624000000000009"/>
    <n v="24.156000000000002"/>
    <b v="0"/>
    <s v="20:48"/>
    <n v="2024"/>
    <n v="8"/>
    <s v="Thursday"/>
    <n v="20"/>
    <x v="13"/>
    <s v="Evening"/>
    <n v="48.312000000000005"/>
    <n v="25"/>
  </r>
  <r>
    <n v="2984"/>
    <d v="2024-07-02T00:00:00"/>
    <n v="204"/>
    <n v="302"/>
    <n v="101"/>
    <n v="3"/>
    <n v="472.82400000000001"/>
    <n v="1418.472"/>
    <n v="425.54159999999996"/>
    <b v="0"/>
    <s v="15:44"/>
    <n v="2024"/>
    <n v="7"/>
    <s v="Tuesday"/>
    <n v="15"/>
    <x v="17"/>
    <s v="AfterNoon"/>
    <n v="472.82400000000001"/>
    <n v="30"/>
  </r>
  <r>
    <n v="2985"/>
    <d v="2023-11-08T00:00:00"/>
    <n v="201"/>
    <n v="303"/>
    <n v="105"/>
    <n v="1"/>
    <n v="62.150000000000006"/>
    <n v="62.150000000000006"/>
    <n v="9.3224999999999998"/>
    <b v="1"/>
    <s v="07:28"/>
    <n v="2023"/>
    <n v="11"/>
    <s v="Wednesday"/>
    <n v="7"/>
    <x v="21"/>
    <s v="Morning"/>
    <n v="62.150000000000006"/>
    <n v="15"/>
  </r>
  <r>
    <n v="2986"/>
    <d v="2024-01-28T00:00:00"/>
    <n v="202"/>
    <n v="303"/>
    <n v="102"/>
    <n v="6"/>
    <n v="606.98"/>
    <n v="3641.88"/>
    <n v="619.1196000000001"/>
    <b v="0"/>
    <s v="08:06"/>
    <n v="2024"/>
    <n v="1"/>
    <s v="Sunday"/>
    <n v="8"/>
    <x v="14"/>
    <s v="Morning"/>
    <n v="606.98"/>
    <n v="17"/>
  </r>
  <r>
    <n v="2987"/>
    <d v="2023-11-30T00:00:00"/>
    <n v="203"/>
    <n v="305"/>
    <n v="104"/>
    <n v="6"/>
    <n v="413.64400000000006"/>
    <n v="2481.8640000000005"/>
    <n v="471.55416000000008"/>
    <b v="0"/>
    <s v="04:36"/>
    <n v="2023"/>
    <n v="11"/>
    <s v="Thursday"/>
    <n v="4"/>
    <x v="21"/>
    <s v="Night"/>
    <n v="413.64400000000006"/>
    <n v="19"/>
  </r>
  <r>
    <n v="2988"/>
    <d v="2022-12-18T00:00:00"/>
    <n v="201"/>
    <n v="304"/>
    <n v="104"/>
    <n v="5"/>
    <n v="411.488"/>
    <n v="2057.44"/>
    <n v="432.06239999999997"/>
    <b v="0"/>
    <s v="03:54"/>
    <n v="2022"/>
    <n v="12"/>
    <s v="Sunday"/>
    <n v="3"/>
    <x v="3"/>
    <s v="Night"/>
    <n v="411.488"/>
    <n v="21"/>
  </r>
  <r>
    <n v="2989"/>
    <d v="2023-06-23T00:00:00"/>
    <n v="204"/>
    <n v="302"/>
    <n v="104"/>
    <n v="6"/>
    <n v="433.86200000000008"/>
    <n v="2603.1720000000005"/>
    <n v="650.79300000000012"/>
    <b v="1"/>
    <s v="14:05"/>
    <n v="2023"/>
    <n v="6"/>
    <s v="Friday"/>
    <n v="14"/>
    <x v="16"/>
    <s v="AfterNoon"/>
    <n v="433.86200000000008"/>
    <n v="25"/>
  </r>
  <r>
    <n v="2990"/>
    <d v="2024-02-28T00:00:00"/>
    <n v="202"/>
    <n v="304"/>
    <n v="101"/>
    <n v="6"/>
    <n v="585.92600000000004"/>
    <n v="3515.5560000000005"/>
    <n v="1054.6668000000002"/>
    <b v="0"/>
    <s v="07:33"/>
    <n v="2024"/>
    <n v="2"/>
    <s v="Wednesday"/>
    <n v="7"/>
    <x v="9"/>
    <s v="Morning"/>
    <n v="585.92600000000004"/>
    <n v="30"/>
  </r>
  <r>
    <n v="2991"/>
    <d v="2023-09-22T00:00:00"/>
    <n v="203"/>
    <n v="302"/>
    <n v="105"/>
    <n v="5"/>
    <n v="122.056"/>
    <n v="610.28"/>
    <n v="91.541999999999987"/>
    <b v="0"/>
    <s v="11:06"/>
    <n v="2023"/>
    <n v="9"/>
    <s v="Friday"/>
    <n v="11"/>
    <x v="2"/>
    <s v="Morning"/>
    <n v="122.056"/>
    <n v="15"/>
  </r>
  <r>
    <n v="2992"/>
    <d v="2023-10-21T00:00:00"/>
    <n v="202"/>
    <n v="301"/>
    <n v="105"/>
    <n v="8"/>
    <n v="224.09200000000001"/>
    <n v="1792.7360000000001"/>
    <n v="304.76512000000002"/>
    <b v="0"/>
    <s v="00:13"/>
    <n v="2023"/>
    <n v="10"/>
    <s v="Saturday"/>
    <n v="0"/>
    <x v="22"/>
    <s v="Night"/>
    <n v="224.09200000000001"/>
    <n v="17"/>
  </r>
  <r>
    <n v="2993"/>
    <d v="2023-07-30T00:00:00"/>
    <n v="205"/>
    <n v="305"/>
    <n v="104"/>
    <n v="1"/>
    <n v="245.25600000000003"/>
    <n v="245.25600000000003"/>
    <n v="46.598640000000003"/>
    <b v="0"/>
    <s v="07:04"/>
    <n v="2023"/>
    <n v="7"/>
    <s v="Sunday"/>
    <n v="7"/>
    <x v="18"/>
    <s v="Morning"/>
    <n v="245.25600000000003"/>
    <n v="19"/>
  </r>
  <r>
    <n v="2994"/>
    <d v="2023-06-19T00:00:00"/>
    <n v="205"/>
    <n v="305"/>
    <n v="105"/>
    <n v="1"/>
    <n v="456.56600000000003"/>
    <n v="456.56600000000003"/>
    <n v="95.878860000000003"/>
    <b v="0"/>
    <s v="06:57"/>
    <n v="2023"/>
    <n v="6"/>
    <s v="Monday"/>
    <n v="6"/>
    <x v="16"/>
    <s v="Morning"/>
    <n v="456.56600000000003"/>
    <n v="21"/>
  </r>
  <r>
    <n v="2995"/>
    <d v="2024-04-17T00:00:00"/>
    <n v="201"/>
    <n v="302"/>
    <n v="105"/>
    <n v="5"/>
    <n v="235.4"/>
    <n v="1177"/>
    <n v="294.25"/>
    <b v="0"/>
    <s v="12:32"/>
    <n v="2024"/>
    <n v="4"/>
    <s v="Wednesday"/>
    <n v="12"/>
    <x v="23"/>
    <s v="AfterNoon"/>
    <n v="235.4"/>
    <n v="25"/>
  </r>
  <r>
    <n v="2996"/>
    <d v="2023-06-05T00:00:00"/>
    <n v="205"/>
    <n v="301"/>
    <n v="101"/>
    <n v="10"/>
    <n v="486.33200000000005"/>
    <n v="4863.3200000000006"/>
    <n v="1458.9960000000001"/>
    <b v="0"/>
    <s v="19:35"/>
    <n v="2023"/>
    <n v="6"/>
    <s v="Monday"/>
    <n v="19"/>
    <x v="16"/>
    <s v="Evening"/>
    <n v="486.33200000000005"/>
    <n v="30"/>
  </r>
  <r>
    <n v="2997"/>
    <d v="2023-02-22T00:00:00"/>
    <n v="204"/>
    <n v="301"/>
    <n v="101"/>
    <n v="1"/>
    <n v="658.74600000000009"/>
    <n v="658.74600000000009"/>
    <n v="98.811900000000009"/>
    <b v="0"/>
    <s v="04:49"/>
    <n v="2023"/>
    <n v="2"/>
    <s v="Wednesday"/>
    <n v="4"/>
    <x v="19"/>
    <s v="Night"/>
    <n v="658.74600000000009"/>
    <n v="15"/>
  </r>
  <r>
    <n v="2998"/>
    <d v="2024-04-21T00:00:00"/>
    <n v="204"/>
    <n v="304"/>
    <n v="105"/>
    <n v="9"/>
    <n v="391.68799999999999"/>
    <n v="3525.192"/>
    <n v="599.28264000000001"/>
    <b v="1"/>
    <s v="03:22"/>
    <n v="2024"/>
    <n v="4"/>
    <s v="Sunday"/>
    <n v="3"/>
    <x v="23"/>
    <s v="Night"/>
    <n v="391.68799999999999"/>
    <n v="17"/>
  </r>
  <r>
    <n v="2999"/>
    <d v="2024-08-20T00:00:00"/>
    <n v="202"/>
    <n v="305"/>
    <n v="104"/>
    <n v="6"/>
    <n v="343.31000000000006"/>
    <n v="2059.8600000000006"/>
    <n v="391.37340000000012"/>
    <b v="1"/>
    <s v="14:56"/>
    <n v="2024"/>
    <n v="8"/>
    <s v="Tuesday"/>
    <n v="14"/>
    <x v="13"/>
    <s v="AfterNoon"/>
    <n v="343.31000000000012"/>
    <n v="19"/>
  </r>
  <r>
    <n v="3000"/>
    <d v="2024-01-28T00:00:00"/>
    <n v="205"/>
    <n v="302"/>
    <n v="105"/>
    <n v="1"/>
    <n v="472.36200000000008"/>
    <n v="472.36200000000008"/>
    <n v="99.196020000000019"/>
    <b v="0"/>
    <s v="18:02"/>
    <n v="2024"/>
    <n v="1"/>
    <s v="Sunday"/>
    <n v="18"/>
    <x v="14"/>
    <s v="Evening"/>
    <n v="472.36200000000008"/>
    <n v="21"/>
  </r>
  <r>
    <m/>
    <m/>
    <m/>
    <m/>
    <m/>
    <m/>
    <m/>
    <m/>
    <m/>
    <m/>
    <m/>
    <m/>
    <m/>
    <m/>
    <m/>
    <x v="2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B78C1E-9985-450A-9513-43521911B7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pivotFields count="2">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Total_Sales" fld="1"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7100F2-1AC1-4F2C-9D4C-52E0074797D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axis="axisRow" showAll="0" sortType="descending">
      <items count="6">
        <item x="2"/>
        <item x="0"/>
        <item x="4"/>
        <item x="1"/>
        <item x="3"/>
        <item t="default"/>
      </items>
      <autoSortScope>
        <pivotArea dataOnly="0" outline="0" fieldPosition="0">
          <references count="1">
            <reference field="4294967294" count="1" selected="0">
              <x v="0"/>
            </reference>
          </references>
        </pivotArea>
      </autoSortScope>
    </pivotField>
    <pivotField showAll="0">
      <items count="6">
        <item x="1"/>
        <item x="4"/>
        <item x="2"/>
        <item x="3"/>
        <item x="0"/>
        <item t="default"/>
      </items>
    </pivotField>
    <pivotField showAll="0">
      <items count="6">
        <item x="0"/>
        <item x="2"/>
        <item x="3"/>
        <item x="4"/>
        <item x="1"/>
        <item t="default"/>
      </items>
    </pivotField>
    <pivotField showAll="0">
      <items count="11">
        <item x="1"/>
        <item x="0"/>
        <item x="2"/>
        <item x="5"/>
        <item x="3"/>
        <item x="6"/>
        <item x="9"/>
        <item x="8"/>
        <item x="4"/>
        <item x="7"/>
        <item t="default"/>
      </items>
    </pivotField>
    <pivotField numFmtId="1" showAll="0"/>
    <pivotField dataField="1"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items count="1997">
        <item x="323"/>
        <item x="541"/>
        <item x="1980"/>
        <item x="1383"/>
        <item x="1"/>
        <item x="250"/>
        <item x="485"/>
        <item x="1040"/>
        <item x="1325"/>
        <item x="1888"/>
        <item x="1632"/>
        <item x="142"/>
        <item x="538"/>
        <item x="662"/>
        <item x="253"/>
        <item x="1634"/>
        <item x="909"/>
        <item x="452"/>
        <item x="1098"/>
        <item x="416"/>
        <item x="1341"/>
        <item x="1201"/>
        <item x="1186"/>
        <item x="955"/>
        <item x="1485"/>
        <item x="281"/>
        <item x="1968"/>
        <item x="1858"/>
        <item x="1948"/>
        <item x="1649"/>
        <item x="46"/>
        <item x="47"/>
        <item x="72"/>
        <item x="230"/>
        <item x="1978"/>
        <item x="1797"/>
        <item x="272"/>
        <item x="1269"/>
        <item x="989"/>
        <item x="84"/>
        <item x="881"/>
        <item x="1249"/>
        <item x="570"/>
        <item x="1113"/>
        <item x="1287"/>
        <item x="1569"/>
        <item x="1110"/>
        <item x="1562"/>
        <item x="1628"/>
        <item x="926"/>
        <item x="1861"/>
        <item x="1580"/>
        <item x="862"/>
        <item x="1828"/>
        <item x="1178"/>
        <item x="1246"/>
        <item x="561"/>
        <item x="1244"/>
        <item x="640"/>
        <item x="1100"/>
        <item x="134"/>
        <item x="155"/>
        <item x="623"/>
        <item x="975"/>
        <item x="587"/>
        <item x="750"/>
        <item x="571"/>
        <item x="849"/>
        <item x="861"/>
        <item x="556"/>
        <item x="801"/>
        <item x="835"/>
        <item x="859"/>
        <item x="96"/>
        <item x="1932"/>
        <item x="1890"/>
        <item x="352"/>
        <item x="787"/>
        <item x="317"/>
        <item x="108"/>
        <item x="64"/>
        <item x="1124"/>
        <item x="1775"/>
        <item x="1108"/>
        <item x="1418"/>
        <item x="874"/>
        <item x="160"/>
        <item x="466"/>
        <item x="436"/>
        <item x="994"/>
        <item x="1602"/>
        <item x="1754"/>
        <item x="592"/>
        <item x="1574"/>
        <item x="400"/>
        <item x="406"/>
        <item x="1887"/>
        <item x="337"/>
        <item x="196"/>
        <item x="1603"/>
        <item x="545"/>
        <item x="999"/>
        <item x="1988"/>
        <item x="305"/>
        <item x="144"/>
        <item x="34"/>
        <item x="110"/>
        <item x="1044"/>
        <item x="1719"/>
        <item x="1305"/>
        <item x="132"/>
        <item x="1490"/>
        <item x="1205"/>
        <item x="950"/>
        <item x="811"/>
        <item x="1364"/>
        <item x="1679"/>
        <item x="830"/>
        <item x="1773"/>
        <item x="832"/>
        <item x="131"/>
        <item x="1643"/>
        <item x="1772"/>
        <item x="1579"/>
        <item x="1191"/>
        <item x="1550"/>
        <item x="1692"/>
        <item x="51"/>
        <item x="1142"/>
        <item x="1073"/>
        <item x="1395"/>
        <item x="1783"/>
        <item x="1347"/>
        <item x="620"/>
        <item x="1025"/>
        <item x="1268"/>
        <item x="496"/>
        <item x="737"/>
        <item x="4"/>
        <item x="1264"/>
        <item x="589"/>
        <item x="1298"/>
        <item x="309"/>
        <item x="1412"/>
        <item x="1177"/>
        <item x="1670"/>
        <item x="1048"/>
        <item x="129"/>
        <item x="702"/>
        <item x="1498"/>
        <item x="885"/>
        <item x="977"/>
        <item x="749"/>
        <item x="1480"/>
        <item x="232"/>
        <item x="1584"/>
        <item x="813"/>
        <item x="220"/>
        <item x="444"/>
        <item x="1446"/>
        <item x="1835"/>
        <item x="392"/>
        <item x="964"/>
        <item x="1641"/>
        <item x="73"/>
        <item x="1067"/>
        <item x="1088"/>
        <item x="1581"/>
        <item x="1904"/>
        <item x="1006"/>
        <item x="157"/>
        <item x="1109"/>
        <item x="431"/>
        <item x="1606"/>
        <item x="340"/>
        <item x="1619"/>
        <item x="1139"/>
        <item x="501"/>
        <item x="645"/>
        <item x="1827"/>
        <item x="499"/>
        <item x="1307"/>
        <item x="1460"/>
        <item x="1952"/>
        <item x="1365"/>
        <item x="1941"/>
        <item x="1478"/>
        <item x="903"/>
        <item x="1935"/>
        <item x="1007"/>
        <item x="417"/>
        <item x="753"/>
        <item x="1083"/>
        <item x="757"/>
        <item x="1664"/>
        <item x="143"/>
        <item x="1700"/>
        <item x="184"/>
        <item x="1916"/>
        <item x="588"/>
        <item x="89"/>
        <item x="1155"/>
        <item x="825"/>
        <item x="1102"/>
        <item x="145"/>
        <item x="180"/>
        <item x="100"/>
        <item x="148"/>
        <item x="1034"/>
        <item x="1340"/>
        <item x="566"/>
        <item x="53"/>
        <item x="1610"/>
        <item x="278"/>
        <item x="1132"/>
        <item x="1218"/>
        <item x="798"/>
        <item x="552"/>
        <item x="1792"/>
        <item x="169"/>
        <item x="257"/>
        <item x="646"/>
        <item x="258"/>
        <item x="1648"/>
        <item x="692"/>
        <item x="1185"/>
        <item x="1448"/>
        <item x="1092"/>
        <item x="1234"/>
        <item x="362"/>
        <item x="1419"/>
        <item x="1406"/>
        <item x="1407"/>
        <item x="1173"/>
        <item x="1665"/>
        <item x="368"/>
        <item x="834"/>
        <item x="428"/>
        <item x="97"/>
        <item x="1672"/>
        <item x="1715"/>
        <item x="310"/>
        <item x="209"/>
        <item x="1973"/>
        <item x="349"/>
        <item x="794"/>
        <item x="1892"/>
        <item x="251"/>
        <item x="1342"/>
        <item x="700"/>
        <item x="730"/>
        <item x="151"/>
        <item x="1002"/>
        <item x="677"/>
        <item x="823"/>
        <item x="1293"/>
        <item x="1745"/>
        <item x="816"/>
        <item x="1613"/>
        <item x="379"/>
        <item x="1148"/>
        <item x="924"/>
        <item x="1947"/>
        <item x="1592"/>
        <item x="563"/>
        <item x="1226"/>
        <item x="1760"/>
        <item x="860"/>
        <item x="314"/>
        <item x="179"/>
        <item x="714"/>
        <item x="1767"/>
        <item x="389"/>
        <item x="1208"/>
        <item x="1902"/>
        <item x="40"/>
        <item x="1172"/>
        <item x="477"/>
        <item x="851"/>
        <item x="869"/>
        <item x="520"/>
        <item x="1986"/>
        <item x="1748"/>
        <item x="1301"/>
        <item x="28"/>
        <item x="377"/>
        <item x="1534"/>
        <item x="341"/>
        <item x="71"/>
        <item x="670"/>
        <item x="1779"/>
        <item x="1612"/>
        <item x="1874"/>
        <item x="322"/>
        <item x="1319"/>
        <item x="1204"/>
        <item x="1229"/>
        <item x="1316"/>
        <item x="871"/>
        <item x="1939"/>
        <item x="265"/>
        <item x="1509"/>
        <item x="120"/>
        <item x="660"/>
        <item x="1989"/>
        <item x="598"/>
        <item x="1756"/>
        <item x="372"/>
        <item x="1755"/>
        <item x="1867"/>
        <item x="474"/>
        <item x="911"/>
        <item x="1353"/>
        <item x="1992"/>
        <item x="758"/>
        <item x="321"/>
        <item x="1995"/>
        <item x="1397"/>
        <item x="995"/>
        <item x="188"/>
        <item x="1206"/>
        <item x="31"/>
        <item x="382"/>
        <item x="103"/>
        <item x="318"/>
        <item x="1822"/>
        <item x="1826"/>
        <item x="1598"/>
        <item x="1126"/>
        <item x="1354"/>
        <item x="329"/>
        <item x="109"/>
        <item x="78"/>
        <item x="1513"/>
        <item x="1659"/>
        <item x="894"/>
        <item x="867"/>
        <item x="614"/>
        <item x="1844"/>
        <item x="927"/>
        <item x="237"/>
        <item x="665"/>
        <item x="1706"/>
        <item x="1047"/>
        <item x="1163"/>
        <item x="1107"/>
        <item x="1187"/>
        <item x="44"/>
        <item x="1740"/>
        <item x="1311"/>
        <item x="727"/>
        <item x="181"/>
        <item x="1548"/>
        <item x="1807"/>
        <item x="267"/>
        <item x="1042"/>
        <item x="1785"/>
        <item x="1472"/>
        <item x="1528"/>
        <item x="168"/>
        <item x="1076"/>
        <item x="1933"/>
        <item x="713"/>
        <item x="1486"/>
        <item x="1396"/>
        <item x="1277"/>
        <item x="1096"/>
        <item x="611"/>
        <item x="461"/>
        <item x="1784"/>
        <item x="973"/>
        <item x="175"/>
        <item x="1324"/>
        <item x="1744"/>
        <item x="1220"/>
        <item x="1265"/>
        <item x="1128"/>
        <item x="826"/>
        <item x="1787"/>
        <item x="500"/>
        <item x="1868"/>
        <item x="107"/>
        <item x="1909"/>
        <item x="1004"/>
        <item x="1676"/>
        <item x="1593"/>
        <item x="288"/>
        <item x="775"/>
        <item x="52"/>
        <item x="1385"/>
        <item x="882"/>
        <item x="465"/>
        <item x="438"/>
        <item x="578"/>
        <item x="535"/>
        <item x="1959"/>
        <item x="62"/>
        <item x="1599"/>
        <item x="1720"/>
        <item x="254"/>
        <item x="906"/>
        <item x="324"/>
        <item x="401"/>
        <item x="16"/>
        <item x="1227"/>
        <item x="390"/>
        <item x="1786"/>
        <item x="395"/>
        <item x="1070"/>
        <item x="1152"/>
        <item x="1095"/>
        <item x="1009"/>
        <item x="1809"/>
        <item x="1924"/>
        <item x="1838"/>
        <item x="863"/>
        <item x="1696"/>
        <item x="845"/>
        <item x="371"/>
        <item x="949"/>
        <item x="1914"/>
        <item x="1752"/>
        <item x="980"/>
        <item x="718"/>
        <item x="1271"/>
        <item x="1267"/>
        <item x="454"/>
        <item x="1174"/>
        <item x="1104"/>
        <item x="948"/>
        <item x="1330"/>
        <item x="1730"/>
        <item x="844"/>
        <item x="672"/>
        <item x="770"/>
        <item x="1864"/>
        <item x="172"/>
        <item x="479"/>
        <item x="378"/>
        <item x="239"/>
        <item x="643"/>
        <item x="508"/>
        <item x="1188"/>
        <item x="915"/>
        <item x="1671"/>
        <item x="228"/>
        <item x="1590"/>
        <item x="766"/>
        <item x="1131"/>
        <item x="1045"/>
        <item x="1699"/>
        <item x="1230"/>
        <item x="771"/>
        <item x="256"/>
        <item x="657"/>
        <item x="969"/>
        <item x="534"/>
        <item x="1920"/>
        <item x="1855"/>
        <item x="284"/>
        <item x="1181"/>
        <item x="491"/>
        <item x="690"/>
        <item x="1680"/>
        <item x="1650"/>
        <item x="1013"/>
        <item x="783"/>
        <item x="1403"/>
        <item x="1240"/>
        <item x="1595"/>
        <item x="1261"/>
        <item x="1197"/>
        <item x="533"/>
        <item x="1630"/>
        <item x="905"/>
        <item x="1919"/>
        <item x="448"/>
        <item x="412"/>
        <item x="1389"/>
        <item x="1091"/>
        <item x="1000"/>
        <item x="1969"/>
        <item x="306"/>
        <item x="1039"/>
        <item x="1674"/>
        <item x="910"/>
        <item x="156"/>
        <item x="539"/>
        <item x="987"/>
        <item x="489"/>
        <item x="476"/>
        <item x="1074"/>
        <item x="484"/>
        <item x="1975"/>
        <item x="1438"/>
        <item x="1235"/>
        <item x="492"/>
        <item x="735"/>
        <item x="353"/>
        <item x="283"/>
        <item x="1850"/>
        <item x="1166"/>
        <item x="1750"/>
        <item x="1502"/>
        <item x="1417"/>
        <item x="569"/>
        <item x="652"/>
        <item x="1038"/>
        <item x="1443"/>
        <item x="1568"/>
        <item x="1903"/>
        <item x="1150"/>
        <item x="760"/>
        <item x="780"/>
        <item x="512"/>
        <item x="102"/>
        <item x="354"/>
        <item x="374"/>
        <item x="1910"/>
        <item x="351"/>
        <item x="625"/>
        <item x="1449"/>
        <item x="1281"/>
        <item x="808"/>
        <item x="642"/>
        <item x="1741"/>
        <item x="214"/>
        <item x="889"/>
        <item x="1898"/>
        <item x="1927"/>
        <item x="1333"/>
        <item x="865"/>
        <item x="1782"/>
        <item x="426"/>
        <item x="1553"/>
        <item x="1289"/>
        <item x="776"/>
        <item x="680"/>
        <item x="1168"/>
        <item x="1588"/>
        <item x="638"/>
        <item x="437"/>
        <item x="1239"/>
        <item x="122"/>
        <item x="1352"/>
        <item x="527"/>
        <item x="1081"/>
        <item x="525"/>
        <item x="786"/>
        <item x="464"/>
        <item x="375"/>
        <item x="583"/>
        <item x="748"/>
        <item x="604"/>
        <item x="1401"/>
        <item x="1639"/>
        <item x="1780"/>
        <item x="789"/>
        <item x="1146"/>
        <item x="1511"/>
        <item x="1089"/>
        <item x="346"/>
        <item x="1266"/>
        <item x="1090"/>
        <item x="781"/>
        <item x="422"/>
        <item x="774"/>
        <item x="1759"/>
        <item x="1063"/>
        <item x="913"/>
        <item x="473"/>
        <item x="42"/>
        <item x="1866"/>
        <item x="1052"/>
        <item x="1839"/>
        <item x="1303"/>
        <item x="899"/>
        <item x="1717"/>
        <item x="1655"/>
        <item x="1482"/>
        <item x="208"/>
        <item x="348"/>
        <item x="1484"/>
        <item x="886"/>
        <item x="1724"/>
        <item x="769"/>
        <item x="1964"/>
        <item x="736"/>
        <item x="186"/>
        <item x="1949"/>
        <item x="1906"/>
        <item x="443"/>
        <item x="463"/>
        <item x="1005"/>
        <item x="490"/>
        <item x="1556"/>
        <item x="633"/>
        <item x="1431"/>
        <item x="1495"/>
        <item x="1957"/>
        <item x="1029"/>
        <item x="1931"/>
        <item x="430"/>
        <item x="360"/>
        <item x="1037"/>
        <item x="124"/>
        <item x="217"/>
        <item x="1840"/>
        <item x="1280"/>
        <item x="710"/>
        <item x="594"/>
        <item x="380"/>
        <item x="917"/>
        <item x="945"/>
        <item x="1865"/>
        <item x="698"/>
        <item x="1424"/>
        <item x="410"/>
        <item x="487"/>
        <item x="617"/>
        <item x="542"/>
        <item x="701"/>
        <item x="1753"/>
        <item x="1075"/>
        <item x="509"/>
        <item x="1270"/>
        <item x="683"/>
        <item x="1880"/>
        <item x="1405"/>
        <item x="35"/>
        <item x="1257"/>
        <item x="455"/>
        <item x="1900"/>
        <item x="165"/>
        <item x="1304"/>
        <item x="1616"/>
        <item x="1143"/>
        <item x="295"/>
        <item x="725"/>
        <item x="1144"/>
        <item x="1856"/>
        <item x="1398"/>
        <item x="1695"/>
        <item x="1873"/>
        <item x="891"/>
        <item x="1223"/>
        <item x="1296"/>
        <item x="1202"/>
        <item x="712"/>
        <item x="398"/>
        <item x="799"/>
        <item x="1451"/>
        <item x="1915"/>
        <item x="1224"/>
        <item x="88"/>
        <item x="418"/>
        <item x="1507"/>
        <item x="486"/>
        <item x="1537"/>
        <item x="1053"/>
        <item x="1718"/>
        <item x="1457"/>
        <item x="135"/>
        <item x="709"/>
        <item x="1097"/>
        <item x="111"/>
        <item x="81"/>
        <item x="1290"/>
        <item x="393"/>
        <item x="550"/>
        <item x="1210"/>
        <item x="292"/>
        <item x="1193"/>
        <item x="626"/>
        <item x="916"/>
        <item x="1690"/>
        <item x="234"/>
        <item x="2"/>
        <item x="605"/>
        <item x="946"/>
        <item x="279"/>
        <item x="1158"/>
        <item x="118"/>
        <item x="782"/>
        <item x="1183"/>
        <item x="1726"/>
        <item x="704"/>
        <item x="1111"/>
        <item x="450"/>
        <item x="1652"/>
        <item x="744"/>
        <item x="1328"/>
        <item x="115"/>
        <item x="113"/>
        <item x="376"/>
        <item x="153"/>
        <item x="732"/>
        <item x="523"/>
        <item x="1560"/>
        <item x="0"/>
        <item x="355"/>
        <item x="364"/>
        <item x="993"/>
        <item x="1176"/>
        <item x="515"/>
        <item x="510"/>
        <item x="1816"/>
        <item x="1515"/>
        <item x="762"/>
        <item x="1960"/>
        <item x="421"/>
        <item x="263"/>
        <item x="1444"/>
        <item x="1440"/>
        <item x="890"/>
        <item x="1611"/>
        <item x="204"/>
        <item x="1539"/>
        <item x="1012"/>
        <item x="841"/>
        <item x="1017"/>
        <item x="1500"/>
        <item x="734"/>
        <item x="1315"/>
        <item x="815"/>
        <item x="26"/>
        <item x="733"/>
        <item x="741"/>
        <item x="1180"/>
        <item x="1247"/>
        <item x="880"/>
        <item x="1147"/>
        <item x="1259"/>
        <item x="1447"/>
        <item x="1414"/>
        <item x="1236"/>
        <item x="1326"/>
        <item x="684"/>
        <item x="1541"/>
        <item x="1846"/>
        <item x="201"/>
        <item x="1796"/>
        <item x="1689"/>
        <item x="1327"/>
        <item x="1377"/>
        <item x="1491"/>
        <item x="590"/>
        <item x="63"/>
        <item x="1905"/>
        <item x="641"/>
        <item x="933"/>
        <item x="802"/>
        <item x="1764"/>
        <item x="827"/>
        <item x="1137"/>
        <item x="600"/>
        <item x="468"/>
        <item x="12"/>
        <item x="1697"/>
        <item x="1198"/>
        <item x="1140"/>
        <item x="957"/>
        <item x="261"/>
        <item x="514"/>
        <item x="717"/>
        <item x="138"/>
        <item x="1635"/>
        <item x="966"/>
        <item x="1637"/>
        <item x="1175"/>
        <item x="1433"/>
        <item x="457"/>
        <item x="797"/>
        <item x="1036"/>
        <item x="1106"/>
        <item x="77"/>
        <item x="1003"/>
        <item x="192"/>
        <item x="691"/>
        <item x="1371"/>
        <item x="884"/>
        <item x="1149"/>
        <item x="99"/>
        <item x="687"/>
        <item x="505"/>
        <item x="1576"/>
        <item x="1471"/>
        <item x="695"/>
        <item x="222"/>
        <item x="937"/>
        <item x="3"/>
        <item x="628"/>
        <item x="1014"/>
        <item x="1231"/>
        <item x="1945"/>
        <item x="1660"/>
        <item x="837"/>
        <item x="1455"/>
        <item x="119"/>
        <item x="440"/>
        <item x="1055"/>
        <item x="1608"/>
        <item x="560"/>
        <item x="1940"/>
        <item x="1617"/>
        <item x="174"/>
        <item x="1262"/>
        <item x="1766"/>
        <item x="193"/>
        <item x="1702"/>
        <item x="469"/>
        <item x="740"/>
        <item x="150"/>
        <item x="1388"/>
        <item x="1282"/>
        <item x="1080"/>
        <item x="1736"/>
        <item x="551"/>
        <item x="297"/>
        <item x="644"/>
        <item x="1540"/>
        <item x="693"/>
        <item x="1547"/>
        <item x="1254"/>
        <item x="1591"/>
        <item x="1376"/>
        <item x="785"/>
        <item x="1555"/>
        <item x="833"/>
        <item x="1423"/>
        <item x="210"/>
        <item x="1623"/>
        <item x="1363"/>
        <item x="873"/>
        <item x="285"/>
        <item x="1112"/>
        <item x="668"/>
        <item x="1022"/>
        <item x="133"/>
        <item x="158"/>
        <item x="90"/>
        <item x="1101"/>
        <item x="1922"/>
        <item x="1563"/>
        <item x="56"/>
        <item x="648"/>
        <item x="1375"/>
        <item x="1256"/>
        <item x="836"/>
        <item x="1734"/>
        <item x="546"/>
        <item x="778"/>
        <item x="759"/>
        <item x="921"/>
        <item x="1570"/>
        <item x="553"/>
        <item x="1907"/>
        <item x="1061"/>
        <item x="1382"/>
        <item x="1494"/>
        <item x="59"/>
        <item x="887"/>
        <item x="472"/>
        <item x="897"/>
        <item x="1928"/>
        <item x="655"/>
        <item x="1404"/>
        <item x="1505"/>
        <item x="224"/>
        <item x="1586"/>
        <item x="1370"/>
        <item x="1049"/>
        <item x="1802"/>
        <item x="768"/>
        <item x="729"/>
        <item x="1911"/>
        <item x="537"/>
        <item x="98"/>
        <item x="991"/>
        <item x="1704"/>
        <item x="1463"/>
        <item x="1331"/>
        <item x="705"/>
        <item x="259"/>
        <item x="667"/>
        <item x="347"/>
        <item x="996"/>
        <item x="721"/>
        <item x="1031"/>
        <item x="1633"/>
        <item x="659"/>
        <item x="1381"/>
        <item x="1572"/>
        <item x="1545"/>
        <item x="137"/>
        <item x="383"/>
        <item x="1160"/>
        <item x="1209"/>
        <item x="1523"/>
        <item x="629"/>
        <item x="1833"/>
        <item x="1322"/>
        <item x="1897"/>
        <item x="1815"/>
        <item x="1531"/>
        <item x="1400"/>
        <item x="1496"/>
        <item x="858"/>
        <item x="584"/>
        <item x="1698"/>
        <item x="893"/>
        <item x="530"/>
        <item x="847"/>
        <item x="819"/>
        <item x="828"/>
        <item x="1336"/>
        <item x="1938"/>
        <item x="892"/>
        <item x="1583"/>
        <item x="1360"/>
        <item x="1253"/>
        <item x="1190"/>
        <item x="1769"/>
        <item x="1533"/>
        <item x="814"/>
        <item x="1195"/>
        <item x="343"/>
        <item x="409"/>
        <item x="1292"/>
        <item x="1557"/>
        <item x="1263"/>
        <item x="1605"/>
        <item x="1475"/>
        <item x="1544"/>
        <item x="637"/>
        <item x="68"/>
        <item x="1673"/>
        <item x="1041"/>
        <item x="1361"/>
        <item x="1274"/>
        <item x="790"/>
        <item x="357"/>
        <item x="1030"/>
        <item x="206"/>
        <item x="1830"/>
        <item x="1470"/>
        <item x="1384"/>
        <item x="164"/>
        <item x="1770"/>
        <item x="838"/>
        <item x="149"/>
        <item x="1712"/>
        <item x="338"/>
        <item x="939"/>
        <item x="1728"/>
        <item x="1119"/>
        <item x="1010"/>
        <item x="724"/>
        <item x="205"/>
        <item x="1777"/>
        <item x="1601"/>
        <item x="304"/>
        <item x="13"/>
        <item x="1723"/>
        <item x="952"/>
        <item x="504"/>
        <item x="1439"/>
        <item x="307"/>
        <item x="1891"/>
        <item x="1731"/>
        <item x="58"/>
        <item x="1727"/>
        <item x="752"/>
        <item x="1694"/>
        <item x="661"/>
        <item x="679"/>
        <item x="1926"/>
        <item x="76"/>
        <item x="1141"/>
        <item x="580"/>
        <item x="1751"/>
        <item x="1990"/>
        <item x="864"/>
        <item x="738"/>
        <item x="636"/>
        <item x="1317"/>
        <item x="1372"/>
        <item x="202"/>
        <item x="1071"/>
        <item x="958"/>
        <item x="24"/>
        <item x="998"/>
        <item x="688"/>
        <item x="1481"/>
        <item x="127"/>
        <item x="1312"/>
        <item x="1169"/>
        <item x="610"/>
        <item x="1849"/>
        <item x="1125"/>
        <item x="328"/>
        <item x="764"/>
        <item x="1524"/>
        <item x="1260"/>
        <item x="720"/>
        <item x="1627"/>
        <item x="1302"/>
        <item x="1653"/>
        <item x="91"/>
        <item x="311"/>
        <item x="1987"/>
        <item x="1473"/>
        <item x="33"/>
        <item x="559"/>
        <item x="1162"/>
        <item x="22"/>
        <item x="1153"/>
        <item x="1962"/>
        <item x="434"/>
        <item x="795"/>
        <item x="1258"/>
        <item x="1677"/>
        <item x="358"/>
        <item x="763"/>
        <item x="212"/>
        <item x="1862"/>
        <item x="1716"/>
        <item x="1054"/>
        <item x="112"/>
        <item x="664"/>
        <item x="7"/>
        <item x="1196"/>
        <item x="271"/>
        <item x="1536"/>
        <item x="339"/>
        <item x="929"/>
        <item x="1413"/>
        <item x="982"/>
        <item x="268"/>
        <item x="223"/>
        <item x="1237"/>
        <item x="634"/>
        <item x="898"/>
        <item x="1222"/>
        <item x="1011"/>
        <item x="255"/>
        <item x="335"/>
        <item x="361"/>
        <item x="55"/>
        <item x="5"/>
        <item x="27"/>
        <item x="1918"/>
        <item x="1427"/>
        <item x="1474"/>
        <item x="1251"/>
        <item x="1549"/>
        <item x="857"/>
        <item x="1678"/>
        <item x="1320"/>
        <item x="1535"/>
        <item x="1079"/>
        <item x="458"/>
        <item x="586"/>
        <item x="1026"/>
        <item x="817"/>
        <item x="1893"/>
        <item x="751"/>
        <item x="363"/>
        <item x="773"/>
        <item x="853"/>
        <item x="876"/>
        <item x="1411"/>
        <item x="1821"/>
        <item x="1134"/>
        <item x="1851"/>
        <item x="1103"/>
        <item x="388"/>
        <item x="1338"/>
        <item x="1314"/>
        <item x="1686"/>
        <item x="1060"/>
        <item x="536"/>
        <item x="1558"/>
        <item x="1299"/>
        <item x="1508"/>
        <item x="1950"/>
        <item x="334"/>
        <item x="716"/>
        <item x="493"/>
        <item x="1817"/>
        <item x="602"/>
        <item x="694"/>
        <item x="1245"/>
        <item x="986"/>
        <item x="596"/>
        <item x="21"/>
        <item x="1965"/>
        <item x="1479"/>
        <item x="1808"/>
        <item x="1683"/>
        <item x="128"/>
        <item x="747"/>
        <item x="1219"/>
        <item x="1618"/>
        <item x="1453"/>
        <item x="1241"/>
        <item x="951"/>
        <item x="54"/>
        <item x="1462"/>
        <item x="1151"/>
        <item x="1358"/>
        <item x="1374"/>
        <item x="247"/>
        <item x="333"/>
        <item x="1517"/>
        <item x="868"/>
        <item x="761"/>
        <item x="565"/>
        <item x="315"/>
        <item x="930"/>
        <item x="1859"/>
        <item x="1725"/>
        <item x="1845"/>
        <item x="1356"/>
        <item x="1018"/>
        <item x="442"/>
        <item x="289"/>
        <item x="689"/>
        <item x="1636"/>
        <item x="1894"/>
        <item x="191"/>
        <item x="471"/>
        <item x="928"/>
        <item x="1182"/>
        <item x="803"/>
        <item x="1701"/>
        <item x="1703"/>
        <item x="635"/>
        <item x="976"/>
        <item x="1297"/>
        <item x="1454"/>
        <item x="1666"/>
        <item x="1803"/>
        <item x="745"/>
        <item x="244"/>
        <item x="171"/>
        <item x="1552"/>
        <item x="985"/>
        <item x="190"/>
        <item x="1350"/>
        <item x="529"/>
        <item x="1662"/>
        <item x="1684"/>
        <item x="1514"/>
        <item x="953"/>
        <item x="1199"/>
        <item x="1768"/>
        <item x="266"/>
        <item x="1762"/>
        <item x="1072"/>
        <item x="1520"/>
        <item x="82"/>
        <item x="1735"/>
        <item x="824"/>
        <item x="387"/>
        <item x="1056"/>
        <item x="639"/>
        <item x="1681"/>
        <item x="1587"/>
        <item x="497"/>
        <item x="1733"/>
        <item x="1646"/>
        <item x="1732"/>
        <item x="105"/>
        <item x="163"/>
        <item x="1525"/>
        <item x="1391"/>
        <item x="30"/>
        <item x="1917"/>
        <item x="1369"/>
        <item x="1811"/>
        <item x="843"/>
        <item x="755"/>
        <item x="9"/>
        <item x="70"/>
        <item x="959"/>
        <item x="1994"/>
        <item x="925"/>
        <item x="511"/>
        <item x="1781"/>
        <item x="616"/>
        <item x="974"/>
        <item x="48"/>
        <item x="784"/>
        <item x="855"/>
        <item x="518"/>
        <item x="1936"/>
        <item x="1159"/>
        <item x="603"/>
        <item x="173"/>
        <item x="1885"/>
        <item x="1189"/>
        <item x="554"/>
        <item x="708"/>
        <item x="1284"/>
        <item x="1657"/>
        <item x="1763"/>
        <item x="1362"/>
        <item x="154"/>
        <item x="1589"/>
        <item x="658"/>
        <item x="654"/>
        <item x="1445"/>
        <item x="211"/>
        <item x="902"/>
        <item x="1138"/>
        <item x="326"/>
        <item x="365"/>
        <item x="1122"/>
        <item x="1043"/>
        <item x="166"/>
        <item x="1956"/>
        <item x="971"/>
        <item x="1521"/>
        <item x="45"/>
        <item x="1566"/>
        <item x="1806"/>
        <item x="152"/>
        <item x="367"/>
        <item x="807"/>
        <item x="1688"/>
        <item x="229"/>
        <item x="432"/>
        <item x="1516"/>
        <item x="1913"/>
        <item x="93"/>
        <item x="532"/>
        <item x="1118"/>
        <item x="1203"/>
        <item x="198"/>
        <item x="243"/>
        <item x="1335"/>
        <item x="1946"/>
        <item x="707"/>
        <item x="104"/>
        <item x="1979"/>
        <item x="822"/>
        <item x="1527"/>
        <item x="1795"/>
        <item x="394"/>
        <item x="342"/>
        <item x="1929"/>
        <item x="1567"/>
        <item x="1522"/>
        <item x="327"/>
        <item x="1869"/>
        <item x="83"/>
        <item x="1831"/>
        <item x="1654"/>
        <item x="805"/>
        <item x="1983"/>
        <item x="397"/>
        <item x="1015"/>
        <item x="1184"/>
        <item x="1626"/>
        <item x="615"/>
        <item x="972"/>
        <item x="866"/>
        <item x="385"/>
        <item x="1436"/>
        <item x="1538"/>
        <item x="743"/>
        <item x="1625"/>
        <item x="1392"/>
        <item x="36"/>
        <item x="1876"/>
        <item x="1366"/>
        <item x="1629"/>
        <item x="1669"/>
        <item x="875"/>
        <item x="1942"/>
        <item x="1456"/>
        <item x="136"/>
        <item x="767"/>
        <item x="1082"/>
        <item x="460"/>
        <item x="1600"/>
        <item x="1647"/>
        <item x="67"/>
        <item x="1749"/>
        <item x="990"/>
        <item x="850"/>
        <item x="161"/>
        <item x="290"/>
        <item x="779"/>
        <item x="94"/>
        <item x="1857"/>
        <item x="221"/>
        <item x="595"/>
        <item x="330"/>
        <item x="280"/>
        <item x="407"/>
        <item x="941"/>
        <item x="1788"/>
        <item x="1255"/>
        <item x="507"/>
        <item x="754"/>
        <item x="1349"/>
        <item x="50"/>
        <item x="831"/>
        <item x="1519"/>
        <item x="756"/>
        <item x="1771"/>
        <item x="1426"/>
        <item x="1551"/>
        <item x="1357"/>
        <item x="839"/>
        <item x="820"/>
        <item x="1023"/>
        <item x="1793"/>
        <item x="185"/>
        <item x="656"/>
        <item x="1794"/>
        <item x="420"/>
        <item x="1645"/>
        <item x="1758"/>
        <item x="852"/>
        <item x="883"/>
        <item x="1468"/>
        <item x="791"/>
        <item x="391"/>
        <item x="1129"/>
        <item x="935"/>
        <item x="1233"/>
        <item x="87"/>
        <item x="960"/>
        <item x="829"/>
        <item x="449"/>
        <item x="723"/>
        <item x="411"/>
        <item x="478"/>
        <item x="703"/>
        <item x="1250"/>
        <item x="273"/>
        <item x="1982"/>
        <item x="1064"/>
        <item x="1937"/>
        <item x="1434"/>
        <item x="1805"/>
        <item x="494"/>
        <item x="888"/>
        <item x="531"/>
        <item x="699"/>
        <item x="1179"/>
        <item x="1604"/>
        <item x="238"/>
        <item x="1810"/>
        <item x="568"/>
        <item x="1154"/>
        <item x="1105"/>
        <item x="1912"/>
        <item x="301"/>
        <item x="240"/>
        <item x="931"/>
        <item x="197"/>
        <item x="57"/>
        <item x="402"/>
        <item x="1832"/>
        <item x="577"/>
        <item x="1642"/>
        <item x="1582"/>
        <item x="663"/>
        <item x="235"/>
        <item x="446"/>
        <item x="233"/>
        <item x="1644"/>
        <item x="856"/>
        <item x="522"/>
        <item x="176"/>
        <item x="673"/>
        <item x="1283"/>
        <item x="1878"/>
        <item x="245"/>
        <item x="1313"/>
        <item x="336"/>
        <item x="564"/>
        <item x="1084"/>
        <item x="1378"/>
        <item x="302"/>
        <item x="613"/>
        <item x="424"/>
        <item x="405"/>
        <item x="1275"/>
        <item x="1667"/>
        <item x="728"/>
        <item x="1344"/>
        <item x="373"/>
        <item x="1409"/>
        <item x="1432"/>
        <item x="1212"/>
        <item x="547"/>
        <item x="1658"/>
        <item x="804"/>
        <item x="1510"/>
        <item x="441"/>
        <item x="1279"/>
        <item x="1714"/>
        <item x="562"/>
        <item x="956"/>
        <item x="370"/>
        <item x="1394"/>
        <item x="1503"/>
        <item x="187"/>
        <item x="141"/>
        <item x="1776"/>
        <item x="681"/>
        <item x="1713"/>
        <item x="1841"/>
        <item x="1334"/>
        <item x="1380"/>
        <item x="1814"/>
        <item x="1881"/>
        <item x="1242"/>
        <item x="1115"/>
        <item x="1032"/>
        <item x="213"/>
        <item x="711"/>
        <item x="1435"/>
        <item x="1461"/>
        <item x="1921"/>
        <item x="526"/>
        <item x="796"/>
        <item x="79"/>
        <item x="456"/>
        <item x="296"/>
        <item x="940"/>
        <item x="666"/>
        <item x="1066"/>
        <item x="300"/>
        <item x="37"/>
        <item x="619"/>
        <item x="1215"/>
        <item x="1464"/>
        <item x="1875"/>
        <item x="1742"/>
        <item x="1337"/>
        <item x="997"/>
        <item x="1546"/>
        <item x="1130"/>
        <item x="609"/>
        <item x="189"/>
        <item x="1310"/>
        <item x="1934"/>
        <item x="576"/>
        <item x="269"/>
        <item x="381"/>
        <item x="1228"/>
        <item x="1853"/>
        <item x="1640"/>
        <item x="1951"/>
        <item x="419"/>
        <item x="676"/>
        <item x="842"/>
        <item x="414"/>
        <item x="922"/>
        <item x="74"/>
        <item x="319"/>
        <item x="870"/>
        <item x="1609"/>
        <item x="597"/>
        <item x="1225"/>
        <item x="965"/>
        <item x="1622"/>
        <item x="1872"/>
        <item x="1136"/>
        <item x="262"/>
        <item x="731"/>
        <item x="61"/>
        <item x="1248"/>
        <item x="1117"/>
        <item x="60"/>
        <item x="1164"/>
        <item x="607"/>
        <item x="1415"/>
        <item x="1607"/>
        <item x="777"/>
        <item x="1216"/>
        <item x="715"/>
        <item x="1359"/>
        <item x="286"/>
        <item x="1798"/>
        <item x="453"/>
        <item x="146"/>
        <item x="1016"/>
        <item x="1094"/>
        <item x="1008"/>
        <item x="433"/>
        <item x="706"/>
        <item x="116"/>
        <item x="904"/>
        <item x="1145"/>
        <item x="528"/>
        <item x="1286"/>
        <item x="85"/>
        <item x="1238"/>
        <item x="1343"/>
        <item x="821"/>
        <item x="1157"/>
        <item x="575"/>
        <item x="1192"/>
        <item x="1818"/>
        <item x="1058"/>
        <item x="1799"/>
        <item x="1886"/>
        <item x="1870"/>
        <item x="274"/>
        <item x="1682"/>
        <item x="1420"/>
        <item x="1963"/>
        <item x="1351"/>
        <item x="1028"/>
        <item x="549"/>
        <item x="1252"/>
        <item x="920"/>
        <item x="1812"/>
        <item x="1993"/>
        <item x="1027"/>
        <item x="1710"/>
        <item x="1709"/>
        <item x="121"/>
        <item x="1489"/>
        <item x="227"/>
        <item x="225"/>
        <item x="1165"/>
        <item x="408"/>
        <item x="1156"/>
        <item x="29"/>
        <item x="276"/>
        <item x="451"/>
        <item x="1450"/>
        <item x="167"/>
        <item x="8"/>
        <item x="772"/>
        <item x="308"/>
        <item x="1708"/>
        <item x="1578"/>
        <item x="396"/>
        <item x="1167"/>
        <item x="521"/>
        <item x="618"/>
        <item x="1408"/>
        <item x="1300"/>
        <item x="41"/>
        <item x="934"/>
        <item x="809"/>
        <item x="943"/>
        <item x="992"/>
        <item x="1099"/>
        <item x="1981"/>
        <item x="818"/>
        <item x="963"/>
        <item x="1306"/>
        <item x="1883"/>
        <item x="218"/>
        <item x="647"/>
        <item x="445"/>
        <item x="1966"/>
        <item x="1161"/>
        <item x="1127"/>
        <item x="1021"/>
        <item x="1971"/>
        <item x="606"/>
        <item x="806"/>
        <item x="1355"/>
        <item x="1309"/>
        <item x="517"/>
        <item x="216"/>
        <item x="1348"/>
        <item x="599"/>
        <item x="675"/>
        <item x="1123"/>
        <item x="316"/>
        <item x="601"/>
        <item x="988"/>
        <item x="1691"/>
        <item x="919"/>
        <item x="194"/>
        <item x="1430"/>
        <item x="130"/>
        <item x="1620"/>
        <item x="435"/>
        <item x="114"/>
        <item x="1974"/>
        <item x="162"/>
        <item x="1285"/>
        <item x="879"/>
        <item x="203"/>
        <item x="1170"/>
        <item x="1065"/>
        <item x="622"/>
        <item x="1329"/>
        <item x="726"/>
        <item x="840"/>
        <item x="1288"/>
        <item x="1984"/>
        <item x="742"/>
        <item x="621"/>
        <item x="1046"/>
        <item x="1221"/>
        <item x="1390"/>
        <item x="287"/>
        <item x="1834"/>
        <item x="195"/>
        <item x="264"/>
        <item x="1615"/>
        <item x="331"/>
        <item x="1194"/>
        <item x="1207"/>
        <item x="848"/>
        <item x="1863"/>
        <item x="481"/>
        <item x="10"/>
        <item x="1121"/>
        <item x="1512"/>
        <item x="1800"/>
        <item x="1211"/>
        <item x="1217"/>
        <item x="294"/>
        <item x="1526"/>
        <item x="1813"/>
        <item x="277"/>
        <item x="1638"/>
        <item x="1597"/>
        <item x="126"/>
        <item x="1575"/>
        <item x="248"/>
        <item x="298"/>
        <item x="682"/>
        <item x="649"/>
        <item x="95"/>
        <item x="1493"/>
        <item x="1774"/>
        <item x="938"/>
        <item x="403"/>
        <item x="1571"/>
        <item x="1393"/>
        <item x="325"/>
        <item x="896"/>
        <item x="1467"/>
        <item x="1483"/>
        <item x="981"/>
        <item x="979"/>
        <item x="75"/>
        <item x="345"/>
        <item x="1373"/>
        <item x="1954"/>
        <item x="425"/>
        <item x="1804"/>
        <item x="359"/>
        <item x="459"/>
        <item x="384"/>
        <item x="170"/>
        <item x="475"/>
        <item x="470"/>
        <item x="1318"/>
        <item x="516"/>
        <item x="1852"/>
        <item x="671"/>
        <item x="260"/>
        <item x="252"/>
        <item x="1402"/>
        <item x="765"/>
        <item x="1542"/>
        <item x="1477"/>
        <item x="17"/>
        <item x="585"/>
        <item x="282"/>
        <item x="1958"/>
        <item x="1346"/>
        <item x="1069"/>
        <item x="1707"/>
        <item x="1278"/>
        <item x="1062"/>
        <item x="270"/>
        <item x="582"/>
        <item x="1895"/>
        <item x="810"/>
        <item x="1499"/>
        <item x="854"/>
        <item x="877"/>
        <item x="177"/>
        <item x="1458"/>
        <item x="1761"/>
        <item x="1757"/>
        <item x="1214"/>
        <item x="627"/>
        <item x="462"/>
        <item x="480"/>
        <item x="624"/>
        <item x="1879"/>
        <item x="1737"/>
        <item x="1860"/>
        <item x="1790"/>
        <item x="1050"/>
        <item x="332"/>
        <item x="1294"/>
        <item x="1884"/>
        <item x="1466"/>
        <item x="1093"/>
        <item x="1791"/>
        <item x="548"/>
        <item x="630"/>
        <item x="1577"/>
        <item x="226"/>
        <item x="954"/>
        <item x="1693"/>
        <item x="1651"/>
        <item x="1035"/>
        <item x="1506"/>
        <item x="1442"/>
        <item x="1120"/>
        <item x="1705"/>
        <item x="1823"/>
        <item x="1437"/>
        <item x="344"/>
        <item x="1565"/>
        <item x="1901"/>
        <item x="1970"/>
        <item x="1410"/>
        <item x="1778"/>
        <item x="1087"/>
        <item x="1492"/>
        <item x="106"/>
        <item x="914"/>
        <item x="423"/>
        <item x="178"/>
        <item x="722"/>
        <item x="947"/>
        <item x="1116"/>
        <item x="678"/>
        <item x="812"/>
        <item x="936"/>
        <item x="669"/>
        <item x="39"/>
        <item x="1469"/>
        <item x="1829"/>
        <item x="1339"/>
        <item x="101"/>
        <item x="519"/>
        <item x="632"/>
        <item x="1899"/>
        <item x="1877"/>
        <item x="1532"/>
        <item x="653"/>
        <item x="1024"/>
        <item x="1908"/>
        <item x="1663"/>
        <item x="66"/>
        <item x="581"/>
        <item x="1944"/>
        <item x="524"/>
        <item x="11"/>
        <item x="1685"/>
        <item x="356"/>
        <item x="1820"/>
        <item x="558"/>
        <item x="1001"/>
        <item x="962"/>
        <item x="23"/>
        <item x="139"/>
        <item x="199"/>
        <item x="123"/>
        <item x="65"/>
        <item x="1953"/>
        <item x="557"/>
        <item x="43"/>
        <item x="413"/>
        <item x="182"/>
        <item x="215"/>
        <item x="1847"/>
        <item x="246"/>
        <item x="1114"/>
        <item x="502"/>
        <item x="1668"/>
        <item x="18"/>
        <item x="1077"/>
        <item x="415"/>
        <item x="697"/>
        <item x="1738"/>
        <item x="1232"/>
        <item x="1543"/>
        <item x="1594"/>
        <item x="293"/>
        <item x="1243"/>
        <item x="1564"/>
        <item x="498"/>
        <item x="312"/>
        <item x="1059"/>
        <item x="439"/>
        <item x="1086"/>
        <item x="686"/>
        <item x="1171"/>
        <item x="1459"/>
        <item x="1624"/>
        <item x="719"/>
        <item x="25"/>
        <item x="320"/>
        <item x="399"/>
        <item x="593"/>
        <item x="1504"/>
        <item x="544"/>
        <item x="1711"/>
        <item x="1825"/>
        <item x="572"/>
        <item x="1295"/>
        <item x="1923"/>
        <item x="1367"/>
        <item x="574"/>
        <item x="1614"/>
        <item x="932"/>
        <item x="140"/>
        <item x="983"/>
        <item x="1621"/>
        <item x="1487"/>
        <item x="968"/>
        <item x="1332"/>
        <item x="6"/>
        <item x="612"/>
        <item x="1559"/>
        <item x="1323"/>
        <item x="591"/>
        <item x="303"/>
        <item x="14"/>
        <item x="800"/>
        <item x="900"/>
        <item x="207"/>
        <item x="1051"/>
        <item x="427"/>
        <item x="1631"/>
        <item x="579"/>
        <item x="984"/>
        <item x="1765"/>
        <item x="1019"/>
        <item x="970"/>
        <item x="1276"/>
        <item x="1085"/>
        <item x="1656"/>
        <item x="1133"/>
        <item x="1837"/>
        <item x="942"/>
        <item x="1465"/>
        <item x="1273"/>
        <item x="923"/>
        <item x="1272"/>
        <item x="944"/>
        <item x="49"/>
        <item x="1416"/>
        <item x="200"/>
        <item x="503"/>
        <item x="1896"/>
        <item x="1497"/>
        <item x="1747"/>
        <item x="1476"/>
        <item x="1386"/>
        <item x="1661"/>
        <item x="918"/>
        <item x="231"/>
        <item x="125"/>
        <item x="275"/>
        <item x="249"/>
        <item x="19"/>
        <item x="20"/>
        <item x="1425"/>
        <item x="369"/>
        <item x="1961"/>
        <item x="467"/>
        <item x="907"/>
        <item x="299"/>
        <item x="1985"/>
        <item x="567"/>
        <item x="739"/>
        <item x="1801"/>
        <item x="80"/>
        <item x="447"/>
        <item x="1428"/>
        <item x="69"/>
        <item x="540"/>
        <item x="1675"/>
        <item x="685"/>
        <item x="1379"/>
        <item x="1976"/>
        <item x="1882"/>
        <item x="872"/>
        <item x="1452"/>
        <item x="1573"/>
        <item x="792"/>
        <item x="1743"/>
        <item x="961"/>
        <item x="1721"/>
        <item x="1848"/>
        <item x="1488"/>
        <item x="1078"/>
        <item x="86"/>
        <item x="878"/>
        <item x="1068"/>
        <item x="1554"/>
        <item x="1020"/>
        <item x="1746"/>
        <item x="1399"/>
        <item x="978"/>
        <item x="513"/>
        <item x="350"/>
        <item x="241"/>
        <item x="1421"/>
        <item x="895"/>
        <item x="488"/>
        <item x="1687"/>
        <item x="1321"/>
        <item x="366"/>
        <item x="1518"/>
        <item x="1441"/>
        <item x="313"/>
        <item x="1530"/>
        <item x="38"/>
        <item x="573"/>
        <item x="1977"/>
        <item x="236"/>
        <item x="147"/>
        <item x="1529"/>
        <item x="543"/>
        <item x="696"/>
        <item x="1871"/>
        <item x="846"/>
        <item x="1501"/>
        <item x="912"/>
        <item x="1561"/>
        <item x="482"/>
        <item x="159"/>
        <item x="793"/>
        <item x="631"/>
        <item x="1739"/>
        <item x="242"/>
        <item x="1925"/>
        <item x="1722"/>
        <item x="788"/>
        <item x="608"/>
        <item x="1972"/>
        <item x="1889"/>
        <item x="1135"/>
        <item x="1585"/>
        <item x="1955"/>
        <item x="1842"/>
        <item x="746"/>
        <item x="967"/>
        <item x="15"/>
        <item x="386"/>
        <item x="92"/>
        <item x="404"/>
        <item x="506"/>
        <item x="32"/>
        <item x="1291"/>
        <item x="1729"/>
        <item x="1213"/>
        <item x="1596"/>
        <item x="1057"/>
        <item x="1967"/>
        <item x="1368"/>
        <item x="1843"/>
        <item x="650"/>
        <item x="183"/>
        <item x="1991"/>
        <item x="1789"/>
        <item x="1836"/>
        <item x="291"/>
        <item x="674"/>
        <item x="1422"/>
        <item x="117"/>
        <item x="1824"/>
        <item x="555"/>
        <item x="651"/>
        <item x="1387"/>
        <item x="1930"/>
        <item x="1854"/>
        <item x="1308"/>
        <item x="483"/>
        <item x="1200"/>
        <item x="901"/>
        <item x="1429"/>
        <item x="1943"/>
        <item x="429"/>
        <item x="1033"/>
        <item x="495"/>
        <item x="219"/>
        <item x="1819"/>
        <item x="908"/>
        <item x="1345"/>
        <item t="default"/>
      </items>
    </pivotField>
    <pivotField showAll="0"/>
    <pivotField showAll="0"/>
    <pivotField showAll="0"/>
    <pivotField showAll="0"/>
    <pivotField showAll="0"/>
    <pivotField numFmtId="166"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v="1"/>
    </i>
    <i>
      <x v="3"/>
    </i>
    <i>
      <x v="2"/>
    </i>
    <i>
      <x v="4"/>
    </i>
    <i>
      <x/>
    </i>
    <i t="grand">
      <x/>
    </i>
  </rowItems>
  <colItems count="1">
    <i/>
  </colItems>
  <dataFields count="1">
    <dataField name="Sum of Total_Sales"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1560D5-58E7-49E9-BE33-7F9DF8BA8C3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items count="6">
        <item x="2"/>
        <item x="0"/>
        <item x="4"/>
        <item x="1"/>
        <item x="3"/>
        <item t="default"/>
      </items>
    </pivotField>
    <pivotField showAll="0">
      <items count="6">
        <item x="1"/>
        <item x="4"/>
        <item x="2"/>
        <item x="3"/>
        <item x="0"/>
        <item t="default"/>
      </items>
    </pivotField>
    <pivotField axis="axisRow" showAll="0" sortType="descending">
      <items count="6">
        <item x="0"/>
        <item x="2"/>
        <item x="3"/>
        <item x="4"/>
        <item x="1"/>
        <item t="default"/>
      </items>
      <autoSortScope>
        <pivotArea dataOnly="0" outline="0" fieldPosition="0">
          <references count="1">
            <reference field="4294967294" count="1" selected="0">
              <x v="0"/>
            </reference>
          </references>
        </pivotArea>
      </autoSortScope>
    </pivotField>
    <pivotField showAll="0">
      <items count="11">
        <item x="1"/>
        <item x="0"/>
        <item x="2"/>
        <item x="5"/>
        <item x="3"/>
        <item x="6"/>
        <item x="9"/>
        <item x="8"/>
        <item x="4"/>
        <item x="7"/>
        <item t="default"/>
      </items>
    </pivotField>
    <pivotField numFmtId="1" showAll="0"/>
    <pivotField dataField="1"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items count="1997">
        <item x="323"/>
        <item x="541"/>
        <item x="1980"/>
        <item x="1383"/>
        <item x="1"/>
        <item x="250"/>
        <item x="485"/>
        <item x="1040"/>
        <item x="1325"/>
        <item x="1888"/>
        <item x="1632"/>
        <item x="142"/>
        <item x="538"/>
        <item x="662"/>
        <item x="253"/>
        <item x="1634"/>
        <item x="909"/>
        <item x="452"/>
        <item x="1098"/>
        <item x="416"/>
        <item x="1341"/>
        <item x="1201"/>
        <item x="1186"/>
        <item x="955"/>
        <item x="1485"/>
        <item x="281"/>
        <item x="1968"/>
        <item x="1858"/>
        <item x="1948"/>
        <item x="1649"/>
        <item x="46"/>
        <item x="47"/>
        <item x="72"/>
        <item x="230"/>
        <item x="1978"/>
        <item x="1797"/>
        <item x="272"/>
        <item x="1269"/>
        <item x="989"/>
        <item x="84"/>
        <item x="881"/>
        <item x="1249"/>
        <item x="570"/>
        <item x="1113"/>
        <item x="1287"/>
        <item x="1569"/>
        <item x="1110"/>
        <item x="1562"/>
        <item x="1628"/>
        <item x="926"/>
        <item x="1861"/>
        <item x="1580"/>
        <item x="862"/>
        <item x="1828"/>
        <item x="1178"/>
        <item x="1246"/>
        <item x="561"/>
        <item x="1244"/>
        <item x="640"/>
        <item x="1100"/>
        <item x="134"/>
        <item x="155"/>
        <item x="623"/>
        <item x="975"/>
        <item x="587"/>
        <item x="750"/>
        <item x="571"/>
        <item x="849"/>
        <item x="861"/>
        <item x="556"/>
        <item x="801"/>
        <item x="835"/>
        <item x="859"/>
        <item x="96"/>
        <item x="1932"/>
        <item x="1890"/>
        <item x="352"/>
        <item x="787"/>
        <item x="317"/>
        <item x="108"/>
        <item x="64"/>
        <item x="1124"/>
        <item x="1775"/>
        <item x="1108"/>
        <item x="1418"/>
        <item x="874"/>
        <item x="160"/>
        <item x="466"/>
        <item x="436"/>
        <item x="994"/>
        <item x="1602"/>
        <item x="1754"/>
        <item x="592"/>
        <item x="1574"/>
        <item x="400"/>
        <item x="406"/>
        <item x="1887"/>
        <item x="337"/>
        <item x="196"/>
        <item x="1603"/>
        <item x="545"/>
        <item x="999"/>
        <item x="1988"/>
        <item x="305"/>
        <item x="144"/>
        <item x="34"/>
        <item x="110"/>
        <item x="1044"/>
        <item x="1719"/>
        <item x="1305"/>
        <item x="132"/>
        <item x="1490"/>
        <item x="1205"/>
        <item x="950"/>
        <item x="811"/>
        <item x="1364"/>
        <item x="1679"/>
        <item x="830"/>
        <item x="1773"/>
        <item x="832"/>
        <item x="131"/>
        <item x="1643"/>
        <item x="1772"/>
        <item x="1579"/>
        <item x="1191"/>
        <item x="1550"/>
        <item x="1692"/>
        <item x="51"/>
        <item x="1142"/>
        <item x="1073"/>
        <item x="1395"/>
        <item x="1783"/>
        <item x="1347"/>
        <item x="620"/>
        <item x="1025"/>
        <item x="1268"/>
        <item x="496"/>
        <item x="737"/>
        <item x="4"/>
        <item x="1264"/>
        <item x="589"/>
        <item x="1298"/>
        <item x="309"/>
        <item x="1412"/>
        <item x="1177"/>
        <item x="1670"/>
        <item x="1048"/>
        <item x="129"/>
        <item x="702"/>
        <item x="1498"/>
        <item x="885"/>
        <item x="977"/>
        <item x="749"/>
        <item x="1480"/>
        <item x="232"/>
        <item x="1584"/>
        <item x="813"/>
        <item x="220"/>
        <item x="444"/>
        <item x="1446"/>
        <item x="1835"/>
        <item x="392"/>
        <item x="964"/>
        <item x="1641"/>
        <item x="73"/>
        <item x="1067"/>
        <item x="1088"/>
        <item x="1581"/>
        <item x="1904"/>
        <item x="1006"/>
        <item x="157"/>
        <item x="1109"/>
        <item x="431"/>
        <item x="1606"/>
        <item x="340"/>
        <item x="1619"/>
        <item x="1139"/>
        <item x="501"/>
        <item x="645"/>
        <item x="1827"/>
        <item x="499"/>
        <item x="1307"/>
        <item x="1460"/>
        <item x="1952"/>
        <item x="1365"/>
        <item x="1941"/>
        <item x="1478"/>
        <item x="903"/>
        <item x="1935"/>
        <item x="1007"/>
        <item x="417"/>
        <item x="753"/>
        <item x="1083"/>
        <item x="757"/>
        <item x="1664"/>
        <item x="143"/>
        <item x="1700"/>
        <item x="184"/>
        <item x="1916"/>
        <item x="588"/>
        <item x="89"/>
        <item x="1155"/>
        <item x="825"/>
        <item x="1102"/>
        <item x="145"/>
        <item x="180"/>
        <item x="100"/>
        <item x="148"/>
        <item x="1034"/>
        <item x="1340"/>
        <item x="566"/>
        <item x="53"/>
        <item x="1610"/>
        <item x="278"/>
        <item x="1132"/>
        <item x="1218"/>
        <item x="798"/>
        <item x="552"/>
        <item x="1792"/>
        <item x="169"/>
        <item x="257"/>
        <item x="646"/>
        <item x="258"/>
        <item x="1648"/>
        <item x="692"/>
        <item x="1185"/>
        <item x="1448"/>
        <item x="1092"/>
        <item x="1234"/>
        <item x="362"/>
        <item x="1419"/>
        <item x="1406"/>
        <item x="1407"/>
        <item x="1173"/>
        <item x="1665"/>
        <item x="368"/>
        <item x="834"/>
        <item x="428"/>
        <item x="97"/>
        <item x="1672"/>
        <item x="1715"/>
        <item x="310"/>
        <item x="209"/>
        <item x="1973"/>
        <item x="349"/>
        <item x="794"/>
        <item x="1892"/>
        <item x="251"/>
        <item x="1342"/>
        <item x="700"/>
        <item x="730"/>
        <item x="151"/>
        <item x="1002"/>
        <item x="677"/>
        <item x="823"/>
        <item x="1293"/>
        <item x="1745"/>
        <item x="816"/>
        <item x="1613"/>
        <item x="379"/>
        <item x="1148"/>
        <item x="924"/>
        <item x="1947"/>
        <item x="1592"/>
        <item x="563"/>
        <item x="1226"/>
        <item x="1760"/>
        <item x="860"/>
        <item x="314"/>
        <item x="179"/>
        <item x="714"/>
        <item x="1767"/>
        <item x="389"/>
        <item x="1208"/>
        <item x="1902"/>
        <item x="40"/>
        <item x="1172"/>
        <item x="477"/>
        <item x="851"/>
        <item x="869"/>
        <item x="520"/>
        <item x="1986"/>
        <item x="1748"/>
        <item x="1301"/>
        <item x="28"/>
        <item x="377"/>
        <item x="1534"/>
        <item x="341"/>
        <item x="71"/>
        <item x="670"/>
        <item x="1779"/>
        <item x="1612"/>
        <item x="1874"/>
        <item x="322"/>
        <item x="1319"/>
        <item x="1204"/>
        <item x="1229"/>
        <item x="1316"/>
        <item x="871"/>
        <item x="1939"/>
        <item x="265"/>
        <item x="1509"/>
        <item x="120"/>
        <item x="660"/>
        <item x="1989"/>
        <item x="598"/>
        <item x="1756"/>
        <item x="372"/>
        <item x="1755"/>
        <item x="1867"/>
        <item x="474"/>
        <item x="911"/>
        <item x="1353"/>
        <item x="1992"/>
        <item x="758"/>
        <item x="321"/>
        <item x="1995"/>
        <item x="1397"/>
        <item x="995"/>
        <item x="188"/>
        <item x="1206"/>
        <item x="31"/>
        <item x="382"/>
        <item x="103"/>
        <item x="318"/>
        <item x="1822"/>
        <item x="1826"/>
        <item x="1598"/>
        <item x="1126"/>
        <item x="1354"/>
        <item x="329"/>
        <item x="109"/>
        <item x="78"/>
        <item x="1513"/>
        <item x="1659"/>
        <item x="894"/>
        <item x="867"/>
        <item x="614"/>
        <item x="1844"/>
        <item x="927"/>
        <item x="237"/>
        <item x="665"/>
        <item x="1706"/>
        <item x="1047"/>
        <item x="1163"/>
        <item x="1107"/>
        <item x="1187"/>
        <item x="44"/>
        <item x="1740"/>
        <item x="1311"/>
        <item x="727"/>
        <item x="181"/>
        <item x="1548"/>
        <item x="1807"/>
        <item x="267"/>
        <item x="1042"/>
        <item x="1785"/>
        <item x="1472"/>
        <item x="1528"/>
        <item x="168"/>
        <item x="1076"/>
        <item x="1933"/>
        <item x="713"/>
        <item x="1486"/>
        <item x="1396"/>
        <item x="1277"/>
        <item x="1096"/>
        <item x="611"/>
        <item x="461"/>
        <item x="1784"/>
        <item x="973"/>
        <item x="175"/>
        <item x="1324"/>
        <item x="1744"/>
        <item x="1220"/>
        <item x="1265"/>
        <item x="1128"/>
        <item x="826"/>
        <item x="1787"/>
        <item x="500"/>
        <item x="1868"/>
        <item x="107"/>
        <item x="1909"/>
        <item x="1004"/>
        <item x="1676"/>
        <item x="1593"/>
        <item x="288"/>
        <item x="775"/>
        <item x="52"/>
        <item x="1385"/>
        <item x="882"/>
        <item x="465"/>
        <item x="438"/>
        <item x="578"/>
        <item x="535"/>
        <item x="1959"/>
        <item x="62"/>
        <item x="1599"/>
        <item x="1720"/>
        <item x="254"/>
        <item x="906"/>
        <item x="324"/>
        <item x="401"/>
        <item x="16"/>
        <item x="1227"/>
        <item x="390"/>
        <item x="1786"/>
        <item x="395"/>
        <item x="1070"/>
        <item x="1152"/>
        <item x="1095"/>
        <item x="1009"/>
        <item x="1809"/>
        <item x="1924"/>
        <item x="1838"/>
        <item x="863"/>
        <item x="1696"/>
        <item x="845"/>
        <item x="371"/>
        <item x="949"/>
        <item x="1914"/>
        <item x="1752"/>
        <item x="980"/>
        <item x="718"/>
        <item x="1271"/>
        <item x="1267"/>
        <item x="454"/>
        <item x="1174"/>
        <item x="1104"/>
        <item x="948"/>
        <item x="1330"/>
        <item x="1730"/>
        <item x="844"/>
        <item x="672"/>
        <item x="770"/>
        <item x="1864"/>
        <item x="172"/>
        <item x="479"/>
        <item x="378"/>
        <item x="239"/>
        <item x="643"/>
        <item x="508"/>
        <item x="1188"/>
        <item x="915"/>
        <item x="1671"/>
        <item x="228"/>
        <item x="1590"/>
        <item x="766"/>
        <item x="1131"/>
        <item x="1045"/>
        <item x="1699"/>
        <item x="1230"/>
        <item x="771"/>
        <item x="256"/>
        <item x="657"/>
        <item x="969"/>
        <item x="534"/>
        <item x="1920"/>
        <item x="1855"/>
        <item x="284"/>
        <item x="1181"/>
        <item x="491"/>
        <item x="690"/>
        <item x="1680"/>
        <item x="1650"/>
        <item x="1013"/>
        <item x="783"/>
        <item x="1403"/>
        <item x="1240"/>
        <item x="1595"/>
        <item x="1261"/>
        <item x="1197"/>
        <item x="533"/>
        <item x="1630"/>
        <item x="905"/>
        <item x="1919"/>
        <item x="448"/>
        <item x="412"/>
        <item x="1389"/>
        <item x="1091"/>
        <item x="1000"/>
        <item x="1969"/>
        <item x="306"/>
        <item x="1039"/>
        <item x="1674"/>
        <item x="910"/>
        <item x="156"/>
        <item x="539"/>
        <item x="987"/>
        <item x="489"/>
        <item x="476"/>
        <item x="1074"/>
        <item x="484"/>
        <item x="1975"/>
        <item x="1438"/>
        <item x="1235"/>
        <item x="492"/>
        <item x="735"/>
        <item x="353"/>
        <item x="283"/>
        <item x="1850"/>
        <item x="1166"/>
        <item x="1750"/>
        <item x="1502"/>
        <item x="1417"/>
        <item x="569"/>
        <item x="652"/>
        <item x="1038"/>
        <item x="1443"/>
        <item x="1568"/>
        <item x="1903"/>
        <item x="1150"/>
        <item x="760"/>
        <item x="780"/>
        <item x="512"/>
        <item x="102"/>
        <item x="354"/>
        <item x="374"/>
        <item x="1910"/>
        <item x="351"/>
        <item x="625"/>
        <item x="1449"/>
        <item x="1281"/>
        <item x="808"/>
        <item x="642"/>
        <item x="1741"/>
        <item x="214"/>
        <item x="889"/>
        <item x="1898"/>
        <item x="1927"/>
        <item x="1333"/>
        <item x="865"/>
        <item x="1782"/>
        <item x="426"/>
        <item x="1553"/>
        <item x="1289"/>
        <item x="776"/>
        <item x="680"/>
        <item x="1168"/>
        <item x="1588"/>
        <item x="638"/>
        <item x="437"/>
        <item x="1239"/>
        <item x="122"/>
        <item x="1352"/>
        <item x="527"/>
        <item x="1081"/>
        <item x="525"/>
        <item x="786"/>
        <item x="464"/>
        <item x="375"/>
        <item x="583"/>
        <item x="748"/>
        <item x="604"/>
        <item x="1401"/>
        <item x="1639"/>
        <item x="1780"/>
        <item x="789"/>
        <item x="1146"/>
        <item x="1511"/>
        <item x="1089"/>
        <item x="346"/>
        <item x="1266"/>
        <item x="1090"/>
        <item x="781"/>
        <item x="422"/>
        <item x="774"/>
        <item x="1759"/>
        <item x="1063"/>
        <item x="913"/>
        <item x="473"/>
        <item x="42"/>
        <item x="1866"/>
        <item x="1052"/>
        <item x="1839"/>
        <item x="1303"/>
        <item x="899"/>
        <item x="1717"/>
        <item x="1655"/>
        <item x="1482"/>
        <item x="208"/>
        <item x="348"/>
        <item x="1484"/>
        <item x="886"/>
        <item x="1724"/>
        <item x="769"/>
        <item x="1964"/>
        <item x="736"/>
        <item x="186"/>
        <item x="1949"/>
        <item x="1906"/>
        <item x="443"/>
        <item x="463"/>
        <item x="1005"/>
        <item x="490"/>
        <item x="1556"/>
        <item x="633"/>
        <item x="1431"/>
        <item x="1495"/>
        <item x="1957"/>
        <item x="1029"/>
        <item x="1931"/>
        <item x="430"/>
        <item x="360"/>
        <item x="1037"/>
        <item x="124"/>
        <item x="217"/>
        <item x="1840"/>
        <item x="1280"/>
        <item x="710"/>
        <item x="594"/>
        <item x="380"/>
        <item x="917"/>
        <item x="945"/>
        <item x="1865"/>
        <item x="698"/>
        <item x="1424"/>
        <item x="410"/>
        <item x="487"/>
        <item x="617"/>
        <item x="542"/>
        <item x="701"/>
        <item x="1753"/>
        <item x="1075"/>
        <item x="509"/>
        <item x="1270"/>
        <item x="683"/>
        <item x="1880"/>
        <item x="1405"/>
        <item x="35"/>
        <item x="1257"/>
        <item x="455"/>
        <item x="1900"/>
        <item x="165"/>
        <item x="1304"/>
        <item x="1616"/>
        <item x="1143"/>
        <item x="295"/>
        <item x="725"/>
        <item x="1144"/>
        <item x="1856"/>
        <item x="1398"/>
        <item x="1695"/>
        <item x="1873"/>
        <item x="891"/>
        <item x="1223"/>
        <item x="1296"/>
        <item x="1202"/>
        <item x="712"/>
        <item x="398"/>
        <item x="799"/>
        <item x="1451"/>
        <item x="1915"/>
        <item x="1224"/>
        <item x="88"/>
        <item x="418"/>
        <item x="1507"/>
        <item x="486"/>
        <item x="1537"/>
        <item x="1053"/>
        <item x="1718"/>
        <item x="1457"/>
        <item x="135"/>
        <item x="709"/>
        <item x="1097"/>
        <item x="111"/>
        <item x="81"/>
        <item x="1290"/>
        <item x="393"/>
        <item x="550"/>
        <item x="1210"/>
        <item x="292"/>
        <item x="1193"/>
        <item x="626"/>
        <item x="916"/>
        <item x="1690"/>
        <item x="234"/>
        <item x="2"/>
        <item x="605"/>
        <item x="946"/>
        <item x="279"/>
        <item x="1158"/>
        <item x="118"/>
        <item x="782"/>
        <item x="1183"/>
        <item x="1726"/>
        <item x="704"/>
        <item x="1111"/>
        <item x="450"/>
        <item x="1652"/>
        <item x="744"/>
        <item x="1328"/>
        <item x="115"/>
        <item x="113"/>
        <item x="376"/>
        <item x="153"/>
        <item x="732"/>
        <item x="523"/>
        <item x="1560"/>
        <item x="0"/>
        <item x="355"/>
        <item x="364"/>
        <item x="993"/>
        <item x="1176"/>
        <item x="515"/>
        <item x="510"/>
        <item x="1816"/>
        <item x="1515"/>
        <item x="762"/>
        <item x="1960"/>
        <item x="421"/>
        <item x="263"/>
        <item x="1444"/>
        <item x="1440"/>
        <item x="890"/>
        <item x="1611"/>
        <item x="204"/>
        <item x="1539"/>
        <item x="1012"/>
        <item x="841"/>
        <item x="1017"/>
        <item x="1500"/>
        <item x="734"/>
        <item x="1315"/>
        <item x="815"/>
        <item x="26"/>
        <item x="733"/>
        <item x="741"/>
        <item x="1180"/>
        <item x="1247"/>
        <item x="880"/>
        <item x="1147"/>
        <item x="1259"/>
        <item x="1447"/>
        <item x="1414"/>
        <item x="1236"/>
        <item x="1326"/>
        <item x="684"/>
        <item x="1541"/>
        <item x="1846"/>
        <item x="201"/>
        <item x="1796"/>
        <item x="1689"/>
        <item x="1327"/>
        <item x="1377"/>
        <item x="1491"/>
        <item x="590"/>
        <item x="63"/>
        <item x="1905"/>
        <item x="641"/>
        <item x="933"/>
        <item x="802"/>
        <item x="1764"/>
        <item x="827"/>
        <item x="1137"/>
        <item x="600"/>
        <item x="468"/>
        <item x="12"/>
        <item x="1697"/>
        <item x="1198"/>
        <item x="1140"/>
        <item x="957"/>
        <item x="261"/>
        <item x="514"/>
        <item x="717"/>
        <item x="138"/>
        <item x="1635"/>
        <item x="966"/>
        <item x="1637"/>
        <item x="1175"/>
        <item x="1433"/>
        <item x="457"/>
        <item x="797"/>
        <item x="1036"/>
        <item x="1106"/>
        <item x="77"/>
        <item x="1003"/>
        <item x="192"/>
        <item x="691"/>
        <item x="1371"/>
        <item x="884"/>
        <item x="1149"/>
        <item x="99"/>
        <item x="687"/>
        <item x="505"/>
        <item x="1576"/>
        <item x="1471"/>
        <item x="695"/>
        <item x="222"/>
        <item x="937"/>
        <item x="3"/>
        <item x="628"/>
        <item x="1014"/>
        <item x="1231"/>
        <item x="1945"/>
        <item x="1660"/>
        <item x="837"/>
        <item x="1455"/>
        <item x="119"/>
        <item x="440"/>
        <item x="1055"/>
        <item x="1608"/>
        <item x="560"/>
        <item x="1940"/>
        <item x="1617"/>
        <item x="174"/>
        <item x="1262"/>
        <item x="1766"/>
        <item x="193"/>
        <item x="1702"/>
        <item x="469"/>
        <item x="740"/>
        <item x="150"/>
        <item x="1388"/>
        <item x="1282"/>
        <item x="1080"/>
        <item x="1736"/>
        <item x="551"/>
        <item x="297"/>
        <item x="644"/>
        <item x="1540"/>
        <item x="693"/>
        <item x="1547"/>
        <item x="1254"/>
        <item x="1591"/>
        <item x="1376"/>
        <item x="785"/>
        <item x="1555"/>
        <item x="833"/>
        <item x="1423"/>
        <item x="210"/>
        <item x="1623"/>
        <item x="1363"/>
        <item x="873"/>
        <item x="285"/>
        <item x="1112"/>
        <item x="668"/>
        <item x="1022"/>
        <item x="133"/>
        <item x="158"/>
        <item x="90"/>
        <item x="1101"/>
        <item x="1922"/>
        <item x="1563"/>
        <item x="56"/>
        <item x="648"/>
        <item x="1375"/>
        <item x="1256"/>
        <item x="836"/>
        <item x="1734"/>
        <item x="546"/>
        <item x="778"/>
        <item x="759"/>
        <item x="921"/>
        <item x="1570"/>
        <item x="553"/>
        <item x="1907"/>
        <item x="1061"/>
        <item x="1382"/>
        <item x="1494"/>
        <item x="59"/>
        <item x="887"/>
        <item x="472"/>
        <item x="897"/>
        <item x="1928"/>
        <item x="655"/>
        <item x="1404"/>
        <item x="1505"/>
        <item x="224"/>
        <item x="1586"/>
        <item x="1370"/>
        <item x="1049"/>
        <item x="1802"/>
        <item x="768"/>
        <item x="729"/>
        <item x="1911"/>
        <item x="537"/>
        <item x="98"/>
        <item x="991"/>
        <item x="1704"/>
        <item x="1463"/>
        <item x="1331"/>
        <item x="705"/>
        <item x="259"/>
        <item x="667"/>
        <item x="347"/>
        <item x="996"/>
        <item x="721"/>
        <item x="1031"/>
        <item x="1633"/>
        <item x="659"/>
        <item x="1381"/>
        <item x="1572"/>
        <item x="1545"/>
        <item x="137"/>
        <item x="383"/>
        <item x="1160"/>
        <item x="1209"/>
        <item x="1523"/>
        <item x="629"/>
        <item x="1833"/>
        <item x="1322"/>
        <item x="1897"/>
        <item x="1815"/>
        <item x="1531"/>
        <item x="1400"/>
        <item x="1496"/>
        <item x="858"/>
        <item x="584"/>
        <item x="1698"/>
        <item x="893"/>
        <item x="530"/>
        <item x="847"/>
        <item x="819"/>
        <item x="828"/>
        <item x="1336"/>
        <item x="1938"/>
        <item x="892"/>
        <item x="1583"/>
        <item x="1360"/>
        <item x="1253"/>
        <item x="1190"/>
        <item x="1769"/>
        <item x="1533"/>
        <item x="814"/>
        <item x="1195"/>
        <item x="343"/>
        <item x="409"/>
        <item x="1292"/>
        <item x="1557"/>
        <item x="1263"/>
        <item x="1605"/>
        <item x="1475"/>
        <item x="1544"/>
        <item x="637"/>
        <item x="68"/>
        <item x="1673"/>
        <item x="1041"/>
        <item x="1361"/>
        <item x="1274"/>
        <item x="790"/>
        <item x="357"/>
        <item x="1030"/>
        <item x="206"/>
        <item x="1830"/>
        <item x="1470"/>
        <item x="1384"/>
        <item x="164"/>
        <item x="1770"/>
        <item x="838"/>
        <item x="149"/>
        <item x="1712"/>
        <item x="338"/>
        <item x="939"/>
        <item x="1728"/>
        <item x="1119"/>
        <item x="1010"/>
        <item x="724"/>
        <item x="205"/>
        <item x="1777"/>
        <item x="1601"/>
        <item x="304"/>
        <item x="13"/>
        <item x="1723"/>
        <item x="952"/>
        <item x="504"/>
        <item x="1439"/>
        <item x="307"/>
        <item x="1891"/>
        <item x="1731"/>
        <item x="58"/>
        <item x="1727"/>
        <item x="752"/>
        <item x="1694"/>
        <item x="661"/>
        <item x="679"/>
        <item x="1926"/>
        <item x="76"/>
        <item x="1141"/>
        <item x="580"/>
        <item x="1751"/>
        <item x="1990"/>
        <item x="864"/>
        <item x="738"/>
        <item x="636"/>
        <item x="1317"/>
        <item x="1372"/>
        <item x="202"/>
        <item x="1071"/>
        <item x="958"/>
        <item x="24"/>
        <item x="998"/>
        <item x="688"/>
        <item x="1481"/>
        <item x="127"/>
        <item x="1312"/>
        <item x="1169"/>
        <item x="610"/>
        <item x="1849"/>
        <item x="1125"/>
        <item x="328"/>
        <item x="764"/>
        <item x="1524"/>
        <item x="1260"/>
        <item x="720"/>
        <item x="1627"/>
        <item x="1302"/>
        <item x="1653"/>
        <item x="91"/>
        <item x="311"/>
        <item x="1987"/>
        <item x="1473"/>
        <item x="33"/>
        <item x="559"/>
        <item x="1162"/>
        <item x="22"/>
        <item x="1153"/>
        <item x="1962"/>
        <item x="434"/>
        <item x="795"/>
        <item x="1258"/>
        <item x="1677"/>
        <item x="358"/>
        <item x="763"/>
        <item x="212"/>
        <item x="1862"/>
        <item x="1716"/>
        <item x="1054"/>
        <item x="112"/>
        <item x="664"/>
        <item x="7"/>
        <item x="1196"/>
        <item x="271"/>
        <item x="1536"/>
        <item x="339"/>
        <item x="929"/>
        <item x="1413"/>
        <item x="982"/>
        <item x="268"/>
        <item x="223"/>
        <item x="1237"/>
        <item x="634"/>
        <item x="898"/>
        <item x="1222"/>
        <item x="1011"/>
        <item x="255"/>
        <item x="335"/>
        <item x="361"/>
        <item x="55"/>
        <item x="5"/>
        <item x="27"/>
        <item x="1918"/>
        <item x="1427"/>
        <item x="1474"/>
        <item x="1251"/>
        <item x="1549"/>
        <item x="857"/>
        <item x="1678"/>
        <item x="1320"/>
        <item x="1535"/>
        <item x="1079"/>
        <item x="458"/>
        <item x="586"/>
        <item x="1026"/>
        <item x="817"/>
        <item x="1893"/>
        <item x="751"/>
        <item x="363"/>
        <item x="773"/>
        <item x="853"/>
        <item x="876"/>
        <item x="1411"/>
        <item x="1821"/>
        <item x="1134"/>
        <item x="1851"/>
        <item x="1103"/>
        <item x="388"/>
        <item x="1338"/>
        <item x="1314"/>
        <item x="1686"/>
        <item x="1060"/>
        <item x="536"/>
        <item x="1558"/>
        <item x="1299"/>
        <item x="1508"/>
        <item x="1950"/>
        <item x="334"/>
        <item x="716"/>
        <item x="493"/>
        <item x="1817"/>
        <item x="602"/>
        <item x="694"/>
        <item x="1245"/>
        <item x="986"/>
        <item x="596"/>
        <item x="21"/>
        <item x="1965"/>
        <item x="1479"/>
        <item x="1808"/>
        <item x="1683"/>
        <item x="128"/>
        <item x="747"/>
        <item x="1219"/>
        <item x="1618"/>
        <item x="1453"/>
        <item x="1241"/>
        <item x="951"/>
        <item x="54"/>
        <item x="1462"/>
        <item x="1151"/>
        <item x="1358"/>
        <item x="1374"/>
        <item x="247"/>
        <item x="333"/>
        <item x="1517"/>
        <item x="868"/>
        <item x="761"/>
        <item x="565"/>
        <item x="315"/>
        <item x="930"/>
        <item x="1859"/>
        <item x="1725"/>
        <item x="1845"/>
        <item x="1356"/>
        <item x="1018"/>
        <item x="442"/>
        <item x="289"/>
        <item x="689"/>
        <item x="1636"/>
        <item x="1894"/>
        <item x="191"/>
        <item x="471"/>
        <item x="928"/>
        <item x="1182"/>
        <item x="803"/>
        <item x="1701"/>
        <item x="1703"/>
        <item x="635"/>
        <item x="976"/>
        <item x="1297"/>
        <item x="1454"/>
        <item x="1666"/>
        <item x="1803"/>
        <item x="745"/>
        <item x="244"/>
        <item x="171"/>
        <item x="1552"/>
        <item x="985"/>
        <item x="190"/>
        <item x="1350"/>
        <item x="529"/>
        <item x="1662"/>
        <item x="1684"/>
        <item x="1514"/>
        <item x="953"/>
        <item x="1199"/>
        <item x="1768"/>
        <item x="266"/>
        <item x="1762"/>
        <item x="1072"/>
        <item x="1520"/>
        <item x="82"/>
        <item x="1735"/>
        <item x="824"/>
        <item x="387"/>
        <item x="1056"/>
        <item x="639"/>
        <item x="1681"/>
        <item x="1587"/>
        <item x="497"/>
        <item x="1733"/>
        <item x="1646"/>
        <item x="1732"/>
        <item x="105"/>
        <item x="163"/>
        <item x="1525"/>
        <item x="1391"/>
        <item x="30"/>
        <item x="1917"/>
        <item x="1369"/>
        <item x="1811"/>
        <item x="843"/>
        <item x="755"/>
        <item x="9"/>
        <item x="70"/>
        <item x="959"/>
        <item x="1994"/>
        <item x="925"/>
        <item x="511"/>
        <item x="1781"/>
        <item x="616"/>
        <item x="974"/>
        <item x="48"/>
        <item x="784"/>
        <item x="855"/>
        <item x="518"/>
        <item x="1936"/>
        <item x="1159"/>
        <item x="603"/>
        <item x="173"/>
        <item x="1885"/>
        <item x="1189"/>
        <item x="554"/>
        <item x="708"/>
        <item x="1284"/>
        <item x="1657"/>
        <item x="1763"/>
        <item x="1362"/>
        <item x="154"/>
        <item x="1589"/>
        <item x="658"/>
        <item x="654"/>
        <item x="1445"/>
        <item x="211"/>
        <item x="902"/>
        <item x="1138"/>
        <item x="326"/>
        <item x="365"/>
        <item x="1122"/>
        <item x="1043"/>
        <item x="166"/>
        <item x="1956"/>
        <item x="971"/>
        <item x="1521"/>
        <item x="45"/>
        <item x="1566"/>
        <item x="1806"/>
        <item x="152"/>
        <item x="367"/>
        <item x="807"/>
        <item x="1688"/>
        <item x="229"/>
        <item x="432"/>
        <item x="1516"/>
        <item x="1913"/>
        <item x="93"/>
        <item x="532"/>
        <item x="1118"/>
        <item x="1203"/>
        <item x="198"/>
        <item x="243"/>
        <item x="1335"/>
        <item x="1946"/>
        <item x="707"/>
        <item x="104"/>
        <item x="1979"/>
        <item x="822"/>
        <item x="1527"/>
        <item x="1795"/>
        <item x="394"/>
        <item x="342"/>
        <item x="1929"/>
        <item x="1567"/>
        <item x="1522"/>
        <item x="327"/>
        <item x="1869"/>
        <item x="83"/>
        <item x="1831"/>
        <item x="1654"/>
        <item x="805"/>
        <item x="1983"/>
        <item x="397"/>
        <item x="1015"/>
        <item x="1184"/>
        <item x="1626"/>
        <item x="615"/>
        <item x="972"/>
        <item x="866"/>
        <item x="385"/>
        <item x="1436"/>
        <item x="1538"/>
        <item x="743"/>
        <item x="1625"/>
        <item x="1392"/>
        <item x="36"/>
        <item x="1876"/>
        <item x="1366"/>
        <item x="1629"/>
        <item x="1669"/>
        <item x="875"/>
        <item x="1942"/>
        <item x="1456"/>
        <item x="136"/>
        <item x="767"/>
        <item x="1082"/>
        <item x="460"/>
        <item x="1600"/>
        <item x="1647"/>
        <item x="67"/>
        <item x="1749"/>
        <item x="990"/>
        <item x="850"/>
        <item x="161"/>
        <item x="290"/>
        <item x="779"/>
        <item x="94"/>
        <item x="1857"/>
        <item x="221"/>
        <item x="595"/>
        <item x="330"/>
        <item x="280"/>
        <item x="407"/>
        <item x="941"/>
        <item x="1788"/>
        <item x="1255"/>
        <item x="507"/>
        <item x="754"/>
        <item x="1349"/>
        <item x="50"/>
        <item x="831"/>
        <item x="1519"/>
        <item x="756"/>
        <item x="1771"/>
        <item x="1426"/>
        <item x="1551"/>
        <item x="1357"/>
        <item x="839"/>
        <item x="820"/>
        <item x="1023"/>
        <item x="1793"/>
        <item x="185"/>
        <item x="656"/>
        <item x="1794"/>
        <item x="420"/>
        <item x="1645"/>
        <item x="1758"/>
        <item x="852"/>
        <item x="883"/>
        <item x="1468"/>
        <item x="791"/>
        <item x="391"/>
        <item x="1129"/>
        <item x="935"/>
        <item x="1233"/>
        <item x="87"/>
        <item x="960"/>
        <item x="829"/>
        <item x="449"/>
        <item x="723"/>
        <item x="411"/>
        <item x="478"/>
        <item x="703"/>
        <item x="1250"/>
        <item x="273"/>
        <item x="1982"/>
        <item x="1064"/>
        <item x="1937"/>
        <item x="1434"/>
        <item x="1805"/>
        <item x="494"/>
        <item x="888"/>
        <item x="531"/>
        <item x="699"/>
        <item x="1179"/>
        <item x="1604"/>
        <item x="238"/>
        <item x="1810"/>
        <item x="568"/>
        <item x="1154"/>
        <item x="1105"/>
        <item x="1912"/>
        <item x="301"/>
        <item x="240"/>
        <item x="931"/>
        <item x="197"/>
        <item x="57"/>
        <item x="402"/>
        <item x="1832"/>
        <item x="577"/>
        <item x="1642"/>
        <item x="1582"/>
        <item x="663"/>
        <item x="235"/>
        <item x="446"/>
        <item x="233"/>
        <item x="1644"/>
        <item x="856"/>
        <item x="522"/>
        <item x="176"/>
        <item x="673"/>
        <item x="1283"/>
        <item x="1878"/>
        <item x="245"/>
        <item x="1313"/>
        <item x="336"/>
        <item x="564"/>
        <item x="1084"/>
        <item x="1378"/>
        <item x="302"/>
        <item x="613"/>
        <item x="424"/>
        <item x="405"/>
        <item x="1275"/>
        <item x="1667"/>
        <item x="728"/>
        <item x="1344"/>
        <item x="373"/>
        <item x="1409"/>
        <item x="1432"/>
        <item x="1212"/>
        <item x="547"/>
        <item x="1658"/>
        <item x="804"/>
        <item x="1510"/>
        <item x="441"/>
        <item x="1279"/>
        <item x="1714"/>
        <item x="562"/>
        <item x="956"/>
        <item x="370"/>
        <item x="1394"/>
        <item x="1503"/>
        <item x="187"/>
        <item x="141"/>
        <item x="1776"/>
        <item x="681"/>
        <item x="1713"/>
        <item x="1841"/>
        <item x="1334"/>
        <item x="1380"/>
        <item x="1814"/>
        <item x="1881"/>
        <item x="1242"/>
        <item x="1115"/>
        <item x="1032"/>
        <item x="213"/>
        <item x="711"/>
        <item x="1435"/>
        <item x="1461"/>
        <item x="1921"/>
        <item x="526"/>
        <item x="796"/>
        <item x="79"/>
        <item x="456"/>
        <item x="296"/>
        <item x="940"/>
        <item x="666"/>
        <item x="1066"/>
        <item x="300"/>
        <item x="37"/>
        <item x="619"/>
        <item x="1215"/>
        <item x="1464"/>
        <item x="1875"/>
        <item x="1742"/>
        <item x="1337"/>
        <item x="997"/>
        <item x="1546"/>
        <item x="1130"/>
        <item x="609"/>
        <item x="189"/>
        <item x="1310"/>
        <item x="1934"/>
        <item x="576"/>
        <item x="269"/>
        <item x="381"/>
        <item x="1228"/>
        <item x="1853"/>
        <item x="1640"/>
        <item x="1951"/>
        <item x="419"/>
        <item x="676"/>
        <item x="842"/>
        <item x="414"/>
        <item x="922"/>
        <item x="74"/>
        <item x="319"/>
        <item x="870"/>
        <item x="1609"/>
        <item x="597"/>
        <item x="1225"/>
        <item x="965"/>
        <item x="1622"/>
        <item x="1872"/>
        <item x="1136"/>
        <item x="262"/>
        <item x="731"/>
        <item x="61"/>
        <item x="1248"/>
        <item x="1117"/>
        <item x="60"/>
        <item x="1164"/>
        <item x="607"/>
        <item x="1415"/>
        <item x="1607"/>
        <item x="777"/>
        <item x="1216"/>
        <item x="715"/>
        <item x="1359"/>
        <item x="286"/>
        <item x="1798"/>
        <item x="453"/>
        <item x="146"/>
        <item x="1016"/>
        <item x="1094"/>
        <item x="1008"/>
        <item x="433"/>
        <item x="706"/>
        <item x="116"/>
        <item x="904"/>
        <item x="1145"/>
        <item x="528"/>
        <item x="1286"/>
        <item x="85"/>
        <item x="1238"/>
        <item x="1343"/>
        <item x="821"/>
        <item x="1157"/>
        <item x="575"/>
        <item x="1192"/>
        <item x="1818"/>
        <item x="1058"/>
        <item x="1799"/>
        <item x="1886"/>
        <item x="1870"/>
        <item x="274"/>
        <item x="1682"/>
        <item x="1420"/>
        <item x="1963"/>
        <item x="1351"/>
        <item x="1028"/>
        <item x="549"/>
        <item x="1252"/>
        <item x="920"/>
        <item x="1812"/>
        <item x="1993"/>
        <item x="1027"/>
        <item x="1710"/>
        <item x="1709"/>
        <item x="121"/>
        <item x="1489"/>
        <item x="227"/>
        <item x="225"/>
        <item x="1165"/>
        <item x="408"/>
        <item x="1156"/>
        <item x="29"/>
        <item x="276"/>
        <item x="451"/>
        <item x="1450"/>
        <item x="167"/>
        <item x="8"/>
        <item x="772"/>
        <item x="308"/>
        <item x="1708"/>
        <item x="1578"/>
        <item x="396"/>
        <item x="1167"/>
        <item x="521"/>
        <item x="618"/>
        <item x="1408"/>
        <item x="1300"/>
        <item x="41"/>
        <item x="934"/>
        <item x="809"/>
        <item x="943"/>
        <item x="992"/>
        <item x="1099"/>
        <item x="1981"/>
        <item x="818"/>
        <item x="963"/>
        <item x="1306"/>
        <item x="1883"/>
        <item x="218"/>
        <item x="647"/>
        <item x="445"/>
        <item x="1966"/>
        <item x="1161"/>
        <item x="1127"/>
        <item x="1021"/>
        <item x="1971"/>
        <item x="606"/>
        <item x="806"/>
        <item x="1355"/>
        <item x="1309"/>
        <item x="517"/>
        <item x="216"/>
        <item x="1348"/>
        <item x="599"/>
        <item x="675"/>
        <item x="1123"/>
        <item x="316"/>
        <item x="601"/>
        <item x="988"/>
        <item x="1691"/>
        <item x="919"/>
        <item x="194"/>
        <item x="1430"/>
        <item x="130"/>
        <item x="1620"/>
        <item x="435"/>
        <item x="114"/>
        <item x="1974"/>
        <item x="162"/>
        <item x="1285"/>
        <item x="879"/>
        <item x="203"/>
        <item x="1170"/>
        <item x="1065"/>
        <item x="622"/>
        <item x="1329"/>
        <item x="726"/>
        <item x="840"/>
        <item x="1288"/>
        <item x="1984"/>
        <item x="742"/>
        <item x="621"/>
        <item x="1046"/>
        <item x="1221"/>
        <item x="1390"/>
        <item x="287"/>
        <item x="1834"/>
        <item x="195"/>
        <item x="264"/>
        <item x="1615"/>
        <item x="331"/>
        <item x="1194"/>
        <item x="1207"/>
        <item x="848"/>
        <item x="1863"/>
        <item x="481"/>
        <item x="10"/>
        <item x="1121"/>
        <item x="1512"/>
        <item x="1800"/>
        <item x="1211"/>
        <item x="1217"/>
        <item x="294"/>
        <item x="1526"/>
        <item x="1813"/>
        <item x="277"/>
        <item x="1638"/>
        <item x="1597"/>
        <item x="126"/>
        <item x="1575"/>
        <item x="248"/>
        <item x="298"/>
        <item x="682"/>
        <item x="649"/>
        <item x="95"/>
        <item x="1493"/>
        <item x="1774"/>
        <item x="938"/>
        <item x="403"/>
        <item x="1571"/>
        <item x="1393"/>
        <item x="325"/>
        <item x="896"/>
        <item x="1467"/>
        <item x="1483"/>
        <item x="981"/>
        <item x="979"/>
        <item x="75"/>
        <item x="345"/>
        <item x="1373"/>
        <item x="1954"/>
        <item x="425"/>
        <item x="1804"/>
        <item x="359"/>
        <item x="459"/>
        <item x="384"/>
        <item x="170"/>
        <item x="475"/>
        <item x="470"/>
        <item x="1318"/>
        <item x="516"/>
        <item x="1852"/>
        <item x="671"/>
        <item x="260"/>
        <item x="252"/>
        <item x="1402"/>
        <item x="765"/>
        <item x="1542"/>
        <item x="1477"/>
        <item x="17"/>
        <item x="585"/>
        <item x="282"/>
        <item x="1958"/>
        <item x="1346"/>
        <item x="1069"/>
        <item x="1707"/>
        <item x="1278"/>
        <item x="1062"/>
        <item x="270"/>
        <item x="582"/>
        <item x="1895"/>
        <item x="810"/>
        <item x="1499"/>
        <item x="854"/>
        <item x="877"/>
        <item x="177"/>
        <item x="1458"/>
        <item x="1761"/>
        <item x="1757"/>
        <item x="1214"/>
        <item x="627"/>
        <item x="462"/>
        <item x="480"/>
        <item x="624"/>
        <item x="1879"/>
        <item x="1737"/>
        <item x="1860"/>
        <item x="1790"/>
        <item x="1050"/>
        <item x="332"/>
        <item x="1294"/>
        <item x="1884"/>
        <item x="1466"/>
        <item x="1093"/>
        <item x="1791"/>
        <item x="548"/>
        <item x="630"/>
        <item x="1577"/>
        <item x="226"/>
        <item x="954"/>
        <item x="1693"/>
        <item x="1651"/>
        <item x="1035"/>
        <item x="1506"/>
        <item x="1442"/>
        <item x="1120"/>
        <item x="1705"/>
        <item x="1823"/>
        <item x="1437"/>
        <item x="344"/>
        <item x="1565"/>
        <item x="1901"/>
        <item x="1970"/>
        <item x="1410"/>
        <item x="1778"/>
        <item x="1087"/>
        <item x="1492"/>
        <item x="106"/>
        <item x="914"/>
        <item x="423"/>
        <item x="178"/>
        <item x="722"/>
        <item x="947"/>
        <item x="1116"/>
        <item x="678"/>
        <item x="812"/>
        <item x="936"/>
        <item x="669"/>
        <item x="39"/>
        <item x="1469"/>
        <item x="1829"/>
        <item x="1339"/>
        <item x="101"/>
        <item x="519"/>
        <item x="632"/>
        <item x="1899"/>
        <item x="1877"/>
        <item x="1532"/>
        <item x="653"/>
        <item x="1024"/>
        <item x="1908"/>
        <item x="1663"/>
        <item x="66"/>
        <item x="581"/>
        <item x="1944"/>
        <item x="524"/>
        <item x="11"/>
        <item x="1685"/>
        <item x="356"/>
        <item x="1820"/>
        <item x="558"/>
        <item x="1001"/>
        <item x="962"/>
        <item x="23"/>
        <item x="139"/>
        <item x="199"/>
        <item x="123"/>
        <item x="65"/>
        <item x="1953"/>
        <item x="557"/>
        <item x="43"/>
        <item x="413"/>
        <item x="182"/>
        <item x="215"/>
        <item x="1847"/>
        <item x="246"/>
        <item x="1114"/>
        <item x="502"/>
        <item x="1668"/>
        <item x="18"/>
        <item x="1077"/>
        <item x="415"/>
        <item x="697"/>
        <item x="1738"/>
        <item x="1232"/>
        <item x="1543"/>
        <item x="1594"/>
        <item x="293"/>
        <item x="1243"/>
        <item x="1564"/>
        <item x="498"/>
        <item x="312"/>
        <item x="1059"/>
        <item x="439"/>
        <item x="1086"/>
        <item x="686"/>
        <item x="1171"/>
        <item x="1459"/>
        <item x="1624"/>
        <item x="719"/>
        <item x="25"/>
        <item x="320"/>
        <item x="399"/>
        <item x="593"/>
        <item x="1504"/>
        <item x="544"/>
        <item x="1711"/>
        <item x="1825"/>
        <item x="572"/>
        <item x="1295"/>
        <item x="1923"/>
        <item x="1367"/>
        <item x="574"/>
        <item x="1614"/>
        <item x="932"/>
        <item x="140"/>
        <item x="983"/>
        <item x="1621"/>
        <item x="1487"/>
        <item x="968"/>
        <item x="1332"/>
        <item x="6"/>
        <item x="612"/>
        <item x="1559"/>
        <item x="1323"/>
        <item x="591"/>
        <item x="303"/>
        <item x="14"/>
        <item x="800"/>
        <item x="900"/>
        <item x="207"/>
        <item x="1051"/>
        <item x="427"/>
        <item x="1631"/>
        <item x="579"/>
        <item x="984"/>
        <item x="1765"/>
        <item x="1019"/>
        <item x="970"/>
        <item x="1276"/>
        <item x="1085"/>
        <item x="1656"/>
        <item x="1133"/>
        <item x="1837"/>
        <item x="942"/>
        <item x="1465"/>
        <item x="1273"/>
        <item x="923"/>
        <item x="1272"/>
        <item x="944"/>
        <item x="49"/>
        <item x="1416"/>
        <item x="200"/>
        <item x="503"/>
        <item x="1896"/>
        <item x="1497"/>
        <item x="1747"/>
        <item x="1476"/>
        <item x="1386"/>
        <item x="1661"/>
        <item x="918"/>
        <item x="231"/>
        <item x="125"/>
        <item x="275"/>
        <item x="249"/>
        <item x="19"/>
        <item x="20"/>
        <item x="1425"/>
        <item x="369"/>
        <item x="1961"/>
        <item x="467"/>
        <item x="907"/>
        <item x="299"/>
        <item x="1985"/>
        <item x="567"/>
        <item x="739"/>
        <item x="1801"/>
        <item x="80"/>
        <item x="447"/>
        <item x="1428"/>
        <item x="69"/>
        <item x="540"/>
        <item x="1675"/>
        <item x="685"/>
        <item x="1379"/>
        <item x="1976"/>
        <item x="1882"/>
        <item x="872"/>
        <item x="1452"/>
        <item x="1573"/>
        <item x="792"/>
        <item x="1743"/>
        <item x="961"/>
        <item x="1721"/>
        <item x="1848"/>
        <item x="1488"/>
        <item x="1078"/>
        <item x="86"/>
        <item x="878"/>
        <item x="1068"/>
        <item x="1554"/>
        <item x="1020"/>
        <item x="1746"/>
        <item x="1399"/>
        <item x="978"/>
        <item x="513"/>
        <item x="350"/>
        <item x="241"/>
        <item x="1421"/>
        <item x="895"/>
        <item x="488"/>
        <item x="1687"/>
        <item x="1321"/>
        <item x="366"/>
        <item x="1518"/>
        <item x="1441"/>
        <item x="313"/>
        <item x="1530"/>
        <item x="38"/>
        <item x="573"/>
        <item x="1977"/>
        <item x="236"/>
        <item x="147"/>
        <item x="1529"/>
        <item x="543"/>
        <item x="696"/>
        <item x="1871"/>
        <item x="846"/>
        <item x="1501"/>
        <item x="912"/>
        <item x="1561"/>
        <item x="482"/>
        <item x="159"/>
        <item x="793"/>
        <item x="631"/>
        <item x="1739"/>
        <item x="242"/>
        <item x="1925"/>
        <item x="1722"/>
        <item x="788"/>
        <item x="608"/>
        <item x="1972"/>
        <item x="1889"/>
        <item x="1135"/>
        <item x="1585"/>
        <item x="1955"/>
        <item x="1842"/>
        <item x="746"/>
        <item x="967"/>
        <item x="15"/>
        <item x="386"/>
        <item x="92"/>
        <item x="404"/>
        <item x="506"/>
        <item x="32"/>
        <item x="1291"/>
        <item x="1729"/>
        <item x="1213"/>
        <item x="1596"/>
        <item x="1057"/>
        <item x="1967"/>
        <item x="1368"/>
        <item x="1843"/>
        <item x="650"/>
        <item x="183"/>
        <item x="1991"/>
        <item x="1789"/>
        <item x="1836"/>
        <item x="291"/>
        <item x="674"/>
        <item x="1422"/>
        <item x="117"/>
        <item x="1824"/>
        <item x="555"/>
        <item x="651"/>
        <item x="1387"/>
        <item x="1930"/>
        <item x="1854"/>
        <item x="1308"/>
        <item x="483"/>
        <item x="1200"/>
        <item x="901"/>
        <item x="1429"/>
        <item x="1943"/>
        <item x="429"/>
        <item x="1033"/>
        <item x="495"/>
        <item x="219"/>
        <item x="1819"/>
        <item x="908"/>
        <item x="1345"/>
        <item t="default"/>
      </items>
    </pivotField>
    <pivotField showAll="0"/>
    <pivotField showAll="0"/>
    <pivotField showAll="0"/>
    <pivotField showAll="0"/>
    <pivotField showAll="0"/>
    <pivotField numFmtId="166"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4"/>
    </i>
    <i>
      <x/>
    </i>
    <i>
      <x v="2"/>
    </i>
    <i>
      <x v="3"/>
    </i>
    <i>
      <x v="1"/>
    </i>
    <i t="grand">
      <x/>
    </i>
  </rowItems>
  <colItems count="1">
    <i/>
  </colItems>
  <dataFields count="1">
    <dataField name="Sum of Total_Sales"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4559C2-2576-49CC-AA6E-00FE4054DC7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items count="6">
        <item x="2"/>
        <item x="0"/>
        <item x="4"/>
        <item x="1"/>
        <item x="3"/>
        <item t="default"/>
      </items>
    </pivotField>
    <pivotField showAll="0">
      <items count="6">
        <item x="1"/>
        <item x="4"/>
        <item x="2"/>
        <item x="3"/>
        <item x="0"/>
        <item t="default"/>
      </items>
    </pivotField>
    <pivotField showAll="0">
      <items count="6">
        <item x="0"/>
        <item x="2"/>
        <item x="3"/>
        <item x="4"/>
        <item x="1"/>
        <item t="default"/>
      </items>
    </pivotField>
    <pivotField showAll="0">
      <items count="11">
        <item x="1"/>
        <item x="0"/>
        <item x="2"/>
        <item x="5"/>
        <item x="3"/>
        <item x="6"/>
        <item x="9"/>
        <item x="8"/>
        <item x="4"/>
        <item x="7"/>
        <item t="default"/>
      </items>
    </pivotField>
    <pivotField numFmtId="1" showAll="0"/>
    <pivotField dataField="1"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items count="1997">
        <item x="323"/>
        <item x="541"/>
        <item x="1980"/>
        <item x="1383"/>
        <item x="1"/>
        <item x="250"/>
        <item x="485"/>
        <item x="1040"/>
        <item x="1325"/>
        <item x="1888"/>
        <item x="1632"/>
        <item x="142"/>
        <item x="538"/>
        <item x="662"/>
        <item x="253"/>
        <item x="1634"/>
        <item x="909"/>
        <item x="452"/>
        <item x="1098"/>
        <item x="416"/>
        <item x="1341"/>
        <item x="1201"/>
        <item x="1186"/>
        <item x="955"/>
        <item x="1485"/>
        <item x="281"/>
        <item x="1968"/>
        <item x="1858"/>
        <item x="1948"/>
        <item x="1649"/>
        <item x="46"/>
        <item x="47"/>
        <item x="72"/>
        <item x="230"/>
        <item x="1978"/>
        <item x="1797"/>
        <item x="272"/>
        <item x="1269"/>
        <item x="989"/>
        <item x="84"/>
        <item x="881"/>
        <item x="1249"/>
        <item x="570"/>
        <item x="1113"/>
        <item x="1287"/>
        <item x="1569"/>
        <item x="1110"/>
        <item x="1562"/>
        <item x="1628"/>
        <item x="926"/>
        <item x="1861"/>
        <item x="1580"/>
        <item x="862"/>
        <item x="1828"/>
        <item x="1178"/>
        <item x="1246"/>
        <item x="561"/>
        <item x="1244"/>
        <item x="640"/>
        <item x="1100"/>
        <item x="134"/>
        <item x="155"/>
        <item x="623"/>
        <item x="975"/>
        <item x="587"/>
        <item x="750"/>
        <item x="571"/>
        <item x="849"/>
        <item x="861"/>
        <item x="556"/>
        <item x="801"/>
        <item x="835"/>
        <item x="859"/>
        <item x="96"/>
        <item x="1932"/>
        <item x="1890"/>
        <item x="352"/>
        <item x="787"/>
        <item x="317"/>
        <item x="108"/>
        <item x="64"/>
        <item x="1124"/>
        <item x="1775"/>
        <item x="1108"/>
        <item x="1418"/>
        <item x="874"/>
        <item x="160"/>
        <item x="466"/>
        <item x="436"/>
        <item x="994"/>
        <item x="1602"/>
        <item x="1754"/>
        <item x="592"/>
        <item x="1574"/>
        <item x="400"/>
        <item x="406"/>
        <item x="1887"/>
        <item x="337"/>
        <item x="196"/>
        <item x="1603"/>
        <item x="545"/>
        <item x="999"/>
        <item x="1988"/>
        <item x="305"/>
        <item x="144"/>
        <item x="34"/>
        <item x="110"/>
        <item x="1044"/>
        <item x="1719"/>
        <item x="1305"/>
        <item x="132"/>
        <item x="1490"/>
        <item x="1205"/>
        <item x="950"/>
        <item x="811"/>
        <item x="1364"/>
        <item x="1679"/>
        <item x="830"/>
        <item x="1773"/>
        <item x="832"/>
        <item x="131"/>
        <item x="1643"/>
        <item x="1772"/>
        <item x="1579"/>
        <item x="1191"/>
        <item x="1550"/>
        <item x="1692"/>
        <item x="51"/>
        <item x="1142"/>
        <item x="1073"/>
        <item x="1395"/>
        <item x="1783"/>
        <item x="1347"/>
        <item x="620"/>
        <item x="1025"/>
        <item x="1268"/>
        <item x="496"/>
        <item x="737"/>
        <item x="4"/>
        <item x="1264"/>
        <item x="589"/>
        <item x="1298"/>
        <item x="309"/>
        <item x="1412"/>
        <item x="1177"/>
        <item x="1670"/>
        <item x="1048"/>
        <item x="129"/>
        <item x="702"/>
        <item x="1498"/>
        <item x="885"/>
        <item x="977"/>
        <item x="749"/>
        <item x="1480"/>
        <item x="232"/>
        <item x="1584"/>
        <item x="813"/>
        <item x="220"/>
        <item x="444"/>
        <item x="1446"/>
        <item x="1835"/>
        <item x="392"/>
        <item x="964"/>
        <item x="1641"/>
        <item x="73"/>
        <item x="1067"/>
        <item x="1088"/>
        <item x="1581"/>
        <item x="1904"/>
        <item x="1006"/>
        <item x="157"/>
        <item x="1109"/>
        <item x="431"/>
        <item x="1606"/>
        <item x="340"/>
        <item x="1619"/>
        <item x="1139"/>
        <item x="501"/>
        <item x="645"/>
        <item x="1827"/>
        <item x="499"/>
        <item x="1307"/>
        <item x="1460"/>
        <item x="1952"/>
        <item x="1365"/>
        <item x="1941"/>
        <item x="1478"/>
        <item x="903"/>
        <item x="1935"/>
        <item x="1007"/>
        <item x="417"/>
        <item x="753"/>
        <item x="1083"/>
        <item x="757"/>
        <item x="1664"/>
        <item x="143"/>
        <item x="1700"/>
        <item x="184"/>
        <item x="1916"/>
        <item x="588"/>
        <item x="89"/>
        <item x="1155"/>
        <item x="825"/>
        <item x="1102"/>
        <item x="145"/>
        <item x="180"/>
        <item x="100"/>
        <item x="148"/>
        <item x="1034"/>
        <item x="1340"/>
        <item x="566"/>
        <item x="53"/>
        <item x="1610"/>
        <item x="278"/>
        <item x="1132"/>
        <item x="1218"/>
        <item x="798"/>
        <item x="552"/>
        <item x="1792"/>
        <item x="169"/>
        <item x="257"/>
        <item x="646"/>
        <item x="258"/>
        <item x="1648"/>
        <item x="692"/>
        <item x="1185"/>
        <item x="1448"/>
        <item x="1092"/>
        <item x="1234"/>
        <item x="362"/>
        <item x="1419"/>
        <item x="1406"/>
        <item x="1407"/>
        <item x="1173"/>
        <item x="1665"/>
        <item x="368"/>
        <item x="834"/>
        <item x="428"/>
        <item x="97"/>
        <item x="1672"/>
        <item x="1715"/>
        <item x="310"/>
        <item x="209"/>
        <item x="1973"/>
        <item x="349"/>
        <item x="794"/>
        <item x="1892"/>
        <item x="251"/>
        <item x="1342"/>
        <item x="700"/>
        <item x="730"/>
        <item x="151"/>
        <item x="1002"/>
        <item x="677"/>
        <item x="823"/>
        <item x="1293"/>
        <item x="1745"/>
        <item x="816"/>
        <item x="1613"/>
        <item x="379"/>
        <item x="1148"/>
        <item x="924"/>
        <item x="1947"/>
        <item x="1592"/>
        <item x="563"/>
        <item x="1226"/>
        <item x="1760"/>
        <item x="860"/>
        <item x="314"/>
        <item x="179"/>
        <item x="714"/>
        <item x="1767"/>
        <item x="389"/>
        <item x="1208"/>
        <item x="1902"/>
        <item x="40"/>
        <item x="1172"/>
        <item x="477"/>
        <item x="851"/>
        <item x="869"/>
        <item x="520"/>
        <item x="1986"/>
        <item x="1748"/>
        <item x="1301"/>
        <item x="28"/>
        <item x="377"/>
        <item x="1534"/>
        <item x="341"/>
        <item x="71"/>
        <item x="670"/>
        <item x="1779"/>
        <item x="1612"/>
        <item x="1874"/>
        <item x="322"/>
        <item x="1319"/>
        <item x="1204"/>
        <item x="1229"/>
        <item x="1316"/>
        <item x="871"/>
        <item x="1939"/>
        <item x="265"/>
        <item x="1509"/>
        <item x="120"/>
        <item x="660"/>
        <item x="1989"/>
        <item x="598"/>
        <item x="1756"/>
        <item x="372"/>
        <item x="1755"/>
        <item x="1867"/>
        <item x="474"/>
        <item x="911"/>
        <item x="1353"/>
        <item x="1992"/>
        <item x="758"/>
        <item x="321"/>
        <item x="1995"/>
        <item x="1397"/>
        <item x="995"/>
        <item x="188"/>
        <item x="1206"/>
        <item x="31"/>
        <item x="382"/>
        <item x="103"/>
        <item x="318"/>
        <item x="1822"/>
        <item x="1826"/>
        <item x="1598"/>
        <item x="1126"/>
        <item x="1354"/>
        <item x="329"/>
        <item x="109"/>
        <item x="78"/>
        <item x="1513"/>
        <item x="1659"/>
        <item x="894"/>
        <item x="867"/>
        <item x="614"/>
        <item x="1844"/>
        <item x="927"/>
        <item x="237"/>
        <item x="665"/>
        <item x="1706"/>
        <item x="1047"/>
        <item x="1163"/>
        <item x="1107"/>
        <item x="1187"/>
        <item x="44"/>
        <item x="1740"/>
        <item x="1311"/>
        <item x="727"/>
        <item x="181"/>
        <item x="1548"/>
        <item x="1807"/>
        <item x="267"/>
        <item x="1042"/>
        <item x="1785"/>
        <item x="1472"/>
        <item x="1528"/>
        <item x="168"/>
        <item x="1076"/>
        <item x="1933"/>
        <item x="713"/>
        <item x="1486"/>
        <item x="1396"/>
        <item x="1277"/>
        <item x="1096"/>
        <item x="611"/>
        <item x="461"/>
        <item x="1784"/>
        <item x="973"/>
        <item x="175"/>
        <item x="1324"/>
        <item x="1744"/>
        <item x="1220"/>
        <item x="1265"/>
        <item x="1128"/>
        <item x="826"/>
        <item x="1787"/>
        <item x="500"/>
        <item x="1868"/>
        <item x="107"/>
        <item x="1909"/>
        <item x="1004"/>
        <item x="1676"/>
        <item x="1593"/>
        <item x="288"/>
        <item x="775"/>
        <item x="52"/>
        <item x="1385"/>
        <item x="882"/>
        <item x="465"/>
        <item x="438"/>
        <item x="578"/>
        <item x="535"/>
        <item x="1959"/>
        <item x="62"/>
        <item x="1599"/>
        <item x="1720"/>
        <item x="254"/>
        <item x="906"/>
        <item x="324"/>
        <item x="401"/>
        <item x="16"/>
        <item x="1227"/>
        <item x="390"/>
        <item x="1786"/>
        <item x="395"/>
        <item x="1070"/>
        <item x="1152"/>
        <item x="1095"/>
        <item x="1009"/>
        <item x="1809"/>
        <item x="1924"/>
        <item x="1838"/>
        <item x="863"/>
        <item x="1696"/>
        <item x="845"/>
        <item x="371"/>
        <item x="949"/>
        <item x="1914"/>
        <item x="1752"/>
        <item x="980"/>
        <item x="718"/>
        <item x="1271"/>
        <item x="1267"/>
        <item x="454"/>
        <item x="1174"/>
        <item x="1104"/>
        <item x="948"/>
        <item x="1330"/>
        <item x="1730"/>
        <item x="844"/>
        <item x="672"/>
        <item x="770"/>
        <item x="1864"/>
        <item x="172"/>
        <item x="479"/>
        <item x="378"/>
        <item x="239"/>
        <item x="643"/>
        <item x="508"/>
        <item x="1188"/>
        <item x="915"/>
        <item x="1671"/>
        <item x="228"/>
        <item x="1590"/>
        <item x="766"/>
        <item x="1131"/>
        <item x="1045"/>
        <item x="1699"/>
        <item x="1230"/>
        <item x="771"/>
        <item x="256"/>
        <item x="657"/>
        <item x="969"/>
        <item x="534"/>
        <item x="1920"/>
        <item x="1855"/>
        <item x="284"/>
        <item x="1181"/>
        <item x="491"/>
        <item x="690"/>
        <item x="1680"/>
        <item x="1650"/>
        <item x="1013"/>
        <item x="783"/>
        <item x="1403"/>
        <item x="1240"/>
        <item x="1595"/>
        <item x="1261"/>
        <item x="1197"/>
        <item x="533"/>
        <item x="1630"/>
        <item x="905"/>
        <item x="1919"/>
        <item x="448"/>
        <item x="412"/>
        <item x="1389"/>
        <item x="1091"/>
        <item x="1000"/>
        <item x="1969"/>
        <item x="306"/>
        <item x="1039"/>
        <item x="1674"/>
        <item x="910"/>
        <item x="156"/>
        <item x="539"/>
        <item x="987"/>
        <item x="489"/>
        <item x="476"/>
        <item x="1074"/>
        <item x="484"/>
        <item x="1975"/>
        <item x="1438"/>
        <item x="1235"/>
        <item x="492"/>
        <item x="735"/>
        <item x="353"/>
        <item x="283"/>
        <item x="1850"/>
        <item x="1166"/>
        <item x="1750"/>
        <item x="1502"/>
        <item x="1417"/>
        <item x="569"/>
        <item x="652"/>
        <item x="1038"/>
        <item x="1443"/>
        <item x="1568"/>
        <item x="1903"/>
        <item x="1150"/>
        <item x="760"/>
        <item x="780"/>
        <item x="512"/>
        <item x="102"/>
        <item x="354"/>
        <item x="374"/>
        <item x="1910"/>
        <item x="351"/>
        <item x="625"/>
        <item x="1449"/>
        <item x="1281"/>
        <item x="808"/>
        <item x="642"/>
        <item x="1741"/>
        <item x="214"/>
        <item x="889"/>
        <item x="1898"/>
        <item x="1927"/>
        <item x="1333"/>
        <item x="865"/>
        <item x="1782"/>
        <item x="426"/>
        <item x="1553"/>
        <item x="1289"/>
        <item x="776"/>
        <item x="680"/>
        <item x="1168"/>
        <item x="1588"/>
        <item x="638"/>
        <item x="437"/>
        <item x="1239"/>
        <item x="122"/>
        <item x="1352"/>
        <item x="527"/>
        <item x="1081"/>
        <item x="525"/>
        <item x="786"/>
        <item x="464"/>
        <item x="375"/>
        <item x="583"/>
        <item x="748"/>
        <item x="604"/>
        <item x="1401"/>
        <item x="1639"/>
        <item x="1780"/>
        <item x="789"/>
        <item x="1146"/>
        <item x="1511"/>
        <item x="1089"/>
        <item x="346"/>
        <item x="1266"/>
        <item x="1090"/>
        <item x="781"/>
        <item x="422"/>
        <item x="774"/>
        <item x="1759"/>
        <item x="1063"/>
        <item x="913"/>
        <item x="473"/>
        <item x="42"/>
        <item x="1866"/>
        <item x="1052"/>
        <item x="1839"/>
        <item x="1303"/>
        <item x="899"/>
        <item x="1717"/>
        <item x="1655"/>
        <item x="1482"/>
        <item x="208"/>
        <item x="348"/>
        <item x="1484"/>
        <item x="886"/>
        <item x="1724"/>
        <item x="769"/>
        <item x="1964"/>
        <item x="736"/>
        <item x="186"/>
        <item x="1949"/>
        <item x="1906"/>
        <item x="443"/>
        <item x="463"/>
        <item x="1005"/>
        <item x="490"/>
        <item x="1556"/>
        <item x="633"/>
        <item x="1431"/>
        <item x="1495"/>
        <item x="1957"/>
        <item x="1029"/>
        <item x="1931"/>
        <item x="430"/>
        <item x="360"/>
        <item x="1037"/>
        <item x="124"/>
        <item x="217"/>
        <item x="1840"/>
        <item x="1280"/>
        <item x="710"/>
        <item x="594"/>
        <item x="380"/>
        <item x="917"/>
        <item x="945"/>
        <item x="1865"/>
        <item x="698"/>
        <item x="1424"/>
        <item x="410"/>
        <item x="487"/>
        <item x="617"/>
        <item x="542"/>
        <item x="701"/>
        <item x="1753"/>
        <item x="1075"/>
        <item x="509"/>
        <item x="1270"/>
        <item x="683"/>
        <item x="1880"/>
        <item x="1405"/>
        <item x="35"/>
        <item x="1257"/>
        <item x="455"/>
        <item x="1900"/>
        <item x="165"/>
        <item x="1304"/>
        <item x="1616"/>
        <item x="1143"/>
        <item x="295"/>
        <item x="725"/>
        <item x="1144"/>
        <item x="1856"/>
        <item x="1398"/>
        <item x="1695"/>
        <item x="1873"/>
        <item x="891"/>
        <item x="1223"/>
        <item x="1296"/>
        <item x="1202"/>
        <item x="712"/>
        <item x="398"/>
        <item x="799"/>
        <item x="1451"/>
        <item x="1915"/>
        <item x="1224"/>
        <item x="88"/>
        <item x="418"/>
        <item x="1507"/>
        <item x="486"/>
        <item x="1537"/>
        <item x="1053"/>
        <item x="1718"/>
        <item x="1457"/>
        <item x="135"/>
        <item x="709"/>
        <item x="1097"/>
        <item x="111"/>
        <item x="81"/>
        <item x="1290"/>
        <item x="393"/>
        <item x="550"/>
        <item x="1210"/>
        <item x="292"/>
        <item x="1193"/>
        <item x="626"/>
        <item x="916"/>
        <item x="1690"/>
        <item x="234"/>
        <item x="2"/>
        <item x="605"/>
        <item x="946"/>
        <item x="279"/>
        <item x="1158"/>
        <item x="118"/>
        <item x="782"/>
        <item x="1183"/>
        <item x="1726"/>
        <item x="704"/>
        <item x="1111"/>
        <item x="450"/>
        <item x="1652"/>
        <item x="744"/>
        <item x="1328"/>
        <item x="115"/>
        <item x="113"/>
        <item x="376"/>
        <item x="153"/>
        <item x="732"/>
        <item x="523"/>
        <item x="1560"/>
        <item x="0"/>
        <item x="355"/>
        <item x="364"/>
        <item x="993"/>
        <item x="1176"/>
        <item x="515"/>
        <item x="510"/>
        <item x="1816"/>
        <item x="1515"/>
        <item x="762"/>
        <item x="1960"/>
        <item x="421"/>
        <item x="263"/>
        <item x="1444"/>
        <item x="1440"/>
        <item x="890"/>
        <item x="1611"/>
        <item x="204"/>
        <item x="1539"/>
        <item x="1012"/>
        <item x="841"/>
        <item x="1017"/>
        <item x="1500"/>
        <item x="734"/>
        <item x="1315"/>
        <item x="815"/>
        <item x="26"/>
        <item x="733"/>
        <item x="741"/>
        <item x="1180"/>
        <item x="1247"/>
        <item x="880"/>
        <item x="1147"/>
        <item x="1259"/>
        <item x="1447"/>
        <item x="1414"/>
        <item x="1236"/>
        <item x="1326"/>
        <item x="684"/>
        <item x="1541"/>
        <item x="1846"/>
        <item x="201"/>
        <item x="1796"/>
        <item x="1689"/>
        <item x="1327"/>
        <item x="1377"/>
        <item x="1491"/>
        <item x="590"/>
        <item x="63"/>
        <item x="1905"/>
        <item x="641"/>
        <item x="933"/>
        <item x="802"/>
        <item x="1764"/>
        <item x="827"/>
        <item x="1137"/>
        <item x="600"/>
        <item x="468"/>
        <item x="12"/>
        <item x="1697"/>
        <item x="1198"/>
        <item x="1140"/>
        <item x="957"/>
        <item x="261"/>
        <item x="514"/>
        <item x="717"/>
        <item x="138"/>
        <item x="1635"/>
        <item x="966"/>
        <item x="1637"/>
        <item x="1175"/>
        <item x="1433"/>
        <item x="457"/>
        <item x="797"/>
        <item x="1036"/>
        <item x="1106"/>
        <item x="77"/>
        <item x="1003"/>
        <item x="192"/>
        <item x="691"/>
        <item x="1371"/>
        <item x="884"/>
        <item x="1149"/>
        <item x="99"/>
        <item x="687"/>
        <item x="505"/>
        <item x="1576"/>
        <item x="1471"/>
        <item x="695"/>
        <item x="222"/>
        <item x="937"/>
        <item x="3"/>
        <item x="628"/>
        <item x="1014"/>
        <item x="1231"/>
        <item x="1945"/>
        <item x="1660"/>
        <item x="837"/>
        <item x="1455"/>
        <item x="119"/>
        <item x="440"/>
        <item x="1055"/>
        <item x="1608"/>
        <item x="560"/>
        <item x="1940"/>
        <item x="1617"/>
        <item x="174"/>
        <item x="1262"/>
        <item x="1766"/>
        <item x="193"/>
        <item x="1702"/>
        <item x="469"/>
        <item x="740"/>
        <item x="150"/>
        <item x="1388"/>
        <item x="1282"/>
        <item x="1080"/>
        <item x="1736"/>
        <item x="551"/>
        <item x="297"/>
        <item x="644"/>
        <item x="1540"/>
        <item x="693"/>
        <item x="1547"/>
        <item x="1254"/>
        <item x="1591"/>
        <item x="1376"/>
        <item x="785"/>
        <item x="1555"/>
        <item x="833"/>
        <item x="1423"/>
        <item x="210"/>
        <item x="1623"/>
        <item x="1363"/>
        <item x="873"/>
        <item x="285"/>
        <item x="1112"/>
        <item x="668"/>
        <item x="1022"/>
        <item x="133"/>
        <item x="158"/>
        <item x="90"/>
        <item x="1101"/>
        <item x="1922"/>
        <item x="1563"/>
        <item x="56"/>
        <item x="648"/>
        <item x="1375"/>
        <item x="1256"/>
        <item x="836"/>
        <item x="1734"/>
        <item x="546"/>
        <item x="778"/>
        <item x="759"/>
        <item x="921"/>
        <item x="1570"/>
        <item x="553"/>
        <item x="1907"/>
        <item x="1061"/>
        <item x="1382"/>
        <item x="1494"/>
        <item x="59"/>
        <item x="887"/>
        <item x="472"/>
        <item x="897"/>
        <item x="1928"/>
        <item x="655"/>
        <item x="1404"/>
        <item x="1505"/>
        <item x="224"/>
        <item x="1586"/>
        <item x="1370"/>
        <item x="1049"/>
        <item x="1802"/>
        <item x="768"/>
        <item x="729"/>
        <item x="1911"/>
        <item x="537"/>
        <item x="98"/>
        <item x="991"/>
        <item x="1704"/>
        <item x="1463"/>
        <item x="1331"/>
        <item x="705"/>
        <item x="259"/>
        <item x="667"/>
        <item x="347"/>
        <item x="996"/>
        <item x="721"/>
        <item x="1031"/>
        <item x="1633"/>
        <item x="659"/>
        <item x="1381"/>
        <item x="1572"/>
        <item x="1545"/>
        <item x="137"/>
        <item x="383"/>
        <item x="1160"/>
        <item x="1209"/>
        <item x="1523"/>
        <item x="629"/>
        <item x="1833"/>
        <item x="1322"/>
        <item x="1897"/>
        <item x="1815"/>
        <item x="1531"/>
        <item x="1400"/>
        <item x="1496"/>
        <item x="858"/>
        <item x="584"/>
        <item x="1698"/>
        <item x="893"/>
        <item x="530"/>
        <item x="847"/>
        <item x="819"/>
        <item x="828"/>
        <item x="1336"/>
        <item x="1938"/>
        <item x="892"/>
        <item x="1583"/>
        <item x="1360"/>
        <item x="1253"/>
        <item x="1190"/>
        <item x="1769"/>
        <item x="1533"/>
        <item x="814"/>
        <item x="1195"/>
        <item x="343"/>
        <item x="409"/>
        <item x="1292"/>
        <item x="1557"/>
        <item x="1263"/>
        <item x="1605"/>
        <item x="1475"/>
        <item x="1544"/>
        <item x="637"/>
        <item x="68"/>
        <item x="1673"/>
        <item x="1041"/>
        <item x="1361"/>
        <item x="1274"/>
        <item x="790"/>
        <item x="357"/>
        <item x="1030"/>
        <item x="206"/>
        <item x="1830"/>
        <item x="1470"/>
        <item x="1384"/>
        <item x="164"/>
        <item x="1770"/>
        <item x="838"/>
        <item x="149"/>
        <item x="1712"/>
        <item x="338"/>
        <item x="939"/>
        <item x="1728"/>
        <item x="1119"/>
        <item x="1010"/>
        <item x="724"/>
        <item x="205"/>
        <item x="1777"/>
        <item x="1601"/>
        <item x="304"/>
        <item x="13"/>
        <item x="1723"/>
        <item x="952"/>
        <item x="504"/>
        <item x="1439"/>
        <item x="307"/>
        <item x="1891"/>
        <item x="1731"/>
        <item x="58"/>
        <item x="1727"/>
        <item x="752"/>
        <item x="1694"/>
        <item x="661"/>
        <item x="679"/>
        <item x="1926"/>
        <item x="76"/>
        <item x="1141"/>
        <item x="580"/>
        <item x="1751"/>
        <item x="1990"/>
        <item x="864"/>
        <item x="738"/>
        <item x="636"/>
        <item x="1317"/>
        <item x="1372"/>
        <item x="202"/>
        <item x="1071"/>
        <item x="958"/>
        <item x="24"/>
        <item x="998"/>
        <item x="688"/>
        <item x="1481"/>
        <item x="127"/>
        <item x="1312"/>
        <item x="1169"/>
        <item x="610"/>
        <item x="1849"/>
        <item x="1125"/>
        <item x="328"/>
        <item x="764"/>
        <item x="1524"/>
        <item x="1260"/>
        <item x="720"/>
        <item x="1627"/>
        <item x="1302"/>
        <item x="1653"/>
        <item x="91"/>
        <item x="311"/>
        <item x="1987"/>
        <item x="1473"/>
        <item x="33"/>
        <item x="559"/>
        <item x="1162"/>
        <item x="22"/>
        <item x="1153"/>
        <item x="1962"/>
        <item x="434"/>
        <item x="795"/>
        <item x="1258"/>
        <item x="1677"/>
        <item x="358"/>
        <item x="763"/>
        <item x="212"/>
        <item x="1862"/>
        <item x="1716"/>
        <item x="1054"/>
        <item x="112"/>
        <item x="664"/>
        <item x="7"/>
        <item x="1196"/>
        <item x="271"/>
        <item x="1536"/>
        <item x="339"/>
        <item x="929"/>
        <item x="1413"/>
        <item x="982"/>
        <item x="268"/>
        <item x="223"/>
        <item x="1237"/>
        <item x="634"/>
        <item x="898"/>
        <item x="1222"/>
        <item x="1011"/>
        <item x="255"/>
        <item x="335"/>
        <item x="361"/>
        <item x="55"/>
        <item x="5"/>
        <item x="27"/>
        <item x="1918"/>
        <item x="1427"/>
        <item x="1474"/>
        <item x="1251"/>
        <item x="1549"/>
        <item x="857"/>
        <item x="1678"/>
        <item x="1320"/>
        <item x="1535"/>
        <item x="1079"/>
        <item x="458"/>
        <item x="586"/>
        <item x="1026"/>
        <item x="817"/>
        <item x="1893"/>
        <item x="751"/>
        <item x="363"/>
        <item x="773"/>
        <item x="853"/>
        <item x="876"/>
        <item x="1411"/>
        <item x="1821"/>
        <item x="1134"/>
        <item x="1851"/>
        <item x="1103"/>
        <item x="388"/>
        <item x="1338"/>
        <item x="1314"/>
        <item x="1686"/>
        <item x="1060"/>
        <item x="536"/>
        <item x="1558"/>
        <item x="1299"/>
        <item x="1508"/>
        <item x="1950"/>
        <item x="334"/>
        <item x="716"/>
        <item x="493"/>
        <item x="1817"/>
        <item x="602"/>
        <item x="694"/>
        <item x="1245"/>
        <item x="986"/>
        <item x="596"/>
        <item x="21"/>
        <item x="1965"/>
        <item x="1479"/>
        <item x="1808"/>
        <item x="1683"/>
        <item x="128"/>
        <item x="747"/>
        <item x="1219"/>
        <item x="1618"/>
        <item x="1453"/>
        <item x="1241"/>
        <item x="951"/>
        <item x="54"/>
        <item x="1462"/>
        <item x="1151"/>
        <item x="1358"/>
        <item x="1374"/>
        <item x="247"/>
        <item x="333"/>
        <item x="1517"/>
        <item x="868"/>
        <item x="761"/>
        <item x="565"/>
        <item x="315"/>
        <item x="930"/>
        <item x="1859"/>
        <item x="1725"/>
        <item x="1845"/>
        <item x="1356"/>
        <item x="1018"/>
        <item x="442"/>
        <item x="289"/>
        <item x="689"/>
        <item x="1636"/>
        <item x="1894"/>
        <item x="191"/>
        <item x="471"/>
        <item x="928"/>
        <item x="1182"/>
        <item x="803"/>
        <item x="1701"/>
        <item x="1703"/>
        <item x="635"/>
        <item x="976"/>
        <item x="1297"/>
        <item x="1454"/>
        <item x="1666"/>
        <item x="1803"/>
        <item x="745"/>
        <item x="244"/>
        <item x="171"/>
        <item x="1552"/>
        <item x="985"/>
        <item x="190"/>
        <item x="1350"/>
        <item x="529"/>
        <item x="1662"/>
        <item x="1684"/>
        <item x="1514"/>
        <item x="953"/>
        <item x="1199"/>
        <item x="1768"/>
        <item x="266"/>
        <item x="1762"/>
        <item x="1072"/>
        <item x="1520"/>
        <item x="82"/>
        <item x="1735"/>
        <item x="824"/>
        <item x="387"/>
        <item x="1056"/>
        <item x="639"/>
        <item x="1681"/>
        <item x="1587"/>
        <item x="497"/>
        <item x="1733"/>
        <item x="1646"/>
        <item x="1732"/>
        <item x="105"/>
        <item x="163"/>
        <item x="1525"/>
        <item x="1391"/>
        <item x="30"/>
        <item x="1917"/>
        <item x="1369"/>
        <item x="1811"/>
        <item x="843"/>
        <item x="755"/>
        <item x="9"/>
        <item x="70"/>
        <item x="959"/>
        <item x="1994"/>
        <item x="925"/>
        <item x="511"/>
        <item x="1781"/>
        <item x="616"/>
        <item x="974"/>
        <item x="48"/>
        <item x="784"/>
        <item x="855"/>
        <item x="518"/>
        <item x="1936"/>
        <item x="1159"/>
        <item x="603"/>
        <item x="173"/>
        <item x="1885"/>
        <item x="1189"/>
        <item x="554"/>
        <item x="708"/>
        <item x="1284"/>
        <item x="1657"/>
        <item x="1763"/>
        <item x="1362"/>
        <item x="154"/>
        <item x="1589"/>
        <item x="658"/>
        <item x="654"/>
        <item x="1445"/>
        <item x="211"/>
        <item x="902"/>
        <item x="1138"/>
        <item x="326"/>
        <item x="365"/>
        <item x="1122"/>
        <item x="1043"/>
        <item x="166"/>
        <item x="1956"/>
        <item x="971"/>
        <item x="1521"/>
        <item x="45"/>
        <item x="1566"/>
        <item x="1806"/>
        <item x="152"/>
        <item x="367"/>
        <item x="807"/>
        <item x="1688"/>
        <item x="229"/>
        <item x="432"/>
        <item x="1516"/>
        <item x="1913"/>
        <item x="93"/>
        <item x="532"/>
        <item x="1118"/>
        <item x="1203"/>
        <item x="198"/>
        <item x="243"/>
        <item x="1335"/>
        <item x="1946"/>
        <item x="707"/>
        <item x="104"/>
        <item x="1979"/>
        <item x="822"/>
        <item x="1527"/>
        <item x="1795"/>
        <item x="394"/>
        <item x="342"/>
        <item x="1929"/>
        <item x="1567"/>
        <item x="1522"/>
        <item x="327"/>
        <item x="1869"/>
        <item x="83"/>
        <item x="1831"/>
        <item x="1654"/>
        <item x="805"/>
        <item x="1983"/>
        <item x="397"/>
        <item x="1015"/>
        <item x="1184"/>
        <item x="1626"/>
        <item x="615"/>
        <item x="972"/>
        <item x="866"/>
        <item x="385"/>
        <item x="1436"/>
        <item x="1538"/>
        <item x="743"/>
        <item x="1625"/>
        <item x="1392"/>
        <item x="36"/>
        <item x="1876"/>
        <item x="1366"/>
        <item x="1629"/>
        <item x="1669"/>
        <item x="875"/>
        <item x="1942"/>
        <item x="1456"/>
        <item x="136"/>
        <item x="767"/>
        <item x="1082"/>
        <item x="460"/>
        <item x="1600"/>
        <item x="1647"/>
        <item x="67"/>
        <item x="1749"/>
        <item x="990"/>
        <item x="850"/>
        <item x="161"/>
        <item x="290"/>
        <item x="779"/>
        <item x="94"/>
        <item x="1857"/>
        <item x="221"/>
        <item x="595"/>
        <item x="330"/>
        <item x="280"/>
        <item x="407"/>
        <item x="941"/>
        <item x="1788"/>
        <item x="1255"/>
        <item x="507"/>
        <item x="754"/>
        <item x="1349"/>
        <item x="50"/>
        <item x="831"/>
        <item x="1519"/>
        <item x="756"/>
        <item x="1771"/>
        <item x="1426"/>
        <item x="1551"/>
        <item x="1357"/>
        <item x="839"/>
        <item x="820"/>
        <item x="1023"/>
        <item x="1793"/>
        <item x="185"/>
        <item x="656"/>
        <item x="1794"/>
        <item x="420"/>
        <item x="1645"/>
        <item x="1758"/>
        <item x="852"/>
        <item x="883"/>
        <item x="1468"/>
        <item x="791"/>
        <item x="391"/>
        <item x="1129"/>
        <item x="935"/>
        <item x="1233"/>
        <item x="87"/>
        <item x="960"/>
        <item x="829"/>
        <item x="449"/>
        <item x="723"/>
        <item x="411"/>
        <item x="478"/>
        <item x="703"/>
        <item x="1250"/>
        <item x="273"/>
        <item x="1982"/>
        <item x="1064"/>
        <item x="1937"/>
        <item x="1434"/>
        <item x="1805"/>
        <item x="494"/>
        <item x="888"/>
        <item x="531"/>
        <item x="699"/>
        <item x="1179"/>
        <item x="1604"/>
        <item x="238"/>
        <item x="1810"/>
        <item x="568"/>
        <item x="1154"/>
        <item x="1105"/>
        <item x="1912"/>
        <item x="301"/>
        <item x="240"/>
        <item x="931"/>
        <item x="197"/>
        <item x="57"/>
        <item x="402"/>
        <item x="1832"/>
        <item x="577"/>
        <item x="1642"/>
        <item x="1582"/>
        <item x="663"/>
        <item x="235"/>
        <item x="446"/>
        <item x="233"/>
        <item x="1644"/>
        <item x="856"/>
        <item x="522"/>
        <item x="176"/>
        <item x="673"/>
        <item x="1283"/>
        <item x="1878"/>
        <item x="245"/>
        <item x="1313"/>
        <item x="336"/>
        <item x="564"/>
        <item x="1084"/>
        <item x="1378"/>
        <item x="302"/>
        <item x="613"/>
        <item x="424"/>
        <item x="405"/>
        <item x="1275"/>
        <item x="1667"/>
        <item x="728"/>
        <item x="1344"/>
        <item x="373"/>
        <item x="1409"/>
        <item x="1432"/>
        <item x="1212"/>
        <item x="547"/>
        <item x="1658"/>
        <item x="804"/>
        <item x="1510"/>
        <item x="441"/>
        <item x="1279"/>
        <item x="1714"/>
        <item x="562"/>
        <item x="956"/>
        <item x="370"/>
        <item x="1394"/>
        <item x="1503"/>
        <item x="187"/>
        <item x="141"/>
        <item x="1776"/>
        <item x="681"/>
        <item x="1713"/>
        <item x="1841"/>
        <item x="1334"/>
        <item x="1380"/>
        <item x="1814"/>
        <item x="1881"/>
        <item x="1242"/>
        <item x="1115"/>
        <item x="1032"/>
        <item x="213"/>
        <item x="711"/>
        <item x="1435"/>
        <item x="1461"/>
        <item x="1921"/>
        <item x="526"/>
        <item x="796"/>
        <item x="79"/>
        <item x="456"/>
        <item x="296"/>
        <item x="940"/>
        <item x="666"/>
        <item x="1066"/>
        <item x="300"/>
        <item x="37"/>
        <item x="619"/>
        <item x="1215"/>
        <item x="1464"/>
        <item x="1875"/>
        <item x="1742"/>
        <item x="1337"/>
        <item x="997"/>
        <item x="1546"/>
        <item x="1130"/>
        <item x="609"/>
        <item x="189"/>
        <item x="1310"/>
        <item x="1934"/>
        <item x="576"/>
        <item x="269"/>
        <item x="381"/>
        <item x="1228"/>
        <item x="1853"/>
        <item x="1640"/>
        <item x="1951"/>
        <item x="419"/>
        <item x="676"/>
        <item x="842"/>
        <item x="414"/>
        <item x="922"/>
        <item x="74"/>
        <item x="319"/>
        <item x="870"/>
        <item x="1609"/>
        <item x="597"/>
        <item x="1225"/>
        <item x="965"/>
        <item x="1622"/>
        <item x="1872"/>
        <item x="1136"/>
        <item x="262"/>
        <item x="731"/>
        <item x="61"/>
        <item x="1248"/>
        <item x="1117"/>
        <item x="60"/>
        <item x="1164"/>
        <item x="607"/>
        <item x="1415"/>
        <item x="1607"/>
        <item x="777"/>
        <item x="1216"/>
        <item x="715"/>
        <item x="1359"/>
        <item x="286"/>
        <item x="1798"/>
        <item x="453"/>
        <item x="146"/>
        <item x="1016"/>
        <item x="1094"/>
        <item x="1008"/>
        <item x="433"/>
        <item x="706"/>
        <item x="116"/>
        <item x="904"/>
        <item x="1145"/>
        <item x="528"/>
        <item x="1286"/>
        <item x="85"/>
        <item x="1238"/>
        <item x="1343"/>
        <item x="821"/>
        <item x="1157"/>
        <item x="575"/>
        <item x="1192"/>
        <item x="1818"/>
        <item x="1058"/>
        <item x="1799"/>
        <item x="1886"/>
        <item x="1870"/>
        <item x="274"/>
        <item x="1682"/>
        <item x="1420"/>
        <item x="1963"/>
        <item x="1351"/>
        <item x="1028"/>
        <item x="549"/>
        <item x="1252"/>
        <item x="920"/>
        <item x="1812"/>
        <item x="1993"/>
        <item x="1027"/>
        <item x="1710"/>
        <item x="1709"/>
        <item x="121"/>
        <item x="1489"/>
        <item x="227"/>
        <item x="225"/>
        <item x="1165"/>
        <item x="408"/>
        <item x="1156"/>
        <item x="29"/>
        <item x="276"/>
        <item x="451"/>
        <item x="1450"/>
        <item x="167"/>
        <item x="8"/>
        <item x="772"/>
        <item x="308"/>
        <item x="1708"/>
        <item x="1578"/>
        <item x="396"/>
        <item x="1167"/>
        <item x="521"/>
        <item x="618"/>
        <item x="1408"/>
        <item x="1300"/>
        <item x="41"/>
        <item x="934"/>
        <item x="809"/>
        <item x="943"/>
        <item x="992"/>
        <item x="1099"/>
        <item x="1981"/>
        <item x="818"/>
        <item x="963"/>
        <item x="1306"/>
        <item x="1883"/>
        <item x="218"/>
        <item x="647"/>
        <item x="445"/>
        <item x="1966"/>
        <item x="1161"/>
        <item x="1127"/>
        <item x="1021"/>
        <item x="1971"/>
        <item x="606"/>
        <item x="806"/>
        <item x="1355"/>
        <item x="1309"/>
        <item x="517"/>
        <item x="216"/>
        <item x="1348"/>
        <item x="599"/>
        <item x="675"/>
        <item x="1123"/>
        <item x="316"/>
        <item x="601"/>
        <item x="988"/>
        <item x="1691"/>
        <item x="919"/>
        <item x="194"/>
        <item x="1430"/>
        <item x="130"/>
        <item x="1620"/>
        <item x="435"/>
        <item x="114"/>
        <item x="1974"/>
        <item x="162"/>
        <item x="1285"/>
        <item x="879"/>
        <item x="203"/>
        <item x="1170"/>
        <item x="1065"/>
        <item x="622"/>
        <item x="1329"/>
        <item x="726"/>
        <item x="840"/>
        <item x="1288"/>
        <item x="1984"/>
        <item x="742"/>
        <item x="621"/>
        <item x="1046"/>
        <item x="1221"/>
        <item x="1390"/>
        <item x="287"/>
        <item x="1834"/>
        <item x="195"/>
        <item x="264"/>
        <item x="1615"/>
        <item x="331"/>
        <item x="1194"/>
        <item x="1207"/>
        <item x="848"/>
        <item x="1863"/>
        <item x="481"/>
        <item x="10"/>
        <item x="1121"/>
        <item x="1512"/>
        <item x="1800"/>
        <item x="1211"/>
        <item x="1217"/>
        <item x="294"/>
        <item x="1526"/>
        <item x="1813"/>
        <item x="277"/>
        <item x="1638"/>
        <item x="1597"/>
        <item x="126"/>
        <item x="1575"/>
        <item x="248"/>
        <item x="298"/>
        <item x="682"/>
        <item x="649"/>
        <item x="95"/>
        <item x="1493"/>
        <item x="1774"/>
        <item x="938"/>
        <item x="403"/>
        <item x="1571"/>
        <item x="1393"/>
        <item x="325"/>
        <item x="896"/>
        <item x="1467"/>
        <item x="1483"/>
        <item x="981"/>
        <item x="979"/>
        <item x="75"/>
        <item x="345"/>
        <item x="1373"/>
        <item x="1954"/>
        <item x="425"/>
        <item x="1804"/>
        <item x="359"/>
        <item x="459"/>
        <item x="384"/>
        <item x="170"/>
        <item x="475"/>
        <item x="470"/>
        <item x="1318"/>
        <item x="516"/>
        <item x="1852"/>
        <item x="671"/>
        <item x="260"/>
        <item x="252"/>
        <item x="1402"/>
        <item x="765"/>
        <item x="1542"/>
        <item x="1477"/>
        <item x="17"/>
        <item x="585"/>
        <item x="282"/>
        <item x="1958"/>
        <item x="1346"/>
        <item x="1069"/>
        <item x="1707"/>
        <item x="1278"/>
        <item x="1062"/>
        <item x="270"/>
        <item x="582"/>
        <item x="1895"/>
        <item x="810"/>
        <item x="1499"/>
        <item x="854"/>
        <item x="877"/>
        <item x="177"/>
        <item x="1458"/>
        <item x="1761"/>
        <item x="1757"/>
        <item x="1214"/>
        <item x="627"/>
        <item x="462"/>
        <item x="480"/>
        <item x="624"/>
        <item x="1879"/>
        <item x="1737"/>
        <item x="1860"/>
        <item x="1790"/>
        <item x="1050"/>
        <item x="332"/>
        <item x="1294"/>
        <item x="1884"/>
        <item x="1466"/>
        <item x="1093"/>
        <item x="1791"/>
        <item x="548"/>
        <item x="630"/>
        <item x="1577"/>
        <item x="226"/>
        <item x="954"/>
        <item x="1693"/>
        <item x="1651"/>
        <item x="1035"/>
        <item x="1506"/>
        <item x="1442"/>
        <item x="1120"/>
        <item x="1705"/>
        <item x="1823"/>
        <item x="1437"/>
        <item x="344"/>
        <item x="1565"/>
        <item x="1901"/>
        <item x="1970"/>
        <item x="1410"/>
        <item x="1778"/>
        <item x="1087"/>
        <item x="1492"/>
        <item x="106"/>
        <item x="914"/>
        <item x="423"/>
        <item x="178"/>
        <item x="722"/>
        <item x="947"/>
        <item x="1116"/>
        <item x="678"/>
        <item x="812"/>
        <item x="936"/>
        <item x="669"/>
        <item x="39"/>
        <item x="1469"/>
        <item x="1829"/>
        <item x="1339"/>
        <item x="101"/>
        <item x="519"/>
        <item x="632"/>
        <item x="1899"/>
        <item x="1877"/>
        <item x="1532"/>
        <item x="653"/>
        <item x="1024"/>
        <item x="1908"/>
        <item x="1663"/>
        <item x="66"/>
        <item x="581"/>
        <item x="1944"/>
        <item x="524"/>
        <item x="11"/>
        <item x="1685"/>
        <item x="356"/>
        <item x="1820"/>
        <item x="558"/>
        <item x="1001"/>
        <item x="962"/>
        <item x="23"/>
        <item x="139"/>
        <item x="199"/>
        <item x="123"/>
        <item x="65"/>
        <item x="1953"/>
        <item x="557"/>
        <item x="43"/>
        <item x="413"/>
        <item x="182"/>
        <item x="215"/>
        <item x="1847"/>
        <item x="246"/>
        <item x="1114"/>
        <item x="502"/>
        <item x="1668"/>
        <item x="18"/>
        <item x="1077"/>
        <item x="415"/>
        <item x="697"/>
        <item x="1738"/>
        <item x="1232"/>
        <item x="1543"/>
        <item x="1594"/>
        <item x="293"/>
        <item x="1243"/>
        <item x="1564"/>
        <item x="498"/>
        <item x="312"/>
        <item x="1059"/>
        <item x="439"/>
        <item x="1086"/>
        <item x="686"/>
        <item x="1171"/>
        <item x="1459"/>
        <item x="1624"/>
        <item x="719"/>
        <item x="25"/>
        <item x="320"/>
        <item x="399"/>
        <item x="593"/>
        <item x="1504"/>
        <item x="544"/>
        <item x="1711"/>
        <item x="1825"/>
        <item x="572"/>
        <item x="1295"/>
        <item x="1923"/>
        <item x="1367"/>
        <item x="574"/>
        <item x="1614"/>
        <item x="932"/>
        <item x="140"/>
        <item x="983"/>
        <item x="1621"/>
        <item x="1487"/>
        <item x="968"/>
        <item x="1332"/>
        <item x="6"/>
        <item x="612"/>
        <item x="1559"/>
        <item x="1323"/>
        <item x="591"/>
        <item x="303"/>
        <item x="14"/>
        <item x="800"/>
        <item x="900"/>
        <item x="207"/>
        <item x="1051"/>
        <item x="427"/>
        <item x="1631"/>
        <item x="579"/>
        <item x="984"/>
        <item x="1765"/>
        <item x="1019"/>
        <item x="970"/>
        <item x="1276"/>
        <item x="1085"/>
        <item x="1656"/>
        <item x="1133"/>
        <item x="1837"/>
        <item x="942"/>
        <item x="1465"/>
        <item x="1273"/>
        <item x="923"/>
        <item x="1272"/>
        <item x="944"/>
        <item x="49"/>
        <item x="1416"/>
        <item x="200"/>
        <item x="503"/>
        <item x="1896"/>
        <item x="1497"/>
        <item x="1747"/>
        <item x="1476"/>
        <item x="1386"/>
        <item x="1661"/>
        <item x="918"/>
        <item x="231"/>
        <item x="125"/>
        <item x="275"/>
        <item x="249"/>
        <item x="19"/>
        <item x="20"/>
        <item x="1425"/>
        <item x="369"/>
        <item x="1961"/>
        <item x="467"/>
        <item x="907"/>
        <item x="299"/>
        <item x="1985"/>
        <item x="567"/>
        <item x="739"/>
        <item x="1801"/>
        <item x="80"/>
        <item x="447"/>
        <item x="1428"/>
        <item x="69"/>
        <item x="540"/>
        <item x="1675"/>
        <item x="685"/>
        <item x="1379"/>
        <item x="1976"/>
        <item x="1882"/>
        <item x="872"/>
        <item x="1452"/>
        <item x="1573"/>
        <item x="792"/>
        <item x="1743"/>
        <item x="961"/>
        <item x="1721"/>
        <item x="1848"/>
        <item x="1488"/>
        <item x="1078"/>
        <item x="86"/>
        <item x="878"/>
        <item x="1068"/>
        <item x="1554"/>
        <item x="1020"/>
        <item x="1746"/>
        <item x="1399"/>
        <item x="978"/>
        <item x="513"/>
        <item x="350"/>
        <item x="241"/>
        <item x="1421"/>
        <item x="895"/>
        <item x="488"/>
        <item x="1687"/>
        <item x="1321"/>
        <item x="366"/>
        <item x="1518"/>
        <item x="1441"/>
        <item x="313"/>
        <item x="1530"/>
        <item x="38"/>
        <item x="573"/>
        <item x="1977"/>
        <item x="236"/>
        <item x="147"/>
        <item x="1529"/>
        <item x="543"/>
        <item x="696"/>
        <item x="1871"/>
        <item x="846"/>
        <item x="1501"/>
        <item x="912"/>
        <item x="1561"/>
        <item x="482"/>
        <item x="159"/>
        <item x="793"/>
        <item x="631"/>
        <item x="1739"/>
        <item x="242"/>
        <item x="1925"/>
        <item x="1722"/>
        <item x="788"/>
        <item x="608"/>
        <item x="1972"/>
        <item x="1889"/>
        <item x="1135"/>
        <item x="1585"/>
        <item x="1955"/>
        <item x="1842"/>
        <item x="746"/>
        <item x="967"/>
        <item x="15"/>
        <item x="386"/>
        <item x="92"/>
        <item x="404"/>
        <item x="506"/>
        <item x="32"/>
        <item x="1291"/>
        <item x="1729"/>
        <item x="1213"/>
        <item x="1596"/>
        <item x="1057"/>
        <item x="1967"/>
        <item x="1368"/>
        <item x="1843"/>
        <item x="650"/>
        <item x="183"/>
        <item x="1991"/>
        <item x="1789"/>
        <item x="1836"/>
        <item x="291"/>
        <item x="674"/>
        <item x="1422"/>
        <item x="117"/>
        <item x="1824"/>
        <item x="555"/>
        <item x="651"/>
        <item x="1387"/>
        <item x="1930"/>
        <item x="1854"/>
        <item x="1308"/>
        <item x="483"/>
        <item x="1200"/>
        <item x="901"/>
        <item x="1429"/>
        <item x="1943"/>
        <item x="429"/>
        <item x="1033"/>
        <item x="495"/>
        <item x="219"/>
        <item x="1819"/>
        <item x="908"/>
        <item x="1345"/>
        <item t="default"/>
      </items>
    </pivotField>
    <pivotField showAll="0"/>
    <pivotField showAll="0"/>
    <pivotField showAll="0"/>
    <pivotField showAll="0"/>
    <pivotField axis="axisRow" showAll="0" sortType="descending">
      <items count="8">
        <item x="2"/>
        <item x="5"/>
        <item x="6"/>
        <item x="1"/>
        <item x="0"/>
        <item x="4"/>
        <item x="3"/>
        <item t="default"/>
      </items>
      <autoSortScope>
        <pivotArea dataOnly="0" outline="0" fieldPosition="0">
          <references count="1">
            <reference field="4294967294" count="1" selected="0">
              <x v="0"/>
            </reference>
          </references>
        </pivotArea>
      </autoSortScope>
    </pivotField>
    <pivotField numFmtId="166"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8">
    <i>
      <x v="4"/>
    </i>
    <i>
      <x v="3"/>
    </i>
    <i>
      <x v="6"/>
    </i>
    <i>
      <x v="5"/>
    </i>
    <i>
      <x v="2"/>
    </i>
    <i>
      <x/>
    </i>
    <i>
      <x v="1"/>
    </i>
    <i t="grand">
      <x/>
    </i>
  </rowItems>
  <colItems count="1">
    <i/>
  </colItems>
  <dataFields count="1">
    <dataField name="Sum of Total_Sales"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CEE6B4-3D94-4031-8E9F-D31A846BC64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items count="6">
        <item x="2"/>
        <item x="0"/>
        <item x="4"/>
        <item x="1"/>
        <item x="3"/>
        <item t="default"/>
      </items>
    </pivotField>
    <pivotField showAll="0">
      <items count="6">
        <item x="1"/>
        <item x="4"/>
        <item x="2"/>
        <item x="3"/>
        <item x="0"/>
        <item t="default"/>
      </items>
    </pivotField>
    <pivotField showAll="0">
      <items count="6">
        <item x="0"/>
        <item x="2"/>
        <item x="3"/>
        <item x="4"/>
        <item x="1"/>
        <item t="default"/>
      </items>
    </pivotField>
    <pivotField showAll="0">
      <items count="11">
        <item x="1"/>
        <item x="0"/>
        <item x="2"/>
        <item x="5"/>
        <item x="3"/>
        <item x="6"/>
        <item x="9"/>
        <item x="8"/>
        <item x="4"/>
        <item x="7"/>
        <item t="default"/>
      </items>
    </pivotField>
    <pivotField numFmtId="1" showAll="0"/>
    <pivotField dataField="1"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items count="1997">
        <item x="323"/>
        <item x="541"/>
        <item x="1980"/>
        <item x="1383"/>
        <item x="1"/>
        <item x="250"/>
        <item x="485"/>
        <item x="1040"/>
        <item x="1325"/>
        <item x="1888"/>
        <item x="1632"/>
        <item x="142"/>
        <item x="538"/>
        <item x="662"/>
        <item x="253"/>
        <item x="1634"/>
        <item x="909"/>
        <item x="452"/>
        <item x="1098"/>
        <item x="416"/>
        <item x="1341"/>
        <item x="1201"/>
        <item x="1186"/>
        <item x="955"/>
        <item x="1485"/>
        <item x="281"/>
        <item x="1968"/>
        <item x="1858"/>
        <item x="1948"/>
        <item x="1649"/>
        <item x="46"/>
        <item x="47"/>
        <item x="72"/>
        <item x="230"/>
        <item x="1978"/>
        <item x="1797"/>
        <item x="272"/>
        <item x="1269"/>
        <item x="989"/>
        <item x="84"/>
        <item x="881"/>
        <item x="1249"/>
        <item x="570"/>
        <item x="1113"/>
        <item x="1287"/>
        <item x="1569"/>
        <item x="1110"/>
        <item x="1562"/>
        <item x="1628"/>
        <item x="926"/>
        <item x="1861"/>
        <item x="1580"/>
        <item x="862"/>
        <item x="1828"/>
        <item x="1178"/>
        <item x="1246"/>
        <item x="561"/>
        <item x="1244"/>
        <item x="640"/>
        <item x="1100"/>
        <item x="134"/>
        <item x="155"/>
        <item x="623"/>
        <item x="975"/>
        <item x="587"/>
        <item x="750"/>
        <item x="571"/>
        <item x="849"/>
        <item x="861"/>
        <item x="556"/>
        <item x="801"/>
        <item x="835"/>
        <item x="859"/>
        <item x="96"/>
        <item x="1932"/>
        <item x="1890"/>
        <item x="352"/>
        <item x="787"/>
        <item x="317"/>
        <item x="108"/>
        <item x="64"/>
        <item x="1124"/>
        <item x="1775"/>
        <item x="1108"/>
        <item x="1418"/>
        <item x="874"/>
        <item x="160"/>
        <item x="466"/>
        <item x="436"/>
        <item x="994"/>
        <item x="1602"/>
        <item x="1754"/>
        <item x="592"/>
        <item x="1574"/>
        <item x="400"/>
        <item x="406"/>
        <item x="1887"/>
        <item x="337"/>
        <item x="196"/>
        <item x="1603"/>
        <item x="545"/>
        <item x="999"/>
        <item x="1988"/>
        <item x="305"/>
        <item x="144"/>
        <item x="34"/>
        <item x="110"/>
        <item x="1044"/>
        <item x="1719"/>
        <item x="1305"/>
        <item x="132"/>
        <item x="1490"/>
        <item x="1205"/>
        <item x="950"/>
        <item x="811"/>
        <item x="1364"/>
        <item x="1679"/>
        <item x="830"/>
        <item x="1773"/>
        <item x="832"/>
        <item x="131"/>
        <item x="1643"/>
        <item x="1772"/>
        <item x="1579"/>
        <item x="1191"/>
        <item x="1550"/>
        <item x="1692"/>
        <item x="51"/>
        <item x="1142"/>
        <item x="1073"/>
        <item x="1395"/>
        <item x="1783"/>
        <item x="1347"/>
        <item x="620"/>
        <item x="1025"/>
        <item x="1268"/>
        <item x="496"/>
        <item x="737"/>
        <item x="4"/>
        <item x="1264"/>
        <item x="589"/>
        <item x="1298"/>
        <item x="309"/>
        <item x="1412"/>
        <item x="1177"/>
        <item x="1670"/>
        <item x="1048"/>
        <item x="129"/>
        <item x="702"/>
        <item x="1498"/>
        <item x="885"/>
        <item x="977"/>
        <item x="749"/>
        <item x="1480"/>
        <item x="232"/>
        <item x="1584"/>
        <item x="813"/>
        <item x="220"/>
        <item x="444"/>
        <item x="1446"/>
        <item x="1835"/>
        <item x="392"/>
        <item x="964"/>
        <item x="1641"/>
        <item x="73"/>
        <item x="1067"/>
        <item x="1088"/>
        <item x="1581"/>
        <item x="1904"/>
        <item x="1006"/>
        <item x="157"/>
        <item x="1109"/>
        <item x="431"/>
        <item x="1606"/>
        <item x="340"/>
        <item x="1619"/>
        <item x="1139"/>
        <item x="501"/>
        <item x="645"/>
        <item x="1827"/>
        <item x="499"/>
        <item x="1307"/>
        <item x="1460"/>
        <item x="1952"/>
        <item x="1365"/>
        <item x="1941"/>
        <item x="1478"/>
        <item x="903"/>
        <item x="1935"/>
        <item x="1007"/>
        <item x="417"/>
        <item x="753"/>
        <item x="1083"/>
        <item x="757"/>
        <item x="1664"/>
        <item x="143"/>
        <item x="1700"/>
        <item x="184"/>
        <item x="1916"/>
        <item x="588"/>
        <item x="89"/>
        <item x="1155"/>
        <item x="825"/>
        <item x="1102"/>
        <item x="145"/>
        <item x="180"/>
        <item x="100"/>
        <item x="148"/>
        <item x="1034"/>
        <item x="1340"/>
        <item x="566"/>
        <item x="53"/>
        <item x="1610"/>
        <item x="278"/>
        <item x="1132"/>
        <item x="1218"/>
        <item x="798"/>
        <item x="552"/>
        <item x="1792"/>
        <item x="169"/>
        <item x="257"/>
        <item x="646"/>
        <item x="258"/>
        <item x="1648"/>
        <item x="692"/>
        <item x="1185"/>
        <item x="1448"/>
        <item x="1092"/>
        <item x="1234"/>
        <item x="362"/>
        <item x="1419"/>
        <item x="1406"/>
        <item x="1407"/>
        <item x="1173"/>
        <item x="1665"/>
        <item x="368"/>
        <item x="834"/>
        <item x="428"/>
        <item x="97"/>
        <item x="1672"/>
        <item x="1715"/>
        <item x="310"/>
        <item x="209"/>
        <item x="1973"/>
        <item x="349"/>
        <item x="794"/>
        <item x="1892"/>
        <item x="251"/>
        <item x="1342"/>
        <item x="700"/>
        <item x="730"/>
        <item x="151"/>
        <item x="1002"/>
        <item x="677"/>
        <item x="823"/>
        <item x="1293"/>
        <item x="1745"/>
        <item x="816"/>
        <item x="1613"/>
        <item x="379"/>
        <item x="1148"/>
        <item x="924"/>
        <item x="1947"/>
        <item x="1592"/>
        <item x="563"/>
        <item x="1226"/>
        <item x="1760"/>
        <item x="860"/>
        <item x="314"/>
        <item x="179"/>
        <item x="714"/>
        <item x="1767"/>
        <item x="389"/>
        <item x="1208"/>
        <item x="1902"/>
        <item x="40"/>
        <item x="1172"/>
        <item x="477"/>
        <item x="851"/>
        <item x="869"/>
        <item x="520"/>
        <item x="1986"/>
        <item x="1748"/>
        <item x="1301"/>
        <item x="28"/>
        <item x="377"/>
        <item x="1534"/>
        <item x="341"/>
        <item x="71"/>
        <item x="670"/>
        <item x="1779"/>
        <item x="1612"/>
        <item x="1874"/>
        <item x="322"/>
        <item x="1319"/>
        <item x="1204"/>
        <item x="1229"/>
        <item x="1316"/>
        <item x="871"/>
        <item x="1939"/>
        <item x="265"/>
        <item x="1509"/>
        <item x="120"/>
        <item x="660"/>
        <item x="1989"/>
        <item x="598"/>
        <item x="1756"/>
        <item x="372"/>
        <item x="1755"/>
        <item x="1867"/>
        <item x="474"/>
        <item x="911"/>
        <item x="1353"/>
        <item x="1992"/>
        <item x="758"/>
        <item x="321"/>
        <item x="1995"/>
        <item x="1397"/>
        <item x="995"/>
        <item x="188"/>
        <item x="1206"/>
        <item x="31"/>
        <item x="382"/>
        <item x="103"/>
        <item x="318"/>
        <item x="1822"/>
        <item x="1826"/>
        <item x="1598"/>
        <item x="1126"/>
        <item x="1354"/>
        <item x="329"/>
        <item x="109"/>
        <item x="78"/>
        <item x="1513"/>
        <item x="1659"/>
        <item x="894"/>
        <item x="867"/>
        <item x="614"/>
        <item x="1844"/>
        <item x="927"/>
        <item x="237"/>
        <item x="665"/>
        <item x="1706"/>
        <item x="1047"/>
        <item x="1163"/>
        <item x="1107"/>
        <item x="1187"/>
        <item x="44"/>
        <item x="1740"/>
        <item x="1311"/>
        <item x="727"/>
        <item x="181"/>
        <item x="1548"/>
        <item x="1807"/>
        <item x="267"/>
        <item x="1042"/>
        <item x="1785"/>
        <item x="1472"/>
        <item x="1528"/>
        <item x="168"/>
        <item x="1076"/>
        <item x="1933"/>
        <item x="713"/>
        <item x="1486"/>
        <item x="1396"/>
        <item x="1277"/>
        <item x="1096"/>
        <item x="611"/>
        <item x="461"/>
        <item x="1784"/>
        <item x="973"/>
        <item x="175"/>
        <item x="1324"/>
        <item x="1744"/>
        <item x="1220"/>
        <item x="1265"/>
        <item x="1128"/>
        <item x="826"/>
        <item x="1787"/>
        <item x="500"/>
        <item x="1868"/>
        <item x="107"/>
        <item x="1909"/>
        <item x="1004"/>
        <item x="1676"/>
        <item x="1593"/>
        <item x="288"/>
        <item x="775"/>
        <item x="52"/>
        <item x="1385"/>
        <item x="882"/>
        <item x="465"/>
        <item x="438"/>
        <item x="578"/>
        <item x="535"/>
        <item x="1959"/>
        <item x="62"/>
        <item x="1599"/>
        <item x="1720"/>
        <item x="254"/>
        <item x="906"/>
        <item x="324"/>
        <item x="401"/>
        <item x="16"/>
        <item x="1227"/>
        <item x="390"/>
        <item x="1786"/>
        <item x="395"/>
        <item x="1070"/>
        <item x="1152"/>
        <item x="1095"/>
        <item x="1009"/>
        <item x="1809"/>
        <item x="1924"/>
        <item x="1838"/>
        <item x="863"/>
        <item x="1696"/>
        <item x="845"/>
        <item x="371"/>
        <item x="949"/>
        <item x="1914"/>
        <item x="1752"/>
        <item x="980"/>
        <item x="718"/>
        <item x="1271"/>
        <item x="1267"/>
        <item x="454"/>
        <item x="1174"/>
        <item x="1104"/>
        <item x="948"/>
        <item x="1330"/>
        <item x="1730"/>
        <item x="844"/>
        <item x="672"/>
        <item x="770"/>
        <item x="1864"/>
        <item x="172"/>
        <item x="479"/>
        <item x="378"/>
        <item x="239"/>
        <item x="643"/>
        <item x="508"/>
        <item x="1188"/>
        <item x="915"/>
        <item x="1671"/>
        <item x="228"/>
        <item x="1590"/>
        <item x="766"/>
        <item x="1131"/>
        <item x="1045"/>
        <item x="1699"/>
        <item x="1230"/>
        <item x="771"/>
        <item x="256"/>
        <item x="657"/>
        <item x="969"/>
        <item x="534"/>
        <item x="1920"/>
        <item x="1855"/>
        <item x="284"/>
        <item x="1181"/>
        <item x="491"/>
        <item x="690"/>
        <item x="1680"/>
        <item x="1650"/>
        <item x="1013"/>
        <item x="783"/>
        <item x="1403"/>
        <item x="1240"/>
        <item x="1595"/>
        <item x="1261"/>
        <item x="1197"/>
        <item x="533"/>
        <item x="1630"/>
        <item x="905"/>
        <item x="1919"/>
        <item x="448"/>
        <item x="412"/>
        <item x="1389"/>
        <item x="1091"/>
        <item x="1000"/>
        <item x="1969"/>
        <item x="306"/>
        <item x="1039"/>
        <item x="1674"/>
        <item x="910"/>
        <item x="156"/>
        <item x="539"/>
        <item x="987"/>
        <item x="489"/>
        <item x="476"/>
        <item x="1074"/>
        <item x="484"/>
        <item x="1975"/>
        <item x="1438"/>
        <item x="1235"/>
        <item x="492"/>
        <item x="735"/>
        <item x="353"/>
        <item x="283"/>
        <item x="1850"/>
        <item x="1166"/>
        <item x="1750"/>
        <item x="1502"/>
        <item x="1417"/>
        <item x="569"/>
        <item x="652"/>
        <item x="1038"/>
        <item x="1443"/>
        <item x="1568"/>
        <item x="1903"/>
        <item x="1150"/>
        <item x="760"/>
        <item x="780"/>
        <item x="512"/>
        <item x="102"/>
        <item x="354"/>
        <item x="374"/>
        <item x="1910"/>
        <item x="351"/>
        <item x="625"/>
        <item x="1449"/>
        <item x="1281"/>
        <item x="808"/>
        <item x="642"/>
        <item x="1741"/>
        <item x="214"/>
        <item x="889"/>
        <item x="1898"/>
        <item x="1927"/>
        <item x="1333"/>
        <item x="865"/>
        <item x="1782"/>
        <item x="426"/>
        <item x="1553"/>
        <item x="1289"/>
        <item x="776"/>
        <item x="680"/>
        <item x="1168"/>
        <item x="1588"/>
        <item x="638"/>
        <item x="437"/>
        <item x="1239"/>
        <item x="122"/>
        <item x="1352"/>
        <item x="527"/>
        <item x="1081"/>
        <item x="525"/>
        <item x="786"/>
        <item x="464"/>
        <item x="375"/>
        <item x="583"/>
        <item x="748"/>
        <item x="604"/>
        <item x="1401"/>
        <item x="1639"/>
        <item x="1780"/>
        <item x="789"/>
        <item x="1146"/>
        <item x="1511"/>
        <item x="1089"/>
        <item x="346"/>
        <item x="1266"/>
        <item x="1090"/>
        <item x="781"/>
        <item x="422"/>
        <item x="774"/>
        <item x="1759"/>
        <item x="1063"/>
        <item x="913"/>
        <item x="473"/>
        <item x="42"/>
        <item x="1866"/>
        <item x="1052"/>
        <item x="1839"/>
        <item x="1303"/>
        <item x="899"/>
        <item x="1717"/>
        <item x="1655"/>
        <item x="1482"/>
        <item x="208"/>
        <item x="348"/>
        <item x="1484"/>
        <item x="886"/>
        <item x="1724"/>
        <item x="769"/>
        <item x="1964"/>
        <item x="736"/>
        <item x="186"/>
        <item x="1949"/>
        <item x="1906"/>
        <item x="443"/>
        <item x="463"/>
        <item x="1005"/>
        <item x="490"/>
        <item x="1556"/>
        <item x="633"/>
        <item x="1431"/>
        <item x="1495"/>
        <item x="1957"/>
        <item x="1029"/>
        <item x="1931"/>
        <item x="430"/>
        <item x="360"/>
        <item x="1037"/>
        <item x="124"/>
        <item x="217"/>
        <item x="1840"/>
        <item x="1280"/>
        <item x="710"/>
        <item x="594"/>
        <item x="380"/>
        <item x="917"/>
        <item x="945"/>
        <item x="1865"/>
        <item x="698"/>
        <item x="1424"/>
        <item x="410"/>
        <item x="487"/>
        <item x="617"/>
        <item x="542"/>
        <item x="701"/>
        <item x="1753"/>
        <item x="1075"/>
        <item x="509"/>
        <item x="1270"/>
        <item x="683"/>
        <item x="1880"/>
        <item x="1405"/>
        <item x="35"/>
        <item x="1257"/>
        <item x="455"/>
        <item x="1900"/>
        <item x="165"/>
        <item x="1304"/>
        <item x="1616"/>
        <item x="1143"/>
        <item x="295"/>
        <item x="725"/>
        <item x="1144"/>
        <item x="1856"/>
        <item x="1398"/>
        <item x="1695"/>
        <item x="1873"/>
        <item x="891"/>
        <item x="1223"/>
        <item x="1296"/>
        <item x="1202"/>
        <item x="712"/>
        <item x="398"/>
        <item x="799"/>
        <item x="1451"/>
        <item x="1915"/>
        <item x="1224"/>
        <item x="88"/>
        <item x="418"/>
        <item x="1507"/>
        <item x="486"/>
        <item x="1537"/>
        <item x="1053"/>
        <item x="1718"/>
        <item x="1457"/>
        <item x="135"/>
        <item x="709"/>
        <item x="1097"/>
        <item x="111"/>
        <item x="81"/>
        <item x="1290"/>
        <item x="393"/>
        <item x="550"/>
        <item x="1210"/>
        <item x="292"/>
        <item x="1193"/>
        <item x="626"/>
        <item x="916"/>
        <item x="1690"/>
        <item x="234"/>
        <item x="2"/>
        <item x="605"/>
        <item x="946"/>
        <item x="279"/>
        <item x="1158"/>
        <item x="118"/>
        <item x="782"/>
        <item x="1183"/>
        <item x="1726"/>
        <item x="704"/>
        <item x="1111"/>
        <item x="450"/>
        <item x="1652"/>
        <item x="744"/>
        <item x="1328"/>
        <item x="115"/>
        <item x="113"/>
        <item x="376"/>
        <item x="153"/>
        <item x="732"/>
        <item x="523"/>
        <item x="1560"/>
        <item x="0"/>
        <item x="355"/>
        <item x="364"/>
        <item x="993"/>
        <item x="1176"/>
        <item x="515"/>
        <item x="510"/>
        <item x="1816"/>
        <item x="1515"/>
        <item x="762"/>
        <item x="1960"/>
        <item x="421"/>
        <item x="263"/>
        <item x="1444"/>
        <item x="1440"/>
        <item x="890"/>
        <item x="1611"/>
        <item x="204"/>
        <item x="1539"/>
        <item x="1012"/>
        <item x="841"/>
        <item x="1017"/>
        <item x="1500"/>
        <item x="734"/>
        <item x="1315"/>
        <item x="815"/>
        <item x="26"/>
        <item x="733"/>
        <item x="741"/>
        <item x="1180"/>
        <item x="1247"/>
        <item x="880"/>
        <item x="1147"/>
        <item x="1259"/>
        <item x="1447"/>
        <item x="1414"/>
        <item x="1236"/>
        <item x="1326"/>
        <item x="684"/>
        <item x="1541"/>
        <item x="1846"/>
        <item x="201"/>
        <item x="1796"/>
        <item x="1689"/>
        <item x="1327"/>
        <item x="1377"/>
        <item x="1491"/>
        <item x="590"/>
        <item x="63"/>
        <item x="1905"/>
        <item x="641"/>
        <item x="933"/>
        <item x="802"/>
        <item x="1764"/>
        <item x="827"/>
        <item x="1137"/>
        <item x="600"/>
        <item x="468"/>
        <item x="12"/>
        <item x="1697"/>
        <item x="1198"/>
        <item x="1140"/>
        <item x="957"/>
        <item x="261"/>
        <item x="514"/>
        <item x="717"/>
        <item x="138"/>
        <item x="1635"/>
        <item x="966"/>
        <item x="1637"/>
        <item x="1175"/>
        <item x="1433"/>
        <item x="457"/>
        <item x="797"/>
        <item x="1036"/>
        <item x="1106"/>
        <item x="77"/>
        <item x="1003"/>
        <item x="192"/>
        <item x="691"/>
        <item x="1371"/>
        <item x="884"/>
        <item x="1149"/>
        <item x="99"/>
        <item x="687"/>
        <item x="505"/>
        <item x="1576"/>
        <item x="1471"/>
        <item x="695"/>
        <item x="222"/>
        <item x="937"/>
        <item x="3"/>
        <item x="628"/>
        <item x="1014"/>
        <item x="1231"/>
        <item x="1945"/>
        <item x="1660"/>
        <item x="837"/>
        <item x="1455"/>
        <item x="119"/>
        <item x="440"/>
        <item x="1055"/>
        <item x="1608"/>
        <item x="560"/>
        <item x="1940"/>
        <item x="1617"/>
        <item x="174"/>
        <item x="1262"/>
        <item x="1766"/>
        <item x="193"/>
        <item x="1702"/>
        <item x="469"/>
        <item x="740"/>
        <item x="150"/>
        <item x="1388"/>
        <item x="1282"/>
        <item x="1080"/>
        <item x="1736"/>
        <item x="551"/>
        <item x="297"/>
        <item x="644"/>
        <item x="1540"/>
        <item x="693"/>
        <item x="1547"/>
        <item x="1254"/>
        <item x="1591"/>
        <item x="1376"/>
        <item x="785"/>
        <item x="1555"/>
        <item x="833"/>
        <item x="1423"/>
        <item x="210"/>
        <item x="1623"/>
        <item x="1363"/>
        <item x="873"/>
        <item x="285"/>
        <item x="1112"/>
        <item x="668"/>
        <item x="1022"/>
        <item x="133"/>
        <item x="158"/>
        <item x="90"/>
        <item x="1101"/>
        <item x="1922"/>
        <item x="1563"/>
        <item x="56"/>
        <item x="648"/>
        <item x="1375"/>
        <item x="1256"/>
        <item x="836"/>
        <item x="1734"/>
        <item x="546"/>
        <item x="778"/>
        <item x="759"/>
        <item x="921"/>
        <item x="1570"/>
        <item x="553"/>
        <item x="1907"/>
        <item x="1061"/>
        <item x="1382"/>
        <item x="1494"/>
        <item x="59"/>
        <item x="887"/>
        <item x="472"/>
        <item x="897"/>
        <item x="1928"/>
        <item x="655"/>
        <item x="1404"/>
        <item x="1505"/>
        <item x="224"/>
        <item x="1586"/>
        <item x="1370"/>
        <item x="1049"/>
        <item x="1802"/>
        <item x="768"/>
        <item x="729"/>
        <item x="1911"/>
        <item x="537"/>
        <item x="98"/>
        <item x="991"/>
        <item x="1704"/>
        <item x="1463"/>
        <item x="1331"/>
        <item x="705"/>
        <item x="259"/>
        <item x="667"/>
        <item x="347"/>
        <item x="996"/>
        <item x="721"/>
        <item x="1031"/>
        <item x="1633"/>
        <item x="659"/>
        <item x="1381"/>
        <item x="1572"/>
        <item x="1545"/>
        <item x="137"/>
        <item x="383"/>
        <item x="1160"/>
        <item x="1209"/>
        <item x="1523"/>
        <item x="629"/>
        <item x="1833"/>
        <item x="1322"/>
        <item x="1897"/>
        <item x="1815"/>
        <item x="1531"/>
        <item x="1400"/>
        <item x="1496"/>
        <item x="858"/>
        <item x="584"/>
        <item x="1698"/>
        <item x="893"/>
        <item x="530"/>
        <item x="847"/>
        <item x="819"/>
        <item x="828"/>
        <item x="1336"/>
        <item x="1938"/>
        <item x="892"/>
        <item x="1583"/>
        <item x="1360"/>
        <item x="1253"/>
        <item x="1190"/>
        <item x="1769"/>
        <item x="1533"/>
        <item x="814"/>
        <item x="1195"/>
        <item x="343"/>
        <item x="409"/>
        <item x="1292"/>
        <item x="1557"/>
        <item x="1263"/>
        <item x="1605"/>
        <item x="1475"/>
        <item x="1544"/>
        <item x="637"/>
        <item x="68"/>
        <item x="1673"/>
        <item x="1041"/>
        <item x="1361"/>
        <item x="1274"/>
        <item x="790"/>
        <item x="357"/>
        <item x="1030"/>
        <item x="206"/>
        <item x="1830"/>
        <item x="1470"/>
        <item x="1384"/>
        <item x="164"/>
        <item x="1770"/>
        <item x="838"/>
        <item x="149"/>
        <item x="1712"/>
        <item x="338"/>
        <item x="939"/>
        <item x="1728"/>
        <item x="1119"/>
        <item x="1010"/>
        <item x="724"/>
        <item x="205"/>
        <item x="1777"/>
        <item x="1601"/>
        <item x="304"/>
        <item x="13"/>
        <item x="1723"/>
        <item x="952"/>
        <item x="504"/>
        <item x="1439"/>
        <item x="307"/>
        <item x="1891"/>
        <item x="1731"/>
        <item x="58"/>
        <item x="1727"/>
        <item x="752"/>
        <item x="1694"/>
        <item x="661"/>
        <item x="679"/>
        <item x="1926"/>
        <item x="76"/>
        <item x="1141"/>
        <item x="580"/>
        <item x="1751"/>
        <item x="1990"/>
        <item x="864"/>
        <item x="738"/>
        <item x="636"/>
        <item x="1317"/>
        <item x="1372"/>
        <item x="202"/>
        <item x="1071"/>
        <item x="958"/>
        <item x="24"/>
        <item x="998"/>
        <item x="688"/>
        <item x="1481"/>
        <item x="127"/>
        <item x="1312"/>
        <item x="1169"/>
        <item x="610"/>
        <item x="1849"/>
        <item x="1125"/>
        <item x="328"/>
        <item x="764"/>
        <item x="1524"/>
        <item x="1260"/>
        <item x="720"/>
        <item x="1627"/>
        <item x="1302"/>
        <item x="1653"/>
        <item x="91"/>
        <item x="311"/>
        <item x="1987"/>
        <item x="1473"/>
        <item x="33"/>
        <item x="559"/>
        <item x="1162"/>
        <item x="22"/>
        <item x="1153"/>
        <item x="1962"/>
        <item x="434"/>
        <item x="795"/>
        <item x="1258"/>
        <item x="1677"/>
        <item x="358"/>
        <item x="763"/>
        <item x="212"/>
        <item x="1862"/>
        <item x="1716"/>
        <item x="1054"/>
        <item x="112"/>
        <item x="664"/>
        <item x="7"/>
        <item x="1196"/>
        <item x="271"/>
        <item x="1536"/>
        <item x="339"/>
        <item x="929"/>
        <item x="1413"/>
        <item x="982"/>
        <item x="268"/>
        <item x="223"/>
        <item x="1237"/>
        <item x="634"/>
        <item x="898"/>
        <item x="1222"/>
        <item x="1011"/>
        <item x="255"/>
        <item x="335"/>
        <item x="361"/>
        <item x="55"/>
        <item x="5"/>
        <item x="27"/>
        <item x="1918"/>
        <item x="1427"/>
        <item x="1474"/>
        <item x="1251"/>
        <item x="1549"/>
        <item x="857"/>
        <item x="1678"/>
        <item x="1320"/>
        <item x="1535"/>
        <item x="1079"/>
        <item x="458"/>
        <item x="586"/>
        <item x="1026"/>
        <item x="817"/>
        <item x="1893"/>
        <item x="751"/>
        <item x="363"/>
        <item x="773"/>
        <item x="853"/>
        <item x="876"/>
        <item x="1411"/>
        <item x="1821"/>
        <item x="1134"/>
        <item x="1851"/>
        <item x="1103"/>
        <item x="388"/>
        <item x="1338"/>
        <item x="1314"/>
        <item x="1686"/>
        <item x="1060"/>
        <item x="536"/>
        <item x="1558"/>
        <item x="1299"/>
        <item x="1508"/>
        <item x="1950"/>
        <item x="334"/>
        <item x="716"/>
        <item x="493"/>
        <item x="1817"/>
        <item x="602"/>
        <item x="694"/>
        <item x="1245"/>
        <item x="986"/>
        <item x="596"/>
        <item x="21"/>
        <item x="1965"/>
        <item x="1479"/>
        <item x="1808"/>
        <item x="1683"/>
        <item x="128"/>
        <item x="747"/>
        <item x="1219"/>
        <item x="1618"/>
        <item x="1453"/>
        <item x="1241"/>
        <item x="951"/>
        <item x="54"/>
        <item x="1462"/>
        <item x="1151"/>
        <item x="1358"/>
        <item x="1374"/>
        <item x="247"/>
        <item x="333"/>
        <item x="1517"/>
        <item x="868"/>
        <item x="761"/>
        <item x="565"/>
        <item x="315"/>
        <item x="930"/>
        <item x="1859"/>
        <item x="1725"/>
        <item x="1845"/>
        <item x="1356"/>
        <item x="1018"/>
        <item x="442"/>
        <item x="289"/>
        <item x="689"/>
        <item x="1636"/>
        <item x="1894"/>
        <item x="191"/>
        <item x="471"/>
        <item x="928"/>
        <item x="1182"/>
        <item x="803"/>
        <item x="1701"/>
        <item x="1703"/>
        <item x="635"/>
        <item x="976"/>
        <item x="1297"/>
        <item x="1454"/>
        <item x="1666"/>
        <item x="1803"/>
        <item x="745"/>
        <item x="244"/>
        <item x="171"/>
        <item x="1552"/>
        <item x="985"/>
        <item x="190"/>
        <item x="1350"/>
        <item x="529"/>
        <item x="1662"/>
        <item x="1684"/>
        <item x="1514"/>
        <item x="953"/>
        <item x="1199"/>
        <item x="1768"/>
        <item x="266"/>
        <item x="1762"/>
        <item x="1072"/>
        <item x="1520"/>
        <item x="82"/>
        <item x="1735"/>
        <item x="824"/>
        <item x="387"/>
        <item x="1056"/>
        <item x="639"/>
        <item x="1681"/>
        <item x="1587"/>
        <item x="497"/>
        <item x="1733"/>
        <item x="1646"/>
        <item x="1732"/>
        <item x="105"/>
        <item x="163"/>
        <item x="1525"/>
        <item x="1391"/>
        <item x="30"/>
        <item x="1917"/>
        <item x="1369"/>
        <item x="1811"/>
        <item x="843"/>
        <item x="755"/>
        <item x="9"/>
        <item x="70"/>
        <item x="959"/>
        <item x="1994"/>
        <item x="925"/>
        <item x="511"/>
        <item x="1781"/>
        <item x="616"/>
        <item x="974"/>
        <item x="48"/>
        <item x="784"/>
        <item x="855"/>
        <item x="518"/>
        <item x="1936"/>
        <item x="1159"/>
        <item x="603"/>
        <item x="173"/>
        <item x="1885"/>
        <item x="1189"/>
        <item x="554"/>
        <item x="708"/>
        <item x="1284"/>
        <item x="1657"/>
        <item x="1763"/>
        <item x="1362"/>
        <item x="154"/>
        <item x="1589"/>
        <item x="658"/>
        <item x="654"/>
        <item x="1445"/>
        <item x="211"/>
        <item x="902"/>
        <item x="1138"/>
        <item x="326"/>
        <item x="365"/>
        <item x="1122"/>
        <item x="1043"/>
        <item x="166"/>
        <item x="1956"/>
        <item x="971"/>
        <item x="1521"/>
        <item x="45"/>
        <item x="1566"/>
        <item x="1806"/>
        <item x="152"/>
        <item x="367"/>
        <item x="807"/>
        <item x="1688"/>
        <item x="229"/>
        <item x="432"/>
        <item x="1516"/>
        <item x="1913"/>
        <item x="93"/>
        <item x="532"/>
        <item x="1118"/>
        <item x="1203"/>
        <item x="198"/>
        <item x="243"/>
        <item x="1335"/>
        <item x="1946"/>
        <item x="707"/>
        <item x="104"/>
        <item x="1979"/>
        <item x="822"/>
        <item x="1527"/>
        <item x="1795"/>
        <item x="394"/>
        <item x="342"/>
        <item x="1929"/>
        <item x="1567"/>
        <item x="1522"/>
        <item x="327"/>
        <item x="1869"/>
        <item x="83"/>
        <item x="1831"/>
        <item x="1654"/>
        <item x="805"/>
        <item x="1983"/>
        <item x="397"/>
        <item x="1015"/>
        <item x="1184"/>
        <item x="1626"/>
        <item x="615"/>
        <item x="972"/>
        <item x="866"/>
        <item x="385"/>
        <item x="1436"/>
        <item x="1538"/>
        <item x="743"/>
        <item x="1625"/>
        <item x="1392"/>
        <item x="36"/>
        <item x="1876"/>
        <item x="1366"/>
        <item x="1629"/>
        <item x="1669"/>
        <item x="875"/>
        <item x="1942"/>
        <item x="1456"/>
        <item x="136"/>
        <item x="767"/>
        <item x="1082"/>
        <item x="460"/>
        <item x="1600"/>
        <item x="1647"/>
        <item x="67"/>
        <item x="1749"/>
        <item x="990"/>
        <item x="850"/>
        <item x="161"/>
        <item x="290"/>
        <item x="779"/>
        <item x="94"/>
        <item x="1857"/>
        <item x="221"/>
        <item x="595"/>
        <item x="330"/>
        <item x="280"/>
        <item x="407"/>
        <item x="941"/>
        <item x="1788"/>
        <item x="1255"/>
        <item x="507"/>
        <item x="754"/>
        <item x="1349"/>
        <item x="50"/>
        <item x="831"/>
        <item x="1519"/>
        <item x="756"/>
        <item x="1771"/>
        <item x="1426"/>
        <item x="1551"/>
        <item x="1357"/>
        <item x="839"/>
        <item x="820"/>
        <item x="1023"/>
        <item x="1793"/>
        <item x="185"/>
        <item x="656"/>
        <item x="1794"/>
        <item x="420"/>
        <item x="1645"/>
        <item x="1758"/>
        <item x="852"/>
        <item x="883"/>
        <item x="1468"/>
        <item x="791"/>
        <item x="391"/>
        <item x="1129"/>
        <item x="935"/>
        <item x="1233"/>
        <item x="87"/>
        <item x="960"/>
        <item x="829"/>
        <item x="449"/>
        <item x="723"/>
        <item x="411"/>
        <item x="478"/>
        <item x="703"/>
        <item x="1250"/>
        <item x="273"/>
        <item x="1982"/>
        <item x="1064"/>
        <item x="1937"/>
        <item x="1434"/>
        <item x="1805"/>
        <item x="494"/>
        <item x="888"/>
        <item x="531"/>
        <item x="699"/>
        <item x="1179"/>
        <item x="1604"/>
        <item x="238"/>
        <item x="1810"/>
        <item x="568"/>
        <item x="1154"/>
        <item x="1105"/>
        <item x="1912"/>
        <item x="301"/>
        <item x="240"/>
        <item x="931"/>
        <item x="197"/>
        <item x="57"/>
        <item x="402"/>
        <item x="1832"/>
        <item x="577"/>
        <item x="1642"/>
        <item x="1582"/>
        <item x="663"/>
        <item x="235"/>
        <item x="446"/>
        <item x="233"/>
        <item x="1644"/>
        <item x="856"/>
        <item x="522"/>
        <item x="176"/>
        <item x="673"/>
        <item x="1283"/>
        <item x="1878"/>
        <item x="245"/>
        <item x="1313"/>
        <item x="336"/>
        <item x="564"/>
        <item x="1084"/>
        <item x="1378"/>
        <item x="302"/>
        <item x="613"/>
        <item x="424"/>
        <item x="405"/>
        <item x="1275"/>
        <item x="1667"/>
        <item x="728"/>
        <item x="1344"/>
        <item x="373"/>
        <item x="1409"/>
        <item x="1432"/>
        <item x="1212"/>
        <item x="547"/>
        <item x="1658"/>
        <item x="804"/>
        <item x="1510"/>
        <item x="441"/>
        <item x="1279"/>
        <item x="1714"/>
        <item x="562"/>
        <item x="956"/>
        <item x="370"/>
        <item x="1394"/>
        <item x="1503"/>
        <item x="187"/>
        <item x="141"/>
        <item x="1776"/>
        <item x="681"/>
        <item x="1713"/>
        <item x="1841"/>
        <item x="1334"/>
        <item x="1380"/>
        <item x="1814"/>
        <item x="1881"/>
        <item x="1242"/>
        <item x="1115"/>
        <item x="1032"/>
        <item x="213"/>
        <item x="711"/>
        <item x="1435"/>
        <item x="1461"/>
        <item x="1921"/>
        <item x="526"/>
        <item x="796"/>
        <item x="79"/>
        <item x="456"/>
        <item x="296"/>
        <item x="940"/>
        <item x="666"/>
        <item x="1066"/>
        <item x="300"/>
        <item x="37"/>
        <item x="619"/>
        <item x="1215"/>
        <item x="1464"/>
        <item x="1875"/>
        <item x="1742"/>
        <item x="1337"/>
        <item x="997"/>
        <item x="1546"/>
        <item x="1130"/>
        <item x="609"/>
        <item x="189"/>
        <item x="1310"/>
        <item x="1934"/>
        <item x="576"/>
        <item x="269"/>
        <item x="381"/>
        <item x="1228"/>
        <item x="1853"/>
        <item x="1640"/>
        <item x="1951"/>
        <item x="419"/>
        <item x="676"/>
        <item x="842"/>
        <item x="414"/>
        <item x="922"/>
        <item x="74"/>
        <item x="319"/>
        <item x="870"/>
        <item x="1609"/>
        <item x="597"/>
        <item x="1225"/>
        <item x="965"/>
        <item x="1622"/>
        <item x="1872"/>
        <item x="1136"/>
        <item x="262"/>
        <item x="731"/>
        <item x="61"/>
        <item x="1248"/>
        <item x="1117"/>
        <item x="60"/>
        <item x="1164"/>
        <item x="607"/>
        <item x="1415"/>
        <item x="1607"/>
        <item x="777"/>
        <item x="1216"/>
        <item x="715"/>
        <item x="1359"/>
        <item x="286"/>
        <item x="1798"/>
        <item x="453"/>
        <item x="146"/>
        <item x="1016"/>
        <item x="1094"/>
        <item x="1008"/>
        <item x="433"/>
        <item x="706"/>
        <item x="116"/>
        <item x="904"/>
        <item x="1145"/>
        <item x="528"/>
        <item x="1286"/>
        <item x="85"/>
        <item x="1238"/>
        <item x="1343"/>
        <item x="821"/>
        <item x="1157"/>
        <item x="575"/>
        <item x="1192"/>
        <item x="1818"/>
        <item x="1058"/>
        <item x="1799"/>
        <item x="1886"/>
        <item x="1870"/>
        <item x="274"/>
        <item x="1682"/>
        <item x="1420"/>
        <item x="1963"/>
        <item x="1351"/>
        <item x="1028"/>
        <item x="549"/>
        <item x="1252"/>
        <item x="920"/>
        <item x="1812"/>
        <item x="1993"/>
        <item x="1027"/>
        <item x="1710"/>
        <item x="1709"/>
        <item x="121"/>
        <item x="1489"/>
        <item x="227"/>
        <item x="225"/>
        <item x="1165"/>
        <item x="408"/>
        <item x="1156"/>
        <item x="29"/>
        <item x="276"/>
        <item x="451"/>
        <item x="1450"/>
        <item x="167"/>
        <item x="8"/>
        <item x="772"/>
        <item x="308"/>
        <item x="1708"/>
        <item x="1578"/>
        <item x="396"/>
        <item x="1167"/>
        <item x="521"/>
        <item x="618"/>
        <item x="1408"/>
        <item x="1300"/>
        <item x="41"/>
        <item x="934"/>
        <item x="809"/>
        <item x="943"/>
        <item x="992"/>
        <item x="1099"/>
        <item x="1981"/>
        <item x="818"/>
        <item x="963"/>
        <item x="1306"/>
        <item x="1883"/>
        <item x="218"/>
        <item x="647"/>
        <item x="445"/>
        <item x="1966"/>
        <item x="1161"/>
        <item x="1127"/>
        <item x="1021"/>
        <item x="1971"/>
        <item x="606"/>
        <item x="806"/>
        <item x="1355"/>
        <item x="1309"/>
        <item x="517"/>
        <item x="216"/>
        <item x="1348"/>
        <item x="599"/>
        <item x="675"/>
        <item x="1123"/>
        <item x="316"/>
        <item x="601"/>
        <item x="988"/>
        <item x="1691"/>
        <item x="919"/>
        <item x="194"/>
        <item x="1430"/>
        <item x="130"/>
        <item x="1620"/>
        <item x="435"/>
        <item x="114"/>
        <item x="1974"/>
        <item x="162"/>
        <item x="1285"/>
        <item x="879"/>
        <item x="203"/>
        <item x="1170"/>
        <item x="1065"/>
        <item x="622"/>
        <item x="1329"/>
        <item x="726"/>
        <item x="840"/>
        <item x="1288"/>
        <item x="1984"/>
        <item x="742"/>
        <item x="621"/>
        <item x="1046"/>
        <item x="1221"/>
        <item x="1390"/>
        <item x="287"/>
        <item x="1834"/>
        <item x="195"/>
        <item x="264"/>
        <item x="1615"/>
        <item x="331"/>
        <item x="1194"/>
        <item x="1207"/>
        <item x="848"/>
        <item x="1863"/>
        <item x="481"/>
        <item x="10"/>
        <item x="1121"/>
        <item x="1512"/>
        <item x="1800"/>
        <item x="1211"/>
        <item x="1217"/>
        <item x="294"/>
        <item x="1526"/>
        <item x="1813"/>
        <item x="277"/>
        <item x="1638"/>
        <item x="1597"/>
        <item x="126"/>
        <item x="1575"/>
        <item x="248"/>
        <item x="298"/>
        <item x="682"/>
        <item x="649"/>
        <item x="95"/>
        <item x="1493"/>
        <item x="1774"/>
        <item x="938"/>
        <item x="403"/>
        <item x="1571"/>
        <item x="1393"/>
        <item x="325"/>
        <item x="896"/>
        <item x="1467"/>
        <item x="1483"/>
        <item x="981"/>
        <item x="979"/>
        <item x="75"/>
        <item x="345"/>
        <item x="1373"/>
        <item x="1954"/>
        <item x="425"/>
        <item x="1804"/>
        <item x="359"/>
        <item x="459"/>
        <item x="384"/>
        <item x="170"/>
        <item x="475"/>
        <item x="470"/>
        <item x="1318"/>
        <item x="516"/>
        <item x="1852"/>
        <item x="671"/>
        <item x="260"/>
        <item x="252"/>
        <item x="1402"/>
        <item x="765"/>
        <item x="1542"/>
        <item x="1477"/>
        <item x="17"/>
        <item x="585"/>
        <item x="282"/>
        <item x="1958"/>
        <item x="1346"/>
        <item x="1069"/>
        <item x="1707"/>
        <item x="1278"/>
        <item x="1062"/>
        <item x="270"/>
        <item x="582"/>
        <item x="1895"/>
        <item x="810"/>
        <item x="1499"/>
        <item x="854"/>
        <item x="877"/>
        <item x="177"/>
        <item x="1458"/>
        <item x="1761"/>
        <item x="1757"/>
        <item x="1214"/>
        <item x="627"/>
        <item x="462"/>
        <item x="480"/>
        <item x="624"/>
        <item x="1879"/>
        <item x="1737"/>
        <item x="1860"/>
        <item x="1790"/>
        <item x="1050"/>
        <item x="332"/>
        <item x="1294"/>
        <item x="1884"/>
        <item x="1466"/>
        <item x="1093"/>
        <item x="1791"/>
        <item x="548"/>
        <item x="630"/>
        <item x="1577"/>
        <item x="226"/>
        <item x="954"/>
        <item x="1693"/>
        <item x="1651"/>
        <item x="1035"/>
        <item x="1506"/>
        <item x="1442"/>
        <item x="1120"/>
        <item x="1705"/>
        <item x="1823"/>
        <item x="1437"/>
        <item x="344"/>
        <item x="1565"/>
        <item x="1901"/>
        <item x="1970"/>
        <item x="1410"/>
        <item x="1778"/>
        <item x="1087"/>
        <item x="1492"/>
        <item x="106"/>
        <item x="914"/>
        <item x="423"/>
        <item x="178"/>
        <item x="722"/>
        <item x="947"/>
        <item x="1116"/>
        <item x="678"/>
        <item x="812"/>
        <item x="936"/>
        <item x="669"/>
        <item x="39"/>
        <item x="1469"/>
        <item x="1829"/>
        <item x="1339"/>
        <item x="101"/>
        <item x="519"/>
        <item x="632"/>
        <item x="1899"/>
        <item x="1877"/>
        <item x="1532"/>
        <item x="653"/>
        <item x="1024"/>
        <item x="1908"/>
        <item x="1663"/>
        <item x="66"/>
        <item x="581"/>
        <item x="1944"/>
        <item x="524"/>
        <item x="11"/>
        <item x="1685"/>
        <item x="356"/>
        <item x="1820"/>
        <item x="558"/>
        <item x="1001"/>
        <item x="962"/>
        <item x="23"/>
        <item x="139"/>
        <item x="199"/>
        <item x="123"/>
        <item x="65"/>
        <item x="1953"/>
        <item x="557"/>
        <item x="43"/>
        <item x="413"/>
        <item x="182"/>
        <item x="215"/>
        <item x="1847"/>
        <item x="246"/>
        <item x="1114"/>
        <item x="502"/>
        <item x="1668"/>
        <item x="18"/>
        <item x="1077"/>
        <item x="415"/>
        <item x="697"/>
        <item x="1738"/>
        <item x="1232"/>
        <item x="1543"/>
        <item x="1594"/>
        <item x="293"/>
        <item x="1243"/>
        <item x="1564"/>
        <item x="498"/>
        <item x="312"/>
        <item x="1059"/>
        <item x="439"/>
        <item x="1086"/>
        <item x="686"/>
        <item x="1171"/>
        <item x="1459"/>
        <item x="1624"/>
        <item x="719"/>
        <item x="25"/>
        <item x="320"/>
        <item x="399"/>
        <item x="593"/>
        <item x="1504"/>
        <item x="544"/>
        <item x="1711"/>
        <item x="1825"/>
        <item x="572"/>
        <item x="1295"/>
        <item x="1923"/>
        <item x="1367"/>
        <item x="574"/>
        <item x="1614"/>
        <item x="932"/>
        <item x="140"/>
        <item x="983"/>
        <item x="1621"/>
        <item x="1487"/>
        <item x="968"/>
        <item x="1332"/>
        <item x="6"/>
        <item x="612"/>
        <item x="1559"/>
        <item x="1323"/>
        <item x="591"/>
        <item x="303"/>
        <item x="14"/>
        <item x="800"/>
        <item x="900"/>
        <item x="207"/>
        <item x="1051"/>
        <item x="427"/>
        <item x="1631"/>
        <item x="579"/>
        <item x="984"/>
        <item x="1765"/>
        <item x="1019"/>
        <item x="970"/>
        <item x="1276"/>
        <item x="1085"/>
        <item x="1656"/>
        <item x="1133"/>
        <item x="1837"/>
        <item x="942"/>
        <item x="1465"/>
        <item x="1273"/>
        <item x="923"/>
        <item x="1272"/>
        <item x="944"/>
        <item x="49"/>
        <item x="1416"/>
        <item x="200"/>
        <item x="503"/>
        <item x="1896"/>
        <item x="1497"/>
        <item x="1747"/>
        <item x="1476"/>
        <item x="1386"/>
        <item x="1661"/>
        <item x="918"/>
        <item x="231"/>
        <item x="125"/>
        <item x="275"/>
        <item x="249"/>
        <item x="19"/>
        <item x="20"/>
        <item x="1425"/>
        <item x="369"/>
        <item x="1961"/>
        <item x="467"/>
        <item x="907"/>
        <item x="299"/>
        <item x="1985"/>
        <item x="567"/>
        <item x="739"/>
        <item x="1801"/>
        <item x="80"/>
        <item x="447"/>
        <item x="1428"/>
        <item x="69"/>
        <item x="540"/>
        <item x="1675"/>
        <item x="685"/>
        <item x="1379"/>
        <item x="1976"/>
        <item x="1882"/>
        <item x="872"/>
        <item x="1452"/>
        <item x="1573"/>
        <item x="792"/>
        <item x="1743"/>
        <item x="961"/>
        <item x="1721"/>
        <item x="1848"/>
        <item x="1488"/>
        <item x="1078"/>
        <item x="86"/>
        <item x="878"/>
        <item x="1068"/>
        <item x="1554"/>
        <item x="1020"/>
        <item x="1746"/>
        <item x="1399"/>
        <item x="978"/>
        <item x="513"/>
        <item x="350"/>
        <item x="241"/>
        <item x="1421"/>
        <item x="895"/>
        <item x="488"/>
        <item x="1687"/>
        <item x="1321"/>
        <item x="366"/>
        <item x="1518"/>
        <item x="1441"/>
        <item x="313"/>
        <item x="1530"/>
        <item x="38"/>
        <item x="573"/>
        <item x="1977"/>
        <item x="236"/>
        <item x="147"/>
        <item x="1529"/>
        <item x="543"/>
        <item x="696"/>
        <item x="1871"/>
        <item x="846"/>
        <item x="1501"/>
        <item x="912"/>
        <item x="1561"/>
        <item x="482"/>
        <item x="159"/>
        <item x="793"/>
        <item x="631"/>
        <item x="1739"/>
        <item x="242"/>
        <item x="1925"/>
        <item x="1722"/>
        <item x="788"/>
        <item x="608"/>
        <item x="1972"/>
        <item x="1889"/>
        <item x="1135"/>
        <item x="1585"/>
        <item x="1955"/>
        <item x="1842"/>
        <item x="746"/>
        <item x="967"/>
        <item x="15"/>
        <item x="386"/>
        <item x="92"/>
        <item x="404"/>
        <item x="506"/>
        <item x="32"/>
        <item x="1291"/>
        <item x="1729"/>
        <item x="1213"/>
        <item x="1596"/>
        <item x="1057"/>
        <item x="1967"/>
        <item x="1368"/>
        <item x="1843"/>
        <item x="650"/>
        <item x="183"/>
        <item x="1991"/>
        <item x="1789"/>
        <item x="1836"/>
        <item x="291"/>
        <item x="674"/>
        <item x="1422"/>
        <item x="117"/>
        <item x="1824"/>
        <item x="555"/>
        <item x="651"/>
        <item x="1387"/>
        <item x="1930"/>
        <item x="1854"/>
        <item x="1308"/>
        <item x="483"/>
        <item x="1200"/>
        <item x="901"/>
        <item x="1429"/>
        <item x="1943"/>
        <item x="429"/>
        <item x="1033"/>
        <item x="495"/>
        <item x="219"/>
        <item x="1819"/>
        <item x="908"/>
        <item x="1345"/>
        <item t="default"/>
      </items>
    </pivotField>
    <pivotField showAll="0"/>
    <pivotField showAll="0"/>
    <pivotField showAll="0"/>
    <pivotField showAll="0"/>
    <pivotField showAll="0"/>
    <pivotField numFmtId="166"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6"/>
  </rowFields>
  <rowItems count="5">
    <i>
      <x v="3"/>
    </i>
    <i>
      <x/>
    </i>
    <i>
      <x v="2"/>
    </i>
    <i>
      <x v="1"/>
    </i>
    <i t="grand">
      <x/>
    </i>
  </rowItems>
  <colItems count="1">
    <i/>
  </colItems>
  <dataFields count="1">
    <dataField name="Sum of Total_Sales"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415941-D63A-42FF-A6C3-9F3FC9985B0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items count="6">
        <item x="2"/>
        <item x="0"/>
        <item x="4"/>
        <item x="1"/>
        <item x="3"/>
        <item t="default"/>
      </items>
    </pivotField>
    <pivotField axis="axisRow" showAll="0" sortType="descending">
      <items count="6">
        <item x="1"/>
        <item x="4"/>
        <item x="2"/>
        <item x="3"/>
        <item x="0"/>
        <item t="default"/>
      </items>
      <autoSortScope>
        <pivotArea dataOnly="0" outline="0" fieldPosition="0">
          <references count="1">
            <reference field="4294967294" count="1" selected="0">
              <x v="0"/>
            </reference>
          </references>
        </pivotArea>
      </autoSortScope>
    </pivotField>
    <pivotField showAll="0">
      <items count="6">
        <item x="0"/>
        <item x="2"/>
        <item x="3"/>
        <item x="4"/>
        <item x="1"/>
        <item t="default"/>
      </items>
    </pivotField>
    <pivotField showAll="0">
      <items count="11">
        <item x="1"/>
        <item x="0"/>
        <item x="2"/>
        <item x="5"/>
        <item x="3"/>
        <item x="6"/>
        <item x="9"/>
        <item x="8"/>
        <item x="4"/>
        <item x="7"/>
        <item t="default"/>
      </items>
    </pivotField>
    <pivotField numFmtId="1" showAll="0"/>
    <pivotField dataField="1"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items count="1997">
        <item x="323"/>
        <item x="541"/>
        <item x="1980"/>
        <item x="1383"/>
        <item x="1"/>
        <item x="250"/>
        <item x="485"/>
        <item x="1040"/>
        <item x="1325"/>
        <item x="1888"/>
        <item x="1632"/>
        <item x="142"/>
        <item x="538"/>
        <item x="662"/>
        <item x="253"/>
        <item x="1634"/>
        <item x="909"/>
        <item x="452"/>
        <item x="1098"/>
        <item x="416"/>
        <item x="1341"/>
        <item x="1201"/>
        <item x="1186"/>
        <item x="955"/>
        <item x="1485"/>
        <item x="281"/>
        <item x="1968"/>
        <item x="1858"/>
        <item x="1948"/>
        <item x="1649"/>
        <item x="46"/>
        <item x="47"/>
        <item x="72"/>
        <item x="230"/>
        <item x="1978"/>
        <item x="1797"/>
        <item x="272"/>
        <item x="1269"/>
        <item x="989"/>
        <item x="84"/>
        <item x="881"/>
        <item x="1249"/>
        <item x="570"/>
        <item x="1113"/>
        <item x="1287"/>
        <item x="1569"/>
        <item x="1110"/>
        <item x="1562"/>
        <item x="1628"/>
        <item x="926"/>
        <item x="1861"/>
        <item x="1580"/>
        <item x="862"/>
        <item x="1828"/>
        <item x="1178"/>
        <item x="1246"/>
        <item x="561"/>
        <item x="1244"/>
        <item x="640"/>
        <item x="1100"/>
        <item x="134"/>
        <item x="155"/>
        <item x="623"/>
        <item x="975"/>
        <item x="587"/>
        <item x="750"/>
        <item x="571"/>
        <item x="849"/>
        <item x="861"/>
        <item x="556"/>
        <item x="801"/>
        <item x="835"/>
        <item x="859"/>
        <item x="96"/>
        <item x="1932"/>
        <item x="1890"/>
        <item x="352"/>
        <item x="787"/>
        <item x="317"/>
        <item x="108"/>
        <item x="64"/>
        <item x="1124"/>
        <item x="1775"/>
        <item x="1108"/>
        <item x="1418"/>
        <item x="874"/>
        <item x="160"/>
        <item x="466"/>
        <item x="436"/>
        <item x="994"/>
        <item x="1602"/>
        <item x="1754"/>
        <item x="592"/>
        <item x="1574"/>
        <item x="400"/>
        <item x="406"/>
        <item x="1887"/>
        <item x="337"/>
        <item x="196"/>
        <item x="1603"/>
        <item x="545"/>
        <item x="999"/>
        <item x="1988"/>
        <item x="305"/>
        <item x="144"/>
        <item x="34"/>
        <item x="110"/>
        <item x="1044"/>
        <item x="1719"/>
        <item x="1305"/>
        <item x="132"/>
        <item x="1490"/>
        <item x="1205"/>
        <item x="950"/>
        <item x="811"/>
        <item x="1364"/>
        <item x="1679"/>
        <item x="830"/>
        <item x="1773"/>
        <item x="832"/>
        <item x="131"/>
        <item x="1643"/>
        <item x="1772"/>
        <item x="1579"/>
        <item x="1191"/>
        <item x="1550"/>
        <item x="1692"/>
        <item x="51"/>
        <item x="1142"/>
        <item x="1073"/>
        <item x="1395"/>
        <item x="1783"/>
        <item x="1347"/>
        <item x="620"/>
        <item x="1025"/>
        <item x="1268"/>
        <item x="496"/>
        <item x="737"/>
        <item x="4"/>
        <item x="1264"/>
        <item x="589"/>
        <item x="1298"/>
        <item x="309"/>
        <item x="1412"/>
        <item x="1177"/>
        <item x="1670"/>
        <item x="1048"/>
        <item x="129"/>
        <item x="702"/>
        <item x="1498"/>
        <item x="885"/>
        <item x="977"/>
        <item x="749"/>
        <item x="1480"/>
        <item x="232"/>
        <item x="1584"/>
        <item x="813"/>
        <item x="220"/>
        <item x="444"/>
        <item x="1446"/>
        <item x="1835"/>
        <item x="392"/>
        <item x="964"/>
        <item x="1641"/>
        <item x="73"/>
        <item x="1067"/>
        <item x="1088"/>
        <item x="1581"/>
        <item x="1904"/>
        <item x="1006"/>
        <item x="157"/>
        <item x="1109"/>
        <item x="431"/>
        <item x="1606"/>
        <item x="340"/>
        <item x="1619"/>
        <item x="1139"/>
        <item x="501"/>
        <item x="645"/>
        <item x="1827"/>
        <item x="499"/>
        <item x="1307"/>
        <item x="1460"/>
        <item x="1952"/>
        <item x="1365"/>
        <item x="1941"/>
        <item x="1478"/>
        <item x="903"/>
        <item x="1935"/>
        <item x="1007"/>
        <item x="417"/>
        <item x="753"/>
        <item x="1083"/>
        <item x="757"/>
        <item x="1664"/>
        <item x="143"/>
        <item x="1700"/>
        <item x="184"/>
        <item x="1916"/>
        <item x="588"/>
        <item x="89"/>
        <item x="1155"/>
        <item x="825"/>
        <item x="1102"/>
        <item x="145"/>
        <item x="180"/>
        <item x="100"/>
        <item x="148"/>
        <item x="1034"/>
        <item x="1340"/>
        <item x="566"/>
        <item x="53"/>
        <item x="1610"/>
        <item x="278"/>
        <item x="1132"/>
        <item x="1218"/>
        <item x="798"/>
        <item x="552"/>
        <item x="1792"/>
        <item x="169"/>
        <item x="257"/>
        <item x="646"/>
        <item x="258"/>
        <item x="1648"/>
        <item x="692"/>
        <item x="1185"/>
        <item x="1448"/>
        <item x="1092"/>
        <item x="1234"/>
        <item x="362"/>
        <item x="1419"/>
        <item x="1406"/>
        <item x="1407"/>
        <item x="1173"/>
        <item x="1665"/>
        <item x="368"/>
        <item x="834"/>
        <item x="428"/>
        <item x="97"/>
        <item x="1672"/>
        <item x="1715"/>
        <item x="310"/>
        <item x="209"/>
        <item x="1973"/>
        <item x="349"/>
        <item x="794"/>
        <item x="1892"/>
        <item x="251"/>
        <item x="1342"/>
        <item x="700"/>
        <item x="730"/>
        <item x="151"/>
        <item x="1002"/>
        <item x="677"/>
        <item x="823"/>
        <item x="1293"/>
        <item x="1745"/>
        <item x="816"/>
        <item x="1613"/>
        <item x="379"/>
        <item x="1148"/>
        <item x="924"/>
        <item x="1947"/>
        <item x="1592"/>
        <item x="563"/>
        <item x="1226"/>
        <item x="1760"/>
        <item x="860"/>
        <item x="314"/>
        <item x="179"/>
        <item x="714"/>
        <item x="1767"/>
        <item x="389"/>
        <item x="1208"/>
        <item x="1902"/>
        <item x="40"/>
        <item x="1172"/>
        <item x="477"/>
        <item x="851"/>
        <item x="869"/>
        <item x="520"/>
        <item x="1986"/>
        <item x="1748"/>
        <item x="1301"/>
        <item x="28"/>
        <item x="377"/>
        <item x="1534"/>
        <item x="341"/>
        <item x="71"/>
        <item x="670"/>
        <item x="1779"/>
        <item x="1612"/>
        <item x="1874"/>
        <item x="322"/>
        <item x="1319"/>
        <item x="1204"/>
        <item x="1229"/>
        <item x="1316"/>
        <item x="871"/>
        <item x="1939"/>
        <item x="265"/>
        <item x="1509"/>
        <item x="120"/>
        <item x="660"/>
        <item x="1989"/>
        <item x="598"/>
        <item x="1756"/>
        <item x="372"/>
        <item x="1755"/>
        <item x="1867"/>
        <item x="474"/>
        <item x="911"/>
        <item x="1353"/>
        <item x="1992"/>
        <item x="758"/>
        <item x="321"/>
        <item x="1995"/>
        <item x="1397"/>
        <item x="995"/>
        <item x="188"/>
        <item x="1206"/>
        <item x="31"/>
        <item x="382"/>
        <item x="103"/>
        <item x="318"/>
        <item x="1822"/>
        <item x="1826"/>
        <item x="1598"/>
        <item x="1126"/>
        <item x="1354"/>
        <item x="329"/>
        <item x="109"/>
        <item x="78"/>
        <item x="1513"/>
        <item x="1659"/>
        <item x="894"/>
        <item x="867"/>
        <item x="614"/>
        <item x="1844"/>
        <item x="927"/>
        <item x="237"/>
        <item x="665"/>
        <item x="1706"/>
        <item x="1047"/>
        <item x="1163"/>
        <item x="1107"/>
        <item x="1187"/>
        <item x="44"/>
        <item x="1740"/>
        <item x="1311"/>
        <item x="727"/>
        <item x="181"/>
        <item x="1548"/>
        <item x="1807"/>
        <item x="267"/>
        <item x="1042"/>
        <item x="1785"/>
        <item x="1472"/>
        <item x="1528"/>
        <item x="168"/>
        <item x="1076"/>
        <item x="1933"/>
        <item x="713"/>
        <item x="1486"/>
        <item x="1396"/>
        <item x="1277"/>
        <item x="1096"/>
        <item x="611"/>
        <item x="461"/>
        <item x="1784"/>
        <item x="973"/>
        <item x="175"/>
        <item x="1324"/>
        <item x="1744"/>
        <item x="1220"/>
        <item x="1265"/>
        <item x="1128"/>
        <item x="826"/>
        <item x="1787"/>
        <item x="500"/>
        <item x="1868"/>
        <item x="107"/>
        <item x="1909"/>
        <item x="1004"/>
        <item x="1676"/>
        <item x="1593"/>
        <item x="288"/>
        <item x="775"/>
        <item x="52"/>
        <item x="1385"/>
        <item x="882"/>
        <item x="465"/>
        <item x="438"/>
        <item x="578"/>
        <item x="535"/>
        <item x="1959"/>
        <item x="62"/>
        <item x="1599"/>
        <item x="1720"/>
        <item x="254"/>
        <item x="906"/>
        <item x="324"/>
        <item x="401"/>
        <item x="16"/>
        <item x="1227"/>
        <item x="390"/>
        <item x="1786"/>
        <item x="395"/>
        <item x="1070"/>
        <item x="1152"/>
        <item x="1095"/>
        <item x="1009"/>
        <item x="1809"/>
        <item x="1924"/>
        <item x="1838"/>
        <item x="863"/>
        <item x="1696"/>
        <item x="845"/>
        <item x="371"/>
        <item x="949"/>
        <item x="1914"/>
        <item x="1752"/>
        <item x="980"/>
        <item x="718"/>
        <item x="1271"/>
        <item x="1267"/>
        <item x="454"/>
        <item x="1174"/>
        <item x="1104"/>
        <item x="948"/>
        <item x="1330"/>
        <item x="1730"/>
        <item x="844"/>
        <item x="672"/>
        <item x="770"/>
        <item x="1864"/>
        <item x="172"/>
        <item x="479"/>
        <item x="378"/>
        <item x="239"/>
        <item x="643"/>
        <item x="508"/>
        <item x="1188"/>
        <item x="915"/>
        <item x="1671"/>
        <item x="228"/>
        <item x="1590"/>
        <item x="766"/>
        <item x="1131"/>
        <item x="1045"/>
        <item x="1699"/>
        <item x="1230"/>
        <item x="771"/>
        <item x="256"/>
        <item x="657"/>
        <item x="969"/>
        <item x="534"/>
        <item x="1920"/>
        <item x="1855"/>
        <item x="284"/>
        <item x="1181"/>
        <item x="491"/>
        <item x="690"/>
        <item x="1680"/>
        <item x="1650"/>
        <item x="1013"/>
        <item x="783"/>
        <item x="1403"/>
        <item x="1240"/>
        <item x="1595"/>
        <item x="1261"/>
        <item x="1197"/>
        <item x="533"/>
        <item x="1630"/>
        <item x="905"/>
        <item x="1919"/>
        <item x="448"/>
        <item x="412"/>
        <item x="1389"/>
        <item x="1091"/>
        <item x="1000"/>
        <item x="1969"/>
        <item x="306"/>
        <item x="1039"/>
        <item x="1674"/>
        <item x="910"/>
        <item x="156"/>
        <item x="539"/>
        <item x="987"/>
        <item x="489"/>
        <item x="476"/>
        <item x="1074"/>
        <item x="484"/>
        <item x="1975"/>
        <item x="1438"/>
        <item x="1235"/>
        <item x="492"/>
        <item x="735"/>
        <item x="353"/>
        <item x="283"/>
        <item x="1850"/>
        <item x="1166"/>
        <item x="1750"/>
        <item x="1502"/>
        <item x="1417"/>
        <item x="569"/>
        <item x="652"/>
        <item x="1038"/>
        <item x="1443"/>
        <item x="1568"/>
        <item x="1903"/>
        <item x="1150"/>
        <item x="760"/>
        <item x="780"/>
        <item x="512"/>
        <item x="102"/>
        <item x="354"/>
        <item x="374"/>
        <item x="1910"/>
        <item x="351"/>
        <item x="625"/>
        <item x="1449"/>
        <item x="1281"/>
        <item x="808"/>
        <item x="642"/>
        <item x="1741"/>
        <item x="214"/>
        <item x="889"/>
        <item x="1898"/>
        <item x="1927"/>
        <item x="1333"/>
        <item x="865"/>
        <item x="1782"/>
        <item x="426"/>
        <item x="1553"/>
        <item x="1289"/>
        <item x="776"/>
        <item x="680"/>
        <item x="1168"/>
        <item x="1588"/>
        <item x="638"/>
        <item x="437"/>
        <item x="1239"/>
        <item x="122"/>
        <item x="1352"/>
        <item x="527"/>
        <item x="1081"/>
        <item x="525"/>
        <item x="786"/>
        <item x="464"/>
        <item x="375"/>
        <item x="583"/>
        <item x="748"/>
        <item x="604"/>
        <item x="1401"/>
        <item x="1639"/>
        <item x="1780"/>
        <item x="789"/>
        <item x="1146"/>
        <item x="1511"/>
        <item x="1089"/>
        <item x="346"/>
        <item x="1266"/>
        <item x="1090"/>
        <item x="781"/>
        <item x="422"/>
        <item x="774"/>
        <item x="1759"/>
        <item x="1063"/>
        <item x="913"/>
        <item x="473"/>
        <item x="42"/>
        <item x="1866"/>
        <item x="1052"/>
        <item x="1839"/>
        <item x="1303"/>
        <item x="899"/>
        <item x="1717"/>
        <item x="1655"/>
        <item x="1482"/>
        <item x="208"/>
        <item x="348"/>
        <item x="1484"/>
        <item x="886"/>
        <item x="1724"/>
        <item x="769"/>
        <item x="1964"/>
        <item x="736"/>
        <item x="186"/>
        <item x="1949"/>
        <item x="1906"/>
        <item x="443"/>
        <item x="463"/>
        <item x="1005"/>
        <item x="490"/>
        <item x="1556"/>
        <item x="633"/>
        <item x="1431"/>
        <item x="1495"/>
        <item x="1957"/>
        <item x="1029"/>
        <item x="1931"/>
        <item x="430"/>
        <item x="360"/>
        <item x="1037"/>
        <item x="124"/>
        <item x="217"/>
        <item x="1840"/>
        <item x="1280"/>
        <item x="710"/>
        <item x="594"/>
        <item x="380"/>
        <item x="917"/>
        <item x="945"/>
        <item x="1865"/>
        <item x="698"/>
        <item x="1424"/>
        <item x="410"/>
        <item x="487"/>
        <item x="617"/>
        <item x="542"/>
        <item x="701"/>
        <item x="1753"/>
        <item x="1075"/>
        <item x="509"/>
        <item x="1270"/>
        <item x="683"/>
        <item x="1880"/>
        <item x="1405"/>
        <item x="35"/>
        <item x="1257"/>
        <item x="455"/>
        <item x="1900"/>
        <item x="165"/>
        <item x="1304"/>
        <item x="1616"/>
        <item x="1143"/>
        <item x="295"/>
        <item x="725"/>
        <item x="1144"/>
        <item x="1856"/>
        <item x="1398"/>
        <item x="1695"/>
        <item x="1873"/>
        <item x="891"/>
        <item x="1223"/>
        <item x="1296"/>
        <item x="1202"/>
        <item x="712"/>
        <item x="398"/>
        <item x="799"/>
        <item x="1451"/>
        <item x="1915"/>
        <item x="1224"/>
        <item x="88"/>
        <item x="418"/>
        <item x="1507"/>
        <item x="486"/>
        <item x="1537"/>
        <item x="1053"/>
        <item x="1718"/>
        <item x="1457"/>
        <item x="135"/>
        <item x="709"/>
        <item x="1097"/>
        <item x="111"/>
        <item x="81"/>
        <item x="1290"/>
        <item x="393"/>
        <item x="550"/>
        <item x="1210"/>
        <item x="292"/>
        <item x="1193"/>
        <item x="626"/>
        <item x="916"/>
        <item x="1690"/>
        <item x="234"/>
        <item x="2"/>
        <item x="605"/>
        <item x="946"/>
        <item x="279"/>
        <item x="1158"/>
        <item x="118"/>
        <item x="782"/>
        <item x="1183"/>
        <item x="1726"/>
        <item x="704"/>
        <item x="1111"/>
        <item x="450"/>
        <item x="1652"/>
        <item x="744"/>
        <item x="1328"/>
        <item x="115"/>
        <item x="113"/>
        <item x="376"/>
        <item x="153"/>
        <item x="732"/>
        <item x="523"/>
        <item x="1560"/>
        <item x="0"/>
        <item x="355"/>
        <item x="364"/>
        <item x="993"/>
        <item x="1176"/>
        <item x="515"/>
        <item x="510"/>
        <item x="1816"/>
        <item x="1515"/>
        <item x="762"/>
        <item x="1960"/>
        <item x="421"/>
        <item x="263"/>
        <item x="1444"/>
        <item x="1440"/>
        <item x="890"/>
        <item x="1611"/>
        <item x="204"/>
        <item x="1539"/>
        <item x="1012"/>
        <item x="841"/>
        <item x="1017"/>
        <item x="1500"/>
        <item x="734"/>
        <item x="1315"/>
        <item x="815"/>
        <item x="26"/>
        <item x="733"/>
        <item x="741"/>
        <item x="1180"/>
        <item x="1247"/>
        <item x="880"/>
        <item x="1147"/>
        <item x="1259"/>
        <item x="1447"/>
        <item x="1414"/>
        <item x="1236"/>
        <item x="1326"/>
        <item x="684"/>
        <item x="1541"/>
        <item x="1846"/>
        <item x="201"/>
        <item x="1796"/>
        <item x="1689"/>
        <item x="1327"/>
        <item x="1377"/>
        <item x="1491"/>
        <item x="590"/>
        <item x="63"/>
        <item x="1905"/>
        <item x="641"/>
        <item x="933"/>
        <item x="802"/>
        <item x="1764"/>
        <item x="827"/>
        <item x="1137"/>
        <item x="600"/>
        <item x="468"/>
        <item x="12"/>
        <item x="1697"/>
        <item x="1198"/>
        <item x="1140"/>
        <item x="957"/>
        <item x="261"/>
        <item x="514"/>
        <item x="717"/>
        <item x="138"/>
        <item x="1635"/>
        <item x="966"/>
        <item x="1637"/>
        <item x="1175"/>
        <item x="1433"/>
        <item x="457"/>
        <item x="797"/>
        <item x="1036"/>
        <item x="1106"/>
        <item x="77"/>
        <item x="1003"/>
        <item x="192"/>
        <item x="691"/>
        <item x="1371"/>
        <item x="884"/>
        <item x="1149"/>
        <item x="99"/>
        <item x="687"/>
        <item x="505"/>
        <item x="1576"/>
        <item x="1471"/>
        <item x="695"/>
        <item x="222"/>
        <item x="937"/>
        <item x="3"/>
        <item x="628"/>
        <item x="1014"/>
        <item x="1231"/>
        <item x="1945"/>
        <item x="1660"/>
        <item x="837"/>
        <item x="1455"/>
        <item x="119"/>
        <item x="440"/>
        <item x="1055"/>
        <item x="1608"/>
        <item x="560"/>
        <item x="1940"/>
        <item x="1617"/>
        <item x="174"/>
        <item x="1262"/>
        <item x="1766"/>
        <item x="193"/>
        <item x="1702"/>
        <item x="469"/>
        <item x="740"/>
        <item x="150"/>
        <item x="1388"/>
        <item x="1282"/>
        <item x="1080"/>
        <item x="1736"/>
        <item x="551"/>
        <item x="297"/>
        <item x="644"/>
        <item x="1540"/>
        <item x="693"/>
        <item x="1547"/>
        <item x="1254"/>
        <item x="1591"/>
        <item x="1376"/>
        <item x="785"/>
        <item x="1555"/>
        <item x="833"/>
        <item x="1423"/>
        <item x="210"/>
        <item x="1623"/>
        <item x="1363"/>
        <item x="873"/>
        <item x="285"/>
        <item x="1112"/>
        <item x="668"/>
        <item x="1022"/>
        <item x="133"/>
        <item x="158"/>
        <item x="90"/>
        <item x="1101"/>
        <item x="1922"/>
        <item x="1563"/>
        <item x="56"/>
        <item x="648"/>
        <item x="1375"/>
        <item x="1256"/>
        <item x="836"/>
        <item x="1734"/>
        <item x="546"/>
        <item x="778"/>
        <item x="759"/>
        <item x="921"/>
        <item x="1570"/>
        <item x="553"/>
        <item x="1907"/>
        <item x="1061"/>
        <item x="1382"/>
        <item x="1494"/>
        <item x="59"/>
        <item x="887"/>
        <item x="472"/>
        <item x="897"/>
        <item x="1928"/>
        <item x="655"/>
        <item x="1404"/>
        <item x="1505"/>
        <item x="224"/>
        <item x="1586"/>
        <item x="1370"/>
        <item x="1049"/>
        <item x="1802"/>
        <item x="768"/>
        <item x="729"/>
        <item x="1911"/>
        <item x="537"/>
        <item x="98"/>
        <item x="991"/>
        <item x="1704"/>
        <item x="1463"/>
        <item x="1331"/>
        <item x="705"/>
        <item x="259"/>
        <item x="667"/>
        <item x="347"/>
        <item x="996"/>
        <item x="721"/>
        <item x="1031"/>
        <item x="1633"/>
        <item x="659"/>
        <item x="1381"/>
        <item x="1572"/>
        <item x="1545"/>
        <item x="137"/>
        <item x="383"/>
        <item x="1160"/>
        <item x="1209"/>
        <item x="1523"/>
        <item x="629"/>
        <item x="1833"/>
        <item x="1322"/>
        <item x="1897"/>
        <item x="1815"/>
        <item x="1531"/>
        <item x="1400"/>
        <item x="1496"/>
        <item x="858"/>
        <item x="584"/>
        <item x="1698"/>
        <item x="893"/>
        <item x="530"/>
        <item x="847"/>
        <item x="819"/>
        <item x="828"/>
        <item x="1336"/>
        <item x="1938"/>
        <item x="892"/>
        <item x="1583"/>
        <item x="1360"/>
        <item x="1253"/>
        <item x="1190"/>
        <item x="1769"/>
        <item x="1533"/>
        <item x="814"/>
        <item x="1195"/>
        <item x="343"/>
        <item x="409"/>
        <item x="1292"/>
        <item x="1557"/>
        <item x="1263"/>
        <item x="1605"/>
        <item x="1475"/>
        <item x="1544"/>
        <item x="637"/>
        <item x="68"/>
        <item x="1673"/>
        <item x="1041"/>
        <item x="1361"/>
        <item x="1274"/>
        <item x="790"/>
        <item x="357"/>
        <item x="1030"/>
        <item x="206"/>
        <item x="1830"/>
        <item x="1470"/>
        <item x="1384"/>
        <item x="164"/>
        <item x="1770"/>
        <item x="838"/>
        <item x="149"/>
        <item x="1712"/>
        <item x="338"/>
        <item x="939"/>
        <item x="1728"/>
        <item x="1119"/>
        <item x="1010"/>
        <item x="724"/>
        <item x="205"/>
        <item x="1777"/>
        <item x="1601"/>
        <item x="304"/>
        <item x="13"/>
        <item x="1723"/>
        <item x="952"/>
        <item x="504"/>
        <item x="1439"/>
        <item x="307"/>
        <item x="1891"/>
        <item x="1731"/>
        <item x="58"/>
        <item x="1727"/>
        <item x="752"/>
        <item x="1694"/>
        <item x="661"/>
        <item x="679"/>
        <item x="1926"/>
        <item x="76"/>
        <item x="1141"/>
        <item x="580"/>
        <item x="1751"/>
        <item x="1990"/>
        <item x="864"/>
        <item x="738"/>
        <item x="636"/>
        <item x="1317"/>
        <item x="1372"/>
        <item x="202"/>
        <item x="1071"/>
        <item x="958"/>
        <item x="24"/>
        <item x="998"/>
        <item x="688"/>
        <item x="1481"/>
        <item x="127"/>
        <item x="1312"/>
        <item x="1169"/>
        <item x="610"/>
        <item x="1849"/>
        <item x="1125"/>
        <item x="328"/>
        <item x="764"/>
        <item x="1524"/>
        <item x="1260"/>
        <item x="720"/>
        <item x="1627"/>
        <item x="1302"/>
        <item x="1653"/>
        <item x="91"/>
        <item x="311"/>
        <item x="1987"/>
        <item x="1473"/>
        <item x="33"/>
        <item x="559"/>
        <item x="1162"/>
        <item x="22"/>
        <item x="1153"/>
        <item x="1962"/>
        <item x="434"/>
        <item x="795"/>
        <item x="1258"/>
        <item x="1677"/>
        <item x="358"/>
        <item x="763"/>
        <item x="212"/>
        <item x="1862"/>
        <item x="1716"/>
        <item x="1054"/>
        <item x="112"/>
        <item x="664"/>
        <item x="7"/>
        <item x="1196"/>
        <item x="271"/>
        <item x="1536"/>
        <item x="339"/>
        <item x="929"/>
        <item x="1413"/>
        <item x="982"/>
        <item x="268"/>
        <item x="223"/>
        <item x="1237"/>
        <item x="634"/>
        <item x="898"/>
        <item x="1222"/>
        <item x="1011"/>
        <item x="255"/>
        <item x="335"/>
        <item x="361"/>
        <item x="55"/>
        <item x="5"/>
        <item x="27"/>
        <item x="1918"/>
        <item x="1427"/>
        <item x="1474"/>
        <item x="1251"/>
        <item x="1549"/>
        <item x="857"/>
        <item x="1678"/>
        <item x="1320"/>
        <item x="1535"/>
        <item x="1079"/>
        <item x="458"/>
        <item x="586"/>
        <item x="1026"/>
        <item x="817"/>
        <item x="1893"/>
        <item x="751"/>
        <item x="363"/>
        <item x="773"/>
        <item x="853"/>
        <item x="876"/>
        <item x="1411"/>
        <item x="1821"/>
        <item x="1134"/>
        <item x="1851"/>
        <item x="1103"/>
        <item x="388"/>
        <item x="1338"/>
        <item x="1314"/>
        <item x="1686"/>
        <item x="1060"/>
        <item x="536"/>
        <item x="1558"/>
        <item x="1299"/>
        <item x="1508"/>
        <item x="1950"/>
        <item x="334"/>
        <item x="716"/>
        <item x="493"/>
        <item x="1817"/>
        <item x="602"/>
        <item x="694"/>
        <item x="1245"/>
        <item x="986"/>
        <item x="596"/>
        <item x="21"/>
        <item x="1965"/>
        <item x="1479"/>
        <item x="1808"/>
        <item x="1683"/>
        <item x="128"/>
        <item x="747"/>
        <item x="1219"/>
        <item x="1618"/>
        <item x="1453"/>
        <item x="1241"/>
        <item x="951"/>
        <item x="54"/>
        <item x="1462"/>
        <item x="1151"/>
        <item x="1358"/>
        <item x="1374"/>
        <item x="247"/>
        <item x="333"/>
        <item x="1517"/>
        <item x="868"/>
        <item x="761"/>
        <item x="565"/>
        <item x="315"/>
        <item x="930"/>
        <item x="1859"/>
        <item x="1725"/>
        <item x="1845"/>
        <item x="1356"/>
        <item x="1018"/>
        <item x="442"/>
        <item x="289"/>
        <item x="689"/>
        <item x="1636"/>
        <item x="1894"/>
        <item x="191"/>
        <item x="471"/>
        <item x="928"/>
        <item x="1182"/>
        <item x="803"/>
        <item x="1701"/>
        <item x="1703"/>
        <item x="635"/>
        <item x="976"/>
        <item x="1297"/>
        <item x="1454"/>
        <item x="1666"/>
        <item x="1803"/>
        <item x="745"/>
        <item x="244"/>
        <item x="171"/>
        <item x="1552"/>
        <item x="985"/>
        <item x="190"/>
        <item x="1350"/>
        <item x="529"/>
        <item x="1662"/>
        <item x="1684"/>
        <item x="1514"/>
        <item x="953"/>
        <item x="1199"/>
        <item x="1768"/>
        <item x="266"/>
        <item x="1762"/>
        <item x="1072"/>
        <item x="1520"/>
        <item x="82"/>
        <item x="1735"/>
        <item x="824"/>
        <item x="387"/>
        <item x="1056"/>
        <item x="639"/>
        <item x="1681"/>
        <item x="1587"/>
        <item x="497"/>
        <item x="1733"/>
        <item x="1646"/>
        <item x="1732"/>
        <item x="105"/>
        <item x="163"/>
        <item x="1525"/>
        <item x="1391"/>
        <item x="30"/>
        <item x="1917"/>
        <item x="1369"/>
        <item x="1811"/>
        <item x="843"/>
        <item x="755"/>
        <item x="9"/>
        <item x="70"/>
        <item x="959"/>
        <item x="1994"/>
        <item x="925"/>
        <item x="511"/>
        <item x="1781"/>
        <item x="616"/>
        <item x="974"/>
        <item x="48"/>
        <item x="784"/>
        <item x="855"/>
        <item x="518"/>
        <item x="1936"/>
        <item x="1159"/>
        <item x="603"/>
        <item x="173"/>
        <item x="1885"/>
        <item x="1189"/>
        <item x="554"/>
        <item x="708"/>
        <item x="1284"/>
        <item x="1657"/>
        <item x="1763"/>
        <item x="1362"/>
        <item x="154"/>
        <item x="1589"/>
        <item x="658"/>
        <item x="654"/>
        <item x="1445"/>
        <item x="211"/>
        <item x="902"/>
        <item x="1138"/>
        <item x="326"/>
        <item x="365"/>
        <item x="1122"/>
        <item x="1043"/>
        <item x="166"/>
        <item x="1956"/>
        <item x="971"/>
        <item x="1521"/>
        <item x="45"/>
        <item x="1566"/>
        <item x="1806"/>
        <item x="152"/>
        <item x="367"/>
        <item x="807"/>
        <item x="1688"/>
        <item x="229"/>
        <item x="432"/>
        <item x="1516"/>
        <item x="1913"/>
        <item x="93"/>
        <item x="532"/>
        <item x="1118"/>
        <item x="1203"/>
        <item x="198"/>
        <item x="243"/>
        <item x="1335"/>
        <item x="1946"/>
        <item x="707"/>
        <item x="104"/>
        <item x="1979"/>
        <item x="822"/>
        <item x="1527"/>
        <item x="1795"/>
        <item x="394"/>
        <item x="342"/>
        <item x="1929"/>
        <item x="1567"/>
        <item x="1522"/>
        <item x="327"/>
        <item x="1869"/>
        <item x="83"/>
        <item x="1831"/>
        <item x="1654"/>
        <item x="805"/>
        <item x="1983"/>
        <item x="397"/>
        <item x="1015"/>
        <item x="1184"/>
        <item x="1626"/>
        <item x="615"/>
        <item x="972"/>
        <item x="866"/>
        <item x="385"/>
        <item x="1436"/>
        <item x="1538"/>
        <item x="743"/>
        <item x="1625"/>
        <item x="1392"/>
        <item x="36"/>
        <item x="1876"/>
        <item x="1366"/>
        <item x="1629"/>
        <item x="1669"/>
        <item x="875"/>
        <item x="1942"/>
        <item x="1456"/>
        <item x="136"/>
        <item x="767"/>
        <item x="1082"/>
        <item x="460"/>
        <item x="1600"/>
        <item x="1647"/>
        <item x="67"/>
        <item x="1749"/>
        <item x="990"/>
        <item x="850"/>
        <item x="161"/>
        <item x="290"/>
        <item x="779"/>
        <item x="94"/>
        <item x="1857"/>
        <item x="221"/>
        <item x="595"/>
        <item x="330"/>
        <item x="280"/>
        <item x="407"/>
        <item x="941"/>
        <item x="1788"/>
        <item x="1255"/>
        <item x="507"/>
        <item x="754"/>
        <item x="1349"/>
        <item x="50"/>
        <item x="831"/>
        <item x="1519"/>
        <item x="756"/>
        <item x="1771"/>
        <item x="1426"/>
        <item x="1551"/>
        <item x="1357"/>
        <item x="839"/>
        <item x="820"/>
        <item x="1023"/>
        <item x="1793"/>
        <item x="185"/>
        <item x="656"/>
        <item x="1794"/>
        <item x="420"/>
        <item x="1645"/>
        <item x="1758"/>
        <item x="852"/>
        <item x="883"/>
        <item x="1468"/>
        <item x="791"/>
        <item x="391"/>
        <item x="1129"/>
        <item x="935"/>
        <item x="1233"/>
        <item x="87"/>
        <item x="960"/>
        <item x="829"/>
        <item x="449"/>
        <item x="723"/>
        <item x="411"/>
        <item x="478"/>
        <item x="703"/>
        <item x="1250"/>
        <item x="273"/>
        <item x="1982"/>
        <item x="1064"/>
        <item x="1937"/>
        <item x="1434"/>
        <item x="1805"/>
        <item x="494"/>
        <item x="888"/>
        <item x="531"/>
        <item x="699"/>
        <item x="1179"/>
        <item x="1604"/>
        <item x="238"/>
        <item x="1810"/>
        <item x="568"/>
        <item x="1154"/>
        <item x="1105"/>
        <item x="1912"/>
        <item x="301"/>
        <item x="240"/>
        <item x="931"/>
        <item x="197"/>
        <item x="57"/>
        <item x="402"/>
        <item x="1832"/>
        <item x="577"/>
        <item x="1642"/>
        <item x="1582"/>
        <item x="663"/>
        <item x="235"/>
        <item x="446"/>
        <item x="233"/>
        <item x="1644"/>
        <item x="856"/>
        <item x="522"/>
        <item x="176"/>
        <item x="673"/>
        <item x="1283"/>
        <item x="1878"/>
        <item x="245"/>
        <item x="1313"/>
        <item x="336"/>
        <item x="564"/>
        <item x="1084"/>
        <item x="1378"/>
        <item x="302"/>
        <item x="613"/>
        <item x="424"/>
        <item x="405"/>
        <item x="1275"/>
        <item x="1667"/>
        <item x="728"/>
        <item x="1344"/>
        <item x="373"/>
        <item x="1409"/>
        <item x="1432"/>
        <item x="1212"/>
        <item x="547"/>
        <item x="1658"/>
        <item x="804"/>
        <item x="1510"/>
        <item x="441"/>
        <item x="1279"/>
        <item x="1714"/>
        <item x="562"/>
        <item x="956"/>
        <item x="370"/>
        <item x="1394"/>
        <item x="1503"/>
        <item x="187"/>
        <item x="141"/>
        <item x="1776"/>
        <item x="681"/>
        <item x="1713"/>
        <item x="1841"/>
        <item x="1334"/>
        <item x="1380"/>
        <item x="1814"/>
        <item x="1881"/>
        <item x="1242"/>
        <item x="1115"/>
        <item x="1032"/>
        <item x="213"/>
        <item x="711"/>
        <item x="1435"/>
        <item x="1461"/>
        <item x="1921"/>
        <item x="526"/>
        <item x="796"/>
        <item x="79"/>
        <item x="456"/>
        <item x="296"/>
        <item x="940"/>
        <item x="666"/>
        <item x="1066"/>
        <item x="300"/>
        <item x="37"/>
        <item x="619"/>
        <item x="1215"/>
        <item x="1464"/>
        <item x="1875"/>
        <item x="1742"/>
        <item x="1337"/>
        <item x="997"/>
        <item x="1546"/>
        <item x="1130"/>
        <item x="609"/>
        <item x="189"/>
        <item x="1310"/>
        <item x="1934"/>
        <item x="576"/>
        <item x="269"/>
        <item x="381"/>
        <item x="1228"/>
        <item x="1853"/>
        <item x="1640"/>
        <item x="1951"/>
        <item x="419"/>
        <item x="676"/>
        <item x="842"/>
        <item x="414"/>
        <item x="922"/>
        <item x="74"/>
        <item x="319"/>
        <item x="870"/>
        <item x="1609"/>
        <item x="597"/>
        <item x="1225"/>
        <item x="965"/>
        <item x="1622"/>
        <item x="1872"/>
        <item x="1136"/>
        <item x="262"/>
        <item x="731"/>
        <item x="61"/>
        <item x="1248"/>
        <item x="1117"/>
        <item x="60"/>
        <item x="1164"/>
        <item x="607"/>
        <item x="1415"/>
        <item x="1607"/>
        <item x="777"/>
        <item x="1216"/>
        <item x="715"/>
        <item x="1359"/>
        <item x="286"/>
        <item x="1798"/>
        <item x="453"/>
        <item x="146"/>
        <item x="1016"/>
        <item x="1094"/>
        <item x="1008"/>
        <item x="433"/>
        <item x="706"/>
        <item x="116"/>
        <item x="904"/>
        <item x="1145"/>
        <item x="528"/>
        <item x="1286"/>
        <item x="85"/>
        <item x="1238"/>
        <item x="1343"/>
        <item x="821"/>
        <item x="1157"/>
        <item x="575"/>
        <item x="1192"/>
        <item x="1818"/>
        <item x="1058"/>
        <item x="1799"/>
        <item x="1886"/>
        <item x="1870"/>
        <item x="274"/>
        <item x="1682"/>
        <item x="1420"/>
        <item x="1963"/>
        <item x="1351"/>
        <item x="1028"/>
        <item x="549"/>
        <item x="1252"/>
        <item x="920"/>
        <item x="1812"/>
        <item x="1993"/>
        <item x="1027"/>
        <item x="1710"/>
        <item x="1709"/>
        <item x="121"/>
        <item x="1489"/>
        <item x="227"/>
        <item x="225"/>
        <item x="1165"/>
        <item x="408"/>
        <item x="1156"/>
        <item x="29"/>
        <item x="276"/>
        <item x="451"/>
        <item x="1450"/>
        <item x="167"/>
        <item x="8"/>
        <item x="772"/>
        <item x="308"/>
        <item x="1708"/>
        <item x="1578"/>
        <item x="396"/>
        <item x="1167"/>
        <item x="521"/>
        <item x="618"/>
        <item x="1408"/>
        <item x="1300"/>
        <item x="41"/>
        <item x="934"/>
        <item x="809"/>
        <item x="943"/>
        <item x="992"/>
        <item x="1099"/>
        <item x="1981"/>
        <item x="818"/>
        <item x="963"/>
        <item x="1306"/>
        <item x="1883"/>
        <item x="218"/>
        <item x="647"/>
        <item x="445"/>
        <item x="1966"/>
        <item x="1161"/>
        <item x="1127"/>
        <item x="1021"/>
        <item x="1971"/>
        <item x="606"/>
        <item x="806"/>
        <item x="1355"/>
        <item x="1309"/>
        <item x="517"/>
        <item x="216"/>
        <item x="1348"/>
        <item x="599"/>
        <item x="675"/>
        <item x="1123"/>
        <item x="316"/>
        <item x="601"/>
        <item x="988"/>
        <item x="1691"/>
        <item x="919"/>
        <item x="194"/>
        <item x="1430"/>
        <item x="130"/>
        <item x="1620"/>
        <item x="435"/>
        <item x="114"/>
        <item x="1974"/>
        <item x="162"/>
        <item x="1285"/>
        <item x="879"/>
        <item x="203"/>
        <item x="1170"/>
        <item x="1065"/>
        <item x="622"/>
        <item x="1329"/>
        <item x="726"/>
        <item x="840"/>
        <item x="1288"/>
        <item x="1984"/>
        <item x="742"/>
        <item x="621"/>
        <item x="1046"/>
        <item x="1221"/>
        <item x="1390"/>
        <item x="287"/>
        <item x="1834"/>
        <item x="195"/>
        <item x="264"/>
        <item x="1615"/>
        <item x="331"/>
        <item x="1194"/>
        <item x="1207"/>
        <item x="848"/>
        <item x="1863"/>
        <item x="481"/>
        <item x="10"/>
        <item x="1121"/>
        <item x="1512"/>
        <item x="1800"/>
        <item x="1211"/>
        <item x="1217"/>
        <item x="294"/>
        <item x="1526"/>
        <item x="1813"/>
        <item x="277"/>
        <item x="1638"/>
        <item x="1597"/>
        <item x="126"/>
        <item x="1575"/>
        <item x="248"/>
        <item x="298"/>
        <item x="682"/>
        <item x="649"/>
        <item x="95"/>
        <item x="1493"/>
        <item x="1774"/>
        <item x="938"/>
        <item x="403"/>
        <item x="1571"/>
        <item x="1393"/>
        <item x="325"/>
        <item x="896"/>
        <item x="1467"/>
        <item x="1483"/>
        <item x="981"/>
        <item x="979"/>
        <item x="75"/>
        <item x="345"/>
        <item x="1373"/>
        <item x="1954"/>
        <item x="425"/>
        <item x="1804"/>
        <item x="359"/>
        <item x="459"/>
        <item x="384"/>
        <item x="170"/>
        <item x="475"/>
        <item x="470"/>
        <item x="1318"/>
        <item x="516"/>
        <item x="1852"/>
        <item x="671"/>
        <item x="260"/>
        <item x="252"/>
        <item x="1402"/>
        <item x="765"/>
        <item x="1542"/>
        <item x="1477"/>
        <item x="17"/>
        <item x="585"/>
        <item x="282"/>
        <item x="1958"/>
        <item x="1346"/>
        <item x="1069"/>
        <item x="1707"/>
        <item x="1278"/>
        <item x="1062"/>
        <item x="270"/>
        <item x="582"/>
        <item x="1895"/>
        <item x="810"/>
        <item x="1499"/>
        <item x="854"/>
        <item x="877"/>
        <item x="177"/>
        <item x="1458"/>
        <item x="1761"/>
        <item x="1757"/>
        <item x="1214"/>
        <item x="627"/>
        <item x="462"/>
        <item x="480"/>
        <item x="624"/>
        <item x="1879"/>
        <item x="1737"/>
        <item x="1860"/>
        <item x="1790"/>
        <item x="1050"/>
        <item x="332"/>
        <item x="1294"/>
        <item x="1884"/>
        <item x="1466"/>
        <item x="1093"/>
        <item x="1791"/>
        <item x="548"/>
        <item x="630"/>
        <item x="1577"/>
        <item x="226"/>
        <item x="954"/>
        <item x="1693"/>
        <item x="1651"/>
        <item x="1035"/>
        <item x="1506"/>
        <item x="1442"/>
        <item x="1120"/>
        <item x="1705"/>
        <item x="1823"/>
        <item x="1437"/>
        <item x="344"/>
        <item x="1565"/>
        <item x="1901"/>
        <item x="1970"/>
        <item x="1410"/>
        <item x="1778"/>
        <item x="1087"/>
        <item x="1492"/>
        <item x="106"/>
        <item x="914"/>
        <item x="423"/>
        <item x="178"/>
        <item x="722"/>
        <item x="947"/>
        <item x="1116"/>
        <item x="678"/>
        <item x="812"/>
        <item x="936"/>
        <item x="669"/>
        <item x="39"/>
        <item x="1469"/>
        <item x="1829"/>
        <item x="1339"/>
        <item x="101"/>
        <item x="519"/>
        <item x="632"/>
        <item x="1899"/>
        <item x="1877"/>
        <item x="1532"/>
        <item x="653"/>
        <item x="1024"/>
        <item x="1908"/>
        <item x="1663"/>
        <item x="66"/>
        <item x="581"/>
        <item x="1944"/>
        <item x="524"/>
        <item x="11"/>
        <item x="1685"/>
        <item x="356"/>
        <item x="1820"/>
        <item x="558"/>
        <item x="1001"/>
        <item x="962"/>
        <item x="23"/>
        <item x="139"/>
        <item x="199"/>
        <item x="123"/>
        <item x="65"/>
        <item x="1953"/>
        <item x="557"/>
        <item x="43"/>
        <item x="413"/>
        <item x="182"/>
        <item x="215"/>
        <item x="1847"/>
        <item x="246"/>
        <item x="1114"/>
        <item x="502"/>
        <item x="1668"/>
        <item x="18"/>
        <item x="1077"/>
        <item x="415"/>
        <item x="697"/>
        <item x="1738"/>
        <item x="1232"/>
        <item x="1543"/>
        <item x="1594"/>
        <item x="293"/>
        <item x="1243"/>
        <item x="1564"/>
        <item x="498"/>
        <item x="312"/>
        <item x="1059"/>
        <item x="439"/>
        <item x="1086"/>
        <item x="686"/>
        <item x="1171"/>
        <item x="1459"/>
        <item x="1624"/>
        <item x="719"/>
        <item x="25"/>
        <item x="320"/>
        <item x="399"/>
        <item x="593"/>
        <item x="1504"/>
        <item x="544"/>
        <item x="1711"/>
        <item x="1825"/>
        <item x="572"/>
        <item x="1295"/>
        <item x="1923"/>
        <item x="1367"/>
        <item x="574"/>
        <item x="1614"/>
        <item x="932"/>
        <item x="140"/>
        <item x="983"/>
        <item x="1621"/>
        <item x="1487"/>
        <item x="968"/>
        <item x="1332"/>
        <item x="6"/>
        <item x="612"/>
        <item x="1559"/>
        <item x="1323"/>
        <item x="591"/>
        <item x="303"/>
        <item x="14"/>
        <item x="800"/>
        <item x="900"/>
        <item x="207"/>
        <item x="1051"/>
        <item x="427"/>
        <item x="1631"/>
        <item x="579"/>
        <item x="984"/>
        <item x="1765"/>
        <item x="1019"/>
        <item x="970"/>
        <item x="1276"/>
        <item x="1085"/>
        <item x="1656"/>
        <item x="1133"/>
        <item x="1837"/>
        <item x="942"/>
        <item x="1465"/>
        <item x="1273"/>
        <item x="923"/>
        <item x="1272"/>
        <item x="944"/>
        <item x="49"/>
        <item x="1416"/>
        <item x="200"/>
        <item x="503"/>
        <item x="1896"/>
        <item x="1497"/>
        <item x="1747"/>
        <item x="1476"/>
        <item x="1386"/>
        <item x="1661"/>
        <item x="918"/>
        <item x="231"/>
        <item x="125"/>
        <item x="275"/>
        <item x="249"/>
        <item x="19"/>
        <item x="20"/>
        <item x="1425"/>
        <item x="369"/>
        <item x="1961"/>
        <item x="467"/>
        <item x="907"/>
        <item x="299"/>
        <item x="1985"/>
        <item x="567"/>
        <item x="739"/>
        <item x="1801"/>
        <item x="80"/>
        <item x="447"/>
        <item x="1428"/>
        <item x="69"/>
        <item x="540"/>
        <item x="1675"/>
        <item x="685"/>
        <item x="1379"/>
        <item x="1976"/>
        <item x="1882"/>
        <item x="872"/>
        <item x="1452"/>
        <item x="1573"/>
        <item x="792"/>
        <item x="1743"/>
        <item x="961"/>
        <item x="1721"/>
        <item x="1848"/>
        <item x="1488"/>
        <item x="1078"/>
        <item x="86"/>
        <item x="878"/>
        <item x="1068"/>
        <item x="1554"/>
        <item x="1020"/>
        <item x="1746"/>
        <item x="1399"/>
        <item x="978"/>
        <item x="513"/>
        <item x="350"/>
        <item x="241"/>
        <item x="1421"/>
        <item x="895"/>
        <item x="488"/>
        <item x="1687"/>
        <item x="1321"/>
        <item x="366"/>
        <item x="1518"/>
        <item x="1441"/>
        <item x="313"/>
        <item x="1530"/>
        <item x="38"/>
        <item x="573"/>
        <item x="1977"/>
        <item x="236"/>
        <item x="147"/>
        <item x="1529"/>
        <item x="543"/>
        <item x="696"/>
        <item x="1871"/>
        <item x="846"/>
        <item x="1501"/>
        <item x="912"/>
        <item x="1561"/>
        <item x="482"/>
        <item x="159"/>
        <item x="793"/>
        <item x="631"/>
        <item x="1739"/>
        <item x="242"/>
        <item x="1925"/>
        <item x="1722"/>
        <item x="788"/>
        <item x="608"/>
        <item x="1972"/>
        <item x="1889"/>
        <item x="1135"/>
        <item x="1585"/>
        <item x="1955"/>
        <item x="1842"/>
        <item x="746"/>
        <item x="967"/>
        <item x="15"/>
        <item x="386"/>
        <item x="92"/>
        <item x="404"/>
        <item x="506"/>
        <item x="32"/>
        <item x="1291"/>
        <item x="1729"/>
        <item x="1213"/>
        <item x="1596"/>
        <item x="1057"/>
        <item x="1967"/>
        <item x="1368"/>
        <item x="1843"/>
        <item x="650"/>
        <item x="183"/>
        <item x="1991"/>
        <item x="1789"/>
        <item x="1836"/>
        <item x="291"/>
        <item x="674"/>
        <item x="1422"/>
        <item x="117"/>
        <item x="1824"/>
        <item x="555"/>
        <item x="651"/>
        <item x="1387"/>
        <item x="1930"/>
        <item x="1854"/>
        <item x="1308"/>
        <item x="483"/>
        <item x="1200"/>
        <item x="901"/>
        <item x="1429"/>
        <item x="1943"/>
        <item x="429"/>
        <item x="1033"/>
        <item x="495"/>
        <item x="219"/>
        <item x="1819"/>
        <item x="908"/>
        <item x="1345"/>
        <item t="default"/>
      </items>
    </pivotField>
    <pivotField showAll="0"/>
    <pivotField showAll="0"/>
    <pivotField showAll="0"/>
    <pivotField showAll="0"/>
    <pivotField showAll="0"/>
    <pivotField numFmtId="166"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2"/>
    </i>
    <i>
      <x v="3"/>
    </i>
    <i>
      <x v="1"/>
    </i>
    <i>
      <x v="4"/>
    </i>
    <i>
      <x/>
    </i>
    <i t="grand">
      <x/>
    </i>
  </rowItems>
  <colItems count="1">
    <i/>
  </colItems>
  <dataFields count="1">
    <dataField name="Sum of Total_Sales"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F7BB83-0493-4C2D-A574-7C87F0BE4DC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items count="6">
        <item x="2"/>
        <item x="0"/>
        <item x="4"/>
        <item x="1"/>
        <item x="3"/>
        <item t="default"/>
      </items>
    </pivotField>
    <pivotField axis="axisRow" showAll="0" sortType="descending">
      <items count="6">
        <item x="1"/>
        <item x="4"/>
        <item x="2"/>
        <item x="3"/>
        <item x="0"/>
        <item t="default"/>
      </items>
      <autoSortScope>
        <pivotArea dataOnly="0" outline="0" fieldPosition="0">
          <references count="1">
            <reference field="4294967294" count="1" selected="0">
              <x v="0"/>
            </reference>
          </references>
        </pivotArea>
      </autoSortScope>
    </pivotField>
    <pivotField showAll="0">
      <items count="6">
        <item x="0"/>
        <item x="2"/>
        <item x="3"/>
        <item x="4"/>
        <item x="1"/>
        <item t="default"/>
      </items>
    </pivotField>
    <pivotField dataField="1" showAll="0">
      <items count="11">
        <item x="1"/>
        <item x="0"/>
        <item x="2"/>
        <item x="5"/>
        <item x="3"/>
        <item x="6"/>
        <item x="9"/>
        <item x="8"/>
        <item x="4"/>
        <item x="7"/>
        <item t="default"/>
      </items>
    </pivotField>
    <pivotField numFmtId="1" showAll="0"/>
    <pivotField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items count="1997">
        <item x="323"/>
        <item x="541"/>
        <item x="1980"/>
        <item x="1383"/>
        <item x="1"/>
        <item x="250"/>
        <item x="485"/>
        <item x="1040"/>
        <item x="1325"/>
        <item x="1888"/>
        <item x="1632"/>
        <item x="142"/>
        <item x="538"/>
        <item x="662"/>
        <item x="253"/>
        <item x="1634"/>
        <item x="909"/>
        <item x="452"/>
        <item x="1098"/>
        <item x="416"/>
        <item x="1341"/>
        <item x="1201"/>
        <item x="1186"/>
        <item x="955"/>
        <item x="1485"/>
        <item x="281"/>
        <item x="1968"/>
        <item x="1858"/>
        <item x="1948"/>
        <item x="1649"/>
        <item x="46"/>
        <item x="47"/>
        <item x="72"/>
        <item x="230"/>
        <item x="1978"/>
        <item x="1797"/>
        <item x="272"/>
        <item x="1269"/>
        <item x="989"/>
        <item x="84"/>
        <item x="881"/>
        <item x="1249"/>
        <item x="570"/>
        <item x="1113"/>
        <item x="1287"/>
        <item x="1569"/>
        <item x="1110"/>
        <item x="1562"/>
        <item x="1628"/>
        <item x="926"/>
        <item x="1861"/>
        <item x="1580"/>
        <item x="862"/>
        <item x="1828"/>
        <item x="1178"/>
        <item x="1246"/>
        <item x="561"/>
        <item x="1244"/>
        <item x="640"/>
        <item x="1100"/>
        <item x="134"/>
        <item x="155"/>
        <item x="623"/>
        <item x="975"/>
        <item x="587"/>
        <item x="750"/>
        <item x="571"/>
        <item x="849"/>
        <item x="861"/>
        <item x="556"/>
        <item x="801"/>
        <item x="835"/>
        <item x="859"/>
        <item x="96"/>
        <item x="1932"/>
        <item x="1890"/>
        <item x="352"/>
        <item x="787"/>
        <item x="317"/>
        <item x="108"/>
        <item x="64"/>
        <item x="1124"/>
        <item x="1775"/>
        <item x="1108"/>
        <item x="1418"/>
        <item x="874"/>
        <item x="160"/>
        <item x="466"/>
        <item x="436"/>
        <item x="994"/>
        <item x="1602"/>
        <item x="1754"/>
        <item x="592"/>
        <item x="1574"/>
        <item x="400"/>
        <item x="406"/>
        <item x="1887"/>
        <item x="337"/>
        <item x="196"/>
        <item x="1603"/>
        <item x="545"/>
        <item x="999"/>
        <item x="1988"/>
        <item x="305"/>
        <item x="144"/>
        <item x="34"/>
        <item x="110"/>
        <item x="1044"/>
        <item x="1719"/>
        <item x="1305"/>
        <item x="132"/>
        <item x="1490"/>
        <item x="1205"/>
        <item x="950"/>
        <item x="811"/>
        <item x="1364"/>
        <item x="1679"/>
        <item x="830"/>
        <item x="1773"/>
        <item x="832"/>
        <item x="131"/>
        <item x="1643"/>
        <item x="1772"/>
        <item x="1579"/>
        <item x="1191"/>
        <item x="1550"/>
        <item x="1692"/>
        <item x="51"/>
        <item x="1142"/>
        <item x="1073"/>
        <item x="1395"/>
        <item x="1783"/>
        <item x="1347"/>
        <item x="620"/>
        <item x="1025"/>
        <item x="1268"/>
        <item x="496"/>
        <item x="737"/>
        <item x="4"/>
        <item x="1264"/>
        <item x="589"/>
        <item x="1298"/>
        <item x="309"/>
        <item x="1412"/>
        <item x="1177"/>
        <item x="1670"/>
        <item x="1048"/>
        <item x="129"/>
        <item x="702"/>
        <item x="1498"/>
        <item x="885"/>
        <item x="977"/>
        <item x="749"/>
        <item x="1480"/>
        <item x="232"/>
        <item x="1584"/>
        <item x="813"/>
        <item x="220"/>
        <item x="444"/>
        <item x="1446"/>
        <item x="1835"/>
        <item x="392"/>
        <item x="964"/>
        <item x="1641"/>
        <item x="73"/>
        <item x="1067"/>
        <item x="1088"/>
        <item x="1581"/>
        <item x="1904"/>
        <item x="1006"/>
        <item x="157"/>
        <item x="1109"/>
        <item x="431"/>
        <item x="1606"/>
        <item x="340"/>
        <item x="1619"/>
        <item x="1139"/>
        <item x="501"/>
        <item x="645"/>
        <item x="1827"/>
        <item x="499"/>
        <item x="1307"/>
        <item x="1460"/>
        <item x="1952"/>
        <item x="1365"/>
        <item x="1941"/>
        <item x="1478"/>
        <item x="903"/>
        <item x="1935"/>
        <item x="1007"/>
        <item x="417"/>
        <item x="753"/>
        <item x="1083"/>
        <item x="757"/>
        <item x="1664"/>
        <item x="143"/>
        <item x="1700"/>
        <item x="184"/>
        <item x="1916"/>
        <item x="588"/>
        <item x="89"/>
        <item x="1155"/>
        <item x="825"/>
        <item x="1102"/>
        <item x="145"/>
        <item x="180"/>
        <item x="100"/>
        <item x="148"/>
        <item x="1034"/>
        <item x="1340"/>
        <item x="566"/>
        <item x="53"/>
        <item x="1610"/>
        <item x="278"/>
        <item x="1132"/>
        <item x="1218"/>
        <item x="798"/>
        <item x="552"/>
        <item x="1792"/>
        <item x="169"/>
        <item x="257"/>
        <item x="646"/>
        <item x="258"/>
        <item x="1648"/>
        <item x="692"/>
        <item x="1185"/>
        <item x="1448"/>
        <item x="1092"/>
        <item x="1234"/>
        <item x="362"/>
        <item x="1419"/>
        <item x="1406"/>
        <item x="1407"/>
        <item x="1173"/>
        <item x="1665"/>
        <item x="368"/>
        <item x="834"/>
        <item x="428"/>
        <item x="97"/>
        <item x="1672"/>
        <item x="1715"/>
        <item x="310"/>
        <item x="209"/>
        <item x="1973"/>
        <item x="349"/>
        <item x="794"/>
        <item x="1892"/>
        <item x="251"/>
        <item x="1342"/>
        <item x="700"/>
        <item x="730"/>
        <item x="151"/>
        <item x="1002"/>
        <item x="677"/>
        <item x="823"/>
        <item x="1293"/>
        <item x="1745"/>
        <item x="816"/>
        <item x="1613"/>
        <item x="379"/>
        <item x="1148"/>
        <item x="924"/>
        <item x="1947"/>
        <item x="1592"/>
        <item x="563"/>
        <item x="1226"/>
        <item x="1760"/>
        <item x="860"/>
        <item x="314"/>
        <item x="179"/>
        <item x="714"/>
        <item x="1767"/>
        <item x="389"/>
        <item x="1208"/>
        <item x="1902"/>
        <item x="40"/>
        <item x="1172"/>
        <item x="477"/>
        <item x="851"/>
        <item x="869"/>
        <item x="520"/>
        <item x="1986"/>
        <item x="1748"/>
        <item x="1301"/>
        <item x="28"/>
        <item x="377"/>
        <item x="1534"/>
        <item x="341"/>
        <item x="71"/>
        <item x="670"/>
        <item x="1779"/>
        <item x="1612"/>
        <item x="1874"/>
        <item x="322"/>
        <item x="1319"/>
        <item x="1204"/>
        <item x="1229"/>
        <item x="1316"/>
        <item x="871"/>
        <item x="1939"/>
        <item x="265"/>
        <item x="1509"/>
        <item x="120"/>
        <item x="660"/>
        <item x="1989"/>
        <item x="598"/>
        <item x="1756"/>
        <item x="372"/>
        <item x="1755"/>
        <item x="1867"/>
        <item x="474"/>
        <item x="911"/>
        <item x="1353"/>
        <item x="1992"/>
        <item x="758"/>
        <item x="321"/>
        <item x="1995"/>
        <item x="1397"/>
        <item x="995"/>
        <item x="188"/>
        <item x="1206"/>
        <item x="31"/>
        <item x="382"/>
        <item x="103"/>
        <item x="318"/>
        <item x="1822"/>
        <item x="1826"/>
        <item x="1598"/>
        <item x="1126"/>
        <item x="1354"/>
        <item x="329"/>
        <item x="109"/>
        <item x="78"/>
        <item x="1513"/>
        <item x="1659"/>
        <item x="894"/>
        <item x="867"/>
        <item x="614"/>
        <item x="1844"/>
        <item x="927"/>
        <item x="237"/>
        <item x="665"/>
        <item x="1706"/>
        <item x="1047"/>
        <item x="1163"/>
        <item x="1107"/>
        <item x="1187"/>
        <item x="44"/>
        <item x="1740"/>
        <item x="1311"/>
        <item x="727"/>
        <item x="181"/>
        <item x="1548"/>
        <item x="1807"/>
        <item x="267"/>
        <item x="1042"/>
        <item x="1785"/>
        <item x="1472"/>
        <item x="1528"/>
        <item x="168"/>
        <item x="1076"/>
        <item x="1933"/>
        <item x="713"/>
        <item x="1486"/>
        <item x="1396"/>
        <item x="1277"/>
        <item x="1096"/>
        <item x="611"/>
        <item x="461"/>
        <item x="1784"/>
        <item x="973"/>
        <item x="175"/>
        <item x="1324"/>
        <item x="1744"/>
        <item x="1220"/>
        <item x="1265"/>
        <item x="1128"/>
        <item x="826"/>
        <item x="1787"/>
        <item x="500"/>
        <item x="1868"/>
        <item x="107"/>
        <item x="1909"/>
        <item x="1004"/>
        <item x="1676"/>
        <item x="1593"/>
        <item x="288"/>
        <item x="775"/>
        <item x="52"/>
        <item x="1385"/>
        <item x="882"/>
        <item x="465"/>
        <item x="438"/>
        <item x="578"/>
        <item x="535"/>
        <item x="1959"/>
        <item x="62"/>
        <item x="1599"/>
        <item x="1720"/>
        <item x="254"/>
        <item x="906"/>
        <item x="324"/>
        <item x="401"/>
        <item x="16"/>
        <item x="1227"/>
        <item x="390"/>
        <item x="1786"/>
        <item x="395"/>
        <item x="1070"/>
        <item x="1152"/>
        <item x="1095"/>
        <item x="1009"/>
        <item x="1809"/>
        <item x="1924"/>
        <item x="1838"/>
        <item x="863"/>
        <item x="1696"/>
        <item x="845"/>
        <item x="371"/>
        <item x="949"/>
        <item x="1914"/>
        <item x="1752"/>
        <item x="980"/>
        <item x="718"/>
        <item x="1271"/>
        <item x="1267"/>
        <item x="454"/>
        <item x="1174"/>
        <item x="1104"/>
        <item x="948"/>
        <item x="1330"/>
        <item x="1730"/>
        <item x="844"/>
        <item x="672"/>
        <item x="770"/>
        <item x="1864"/>
        <item x="172"/>
        <item x="479"/>
        <item x="378"/>
        <item x="239"/>
        <item x="643"/>
        <item x="508"/>
        <item x="1188"/>
        <item x="915"/>
        <item x="1671"/>
        <item x="228"/>
        <item x="1590"/>
        <item x="766"/>
        <item x="1131"/>
        <item x="1045"/>
        <item x="1699"/>
        <item x="1230"/>
        <item x="771"/>
        <item x="256"/>
        <item x="657"/>
        <item x="969"/>
        <item x="534"/>
        <item x="1920"/>
        <item x="1855"/>
        <item x="284"/>
        <item x="1181"/>
        <item x="491"/>
        <item x="690"/>
        <item x="1680"/>
        <item x="1650"/>
        <item x="1013"/>
        <item x="783"/>
        <item x="1403"/>
        <item x="1240"/>
        <item x="1595"/>
        <item x="1261"/>
        <item x="1197"/>
        <item x="533"/>
        <item x="1630"/>
        <item x="905"/>
        <item x="1919"/>
        <item x="448"/>
        <item x="412"/>
        <item x="1389"/>
        <item x="1091"/>
        <item x="1000"/>
        <item x="1969"/>
        <item x="306"/>
        <item x="1039"/>
        <item x="1674"/>
        <item x="910"/>
        <item x="156"/>
        <item x="539"/>
        <item x="987"/>
        <item x="489"/>
        <item x="476"/>
        <item x="1074"/>
        <item x="484"/>
        <item x="1975"/>
        <item x="1438"/>
        <item x="1235"/>
        <item x="492"/>
        <item x="735"/>
        <item x="353"/>
        <item x="283"/>
        <item x="1850"/>
        <item x="1166"/>
        <item x="1750"/>
        <item x="1502"/>
        <item x="1417"/>
        <item x="569"/>
        <item x="652"/>
        <item x="1038"/>
        <item x="1443"/>
        <item x="1568"/>
        <item x="1903"/>
        <item x="1150"/>
        <item x="760"/>
        <item x="780"/>
        <item x="512"/>
        <item x="102"/>
        <item x="354"/>
        <item x="374"/>
        <item x="1910"/>
        <item x="351"/>
        <item x="625"/>
        <item x="1449"/>
        <item x="1281"/>
        <item x="808"/>
        <item x="642"/>
        <item x="1741"/>
        <item x="214"/>
        <item x="889"/>
        <item x="1898"/>
        <item x="1927"/>
        <item x="1333"/>
        <item x="865"/>
        <item x="1782"/>
        <item x="426"/>
        <item x="1553"/>
        <item x="1289"/>
        <item x="776"/>
        <item x="680"/>
        <item x="1168"/>
        <item x="1588"/>
        <item x="638"/>
        <item x="437"/>
        <item x="1239"/>
        <item x="122"/>
        <item x="1352"/>
        <item x="527"/>
        <item x="1081"/>
        <item x="525"/>
        <item x="786"/>
        <item x="464"/>
        <item x="375"/>
        <item x="583"/>
        <item x="748"/>
        <item x="604"/>
        <item x="1401"/>
        <item x="1639"/>
        <item x="1780"/>
        <item x="789"/>
        <item x="1146"/>
        <item x="1511"/>
        <item x="1089"/>
        <item x="346"/>
        <item x="1266"/>
        <item x="1090"/>
        <item x="781"/>
        <item x="422"/>
        <item x="774"/>
        <item x="1759"/>
        <item x="1063"/>
        <item x="913"/>
        <item x="473"/>
        <item x="42"/>
        <item x="1866"/>
        <item x="1052"/>
        <item x="1839"/>
        <item x="1303"/>
        <item x="899"/>
        <item x="1717"/>
        <item x="1655"/>
        <item x="1482"/>
        <item x="208"/>
        <item x="348"/>
        <item x="1484"/>
        <item x="886"/>
        <item x="1724"/>
        <item x="769"/>
        <item x="1964"/>
        <item x="736"/>
        <item x="186"/>
        <item x="1949"/>
        <item x="1906"/>
        <item x="443"/>
        <item x="463"/>
        <item x="1005"/>
        <item x="490"/>
        <item x="1556"/>
        <item x="633"/>
        <item x="1431"/>
        <item x="1495"/>
        <item x="1957"/>
        <item x="1029"/>
        <item x="1931"/>
        <item x="430"/>
        <item x="360"/>
        <item x="1037"/>
        <item x="124"/>
        <item x="217"/>
        <item x="1840"/>
        <item x="1280"/>
        <item x="710"/>
        <item x="594"/>
        <item x="380"/>
        <item x="917"/>
        <item x="945"/>
        <item x="1865"/>
        <item x="698"/>
        <item x="1424"/>
        <item x="410"/>
        <item x="487"/>
        <item x="617"/>
        <item x="542"/>
        <item x="701"/>
        <item x="1753"/>
        <item x="1075"/>
        <item x="509"/>
        <item x="1270"/>
        <item x="683"/>
        <item x="1880"/>
        <item x="1405"/>
        <item x="35"/>
        <item x="1257"/>
        <item x="455"/>
        <item x="1900"/>
        <item x="165"/>
        <item x="1304"/>
        <item x="1616"/>
        <item x="1143"/>
        <item x="295"/>
        <item x="725"/>
        <item x="1144"/>
        <item x="1856"/>
        <item x="1398"/>
        <item x="1695"/>
        <item x="1873"/>
        <item x="891"/>
        <item x="1223"/>
        <item x="1296"/>
        <item x="1202"/>
        <item x="712"/>
        <item x="398"/>
        <item x="799"/>
        <item x="1451"/>
        <item x="1915"/>
        <item x="1224"/>
        <item x="88"/>
        <item x="418"/>
        <item x="1507"/>
        <item x="486"/>
        <item x="1537"/>
        <item x="1053"/>
        <item x="1718"/>
        <item x="1457"/>
        <item x="135"/>
        <item x="709"/>
        <item x="1097"/>
        <item x="111"/>
        <item x="81"/>
        <item x="1290"/>
        <item x="393"/>
        <item x="550"/>
        <item x="1210"/>
        <item x="292"/>
        <item x="1193"/>
        <item x="626"/>
        <item x="916"/>
        <item x="1690"/>
        <item x="234"/>
        <item x="2"/>
        <item x="605"/>
        <item x="946"/>
        <item x="279"/>
        <item x="1158"/>
        <item x="118"/>
        <item x="782"/>
        <item x="1183"/>
        <item x="1726"/>
        <item x="704"/>
        <item x="1111"/>
        <item x="450"/>
        <item x="1652"/>
        <item x="744"/>
        <item x="1328"/>
        <item x="115"/>
        <item x="113"/>
        <item x="376"/>
        <item x="153"/>
        <item x="732"/>
        <item x="523"/>
        <item x="1560"/>
        <item x="0"/>
        <item x="355"/>
        <item x="364"/>
        <item x="993"/>
        <item x="1176"/>
        <item x="515"/>
        <item x="510"/>
        <item x="1816"/>
        <item x="1515"/>
        <item x="762"/>
        <item x="1960"/>
        <item x="421"/>
        <item x="263"/>
        <item x="1444"/>
        <item x="1440"/>
        <item x="890"/>
        <item x="1611"/>
        <item x="204"/>
        <item x="1539"/>
        <item x="1012"/>
        <item x="841"/>
        <item x="1017"/>
        <item x="1500"/>
        <item x="734"/>
        <item x="1315"/>
        <item x="815"/>
        <item x="26"/>
        <item x="733"/>
        <item x="741"/>
        <item x="1180"/>
        <item x="1247"/>
        <item x="880"/>
        <item x="1147"/>
        <item x="1259"/>
        <item x="1447"/>
        <item x="1414"/>
        <item x="1236"/>
        <item x="1326"/>
        <item x="684"/>
        <item x="1541"/>
        <item x="1846"/>
        <item x="201"/>
        <item x="1796"/>
        <item x="1689"/>
        <item x="1327"/>
        <item x="1377"/>
        <item x="1491"/>
        <item x="590"/>
        <item x="63"/>
        <item x="1905"/>
        <item x="641"/>
        <item x="933"/>
        <item x="802"/>
        <item x="1764"/>
        <item x="827"/>
        <item x="1137"/>
        <item x="600"/>
        <item x="468"/>
        <item x="12"/>
        <item x="1697"/>
        <item x="1198"/>
        <item x="1140"/>
        <item x="957"/>
        <item x="261"/>
        <item x="514"/>
        <item x="717"/>
        <item x="138"/>
        <item x="1635"/>
        <item x="966"/>
        <item x="1637"/>
        <item x="1175"/>
        <item x="1433"/>
        <item x="457"/>
        <item x="797"/>
        <item x="1036"/>
        <item x="1106"/>
        <item x="77"/>
        <item x="1003"/>
        <item x="192"/>
        <item x="691"/>
        <item x="1371"/>
        <item x="884"/>
        <item x="1149"/>
        <item x="99"/>
        <item x="687"/>
        <item x="505"/>
        <item x="1576"/>
        <item x="1471"/>
        <item x="695"/>
        <item x="222"/>
        <item x="937"/>
        <item x="3"/>
        <item x="628"/>
        <item x="1014"/>
        <item x="1231"/>
        <item x="1945"/>
        <item x="1660"/>
        <item x="837"/>
        <item x="1455"/>
        <item x="119"/>
        <item x="440"/>
        <item x="1055"/>
        <item x="1608"/>
        <item x="560"/>
        <item x="1940"/>
        <item x="1617"/>
        <item x="174"/>
        <item x="1262"/>
        <item x="1766"/>
        <item x="193"/>
        <item x="1702"/>
        <item x="469"/>
        <item x="740"/>
        <item x="150"/>
        <item x="1388"/>
        <item x="1282"/>
        <item x="1080"/>
        <item x="1736"/>
        <item x="551"/>
        <item x="297"/>
        <item x="644"/>
        <item x="1540"/>
        <item x="693"/>
        <item x="1547"/>
        <item x="1254"/>
        <item x="1591"/>
        <item x="1376"/>
        <item x="785"/>
        <item x="1555"/>
        <item x="833"/>
        <item x="1423"/>
        <item x="210"/>
        <item x="1623"/>
        <item x="1363"/>
        <item x="873"/>
        <item x="285"/>
        <item x="1112"/>
        <item x="668"/>
        <item x="1022"/>
        <item x="133"/>
        <item x="158"/>
        <item x="90"/>
        <item x="1101"/>
        <item x="1922"/>
        <item x="1563"/>
        <item x="56"/>
        <item x="648"/>
        <item x="1375"/>
        <item x="1256"/>
        <item x="836"/>
        <item x="1734"/>
        <item x="546"/>
        <item x="778"/>
        <item x="759"/>
        <item x="921"/>
        <item x="1570"/>
        <item x="553"/>
        <item x="1907"/>
        <item x="1061"/>
        <item x="1382"/>
        <item x="1494"/>
        <item x="59"/>
        <item x="887"/>
        <item x="472"/>
        <item x="897"/>
        <item x="1928"/>
        <item x="655"/>
        <item x="1404"/>
        <item x="1505"/>
        <item x="224"/>
        <item x="1586"/>
        <item x="1370"/>
        <item x="1049"/>
        <item x="1802"/>
        <item x="768"/>
        <item x="729"/>
        <item x="1911"/>
        <item x="537"/>
        <item x="98"/>
        <item x="991"/>
        <item x="1704"/>
        <item x="1463"/>
        <item x="1331"/>
        <item x="705"/>
        <item x="259"/>
        <item x="667"/>
        <item x="347"/>
        <item x="996"/>
        <item x="721"/>
        <item x="1031"/>
        <item x="1633"/>
        <item x="659"/>
        <item x="1381"/>
        <item x="1572"/>
        <item x="1545"/>
        <item x="137"/>
        <item x="383"/>
        <item x="1160"/>
        <item x="1209"/>
        <item x="1523"/>
        <item x="629"/>
        <item x="1833"/>
        <item x="1322"/>
        <item x="1897"/>
        <item x="1815"/>
        <item x="1531"/>
        <item x="1400"/>
        <item x="1496"/>
        <item x="858"/>
        <item x="584"/>
        <item x="1698"/>
        <item x="893"/>
        <item x="530"/>
        <item x="847"/>
        <item x="819"/>
        <item x="828"/>
        <item x="1336"/>
        <item x="1938"/>
        <item x="892"/>
        <item x="1583"/>
        <item x="1360"/>
        <item x="1253"/>
        <item x="1190"/>
        <item x="1769"/>
        <item x="1533"/>
        <item x="814"/>
        <item x="1195"/>
        <item x="343"/>
        <item x="409"/>
        <item x="1292"/>
        <item x="1557"/>
        <item x="1263"/>
        <item x="1605"/>
        <item x="1475"/>
        <item x="1544"/>
        <item x="637"/>
        <item x="68"/>
        <item x="1673"/>
        <item x="1041"/>
        <item x="1361"/>
        <item x="1274"/>
        <item x="790"/>
        <item x="357"/>
        <item x="1030"/>
        <item x="206"/>
        <item x="1830"/>
        <item x="1470"/>
        <item x="1384"/>
        <item x="164"/>
        <item x="1770"/>
        <item x="838"/>
        <item x="149"/>
        <item x="1712"/>
        <item x="338"/>
        <item x="939"/>
        <item x="1728"/>
        <item x="1119"/>
        <item x="1010"/>
        <item x="724"/>
        <item x="205"/>
        <item x="1777"/>
        <item x="1601"/>
        <item x="304"/>
        <item x="13"/>
        <item x="1723"/>
        <item x="952"/>
        <item x="504"/>
        <item x="1439"/>
        <item x="307"/>
        <item x="1891"/>
        <item x="1731"/>
        <item x="58"/>
        <item x="1727"/>
        <item x="752"/>
        <item x="1694"/>
        <item x="661"/>
        <item x="679"/>
        <item x="1926"/>
        <item x="76"/>
        <item x="1141"/>
        <item x="580"/>
        <item x="1751"/>
        <item x="1990"/>
        <item x="864"/>
        <item x="738"/>
        <item x="636"/>
        <item x="1317"/>
        <item x="1372"/>
        <item x="202"/>
        <item x="1071"/>
        <item x="958"/>
        <item x="24"/>
        <item x="998"/>
        <item x="688"/>
        <item x="1481"/>
        <item x="127"/>
        <item x="1312"/>
        <item x="1169"/>
        <item x="610"/>
        <item x="1849"/>
        <item x="1125"/>
        <item x="328"/>
        <item x="764"/>
        <item x="1524"/>
        <item x="1260"/>
        <item x="720"/>
        <item x="1627"/>
        <item x="1302"/>
        <item x="1653"/>
        <item x="91"/>
        <item x="311"/>
        <item x="1987"/>
        <item x="1473"/>
        <item x="33"/>
        <item x="559"/>
        <item x="1162"/>
        <item x="22"/>
        <item x="1153"/>
        <item x="1962"/>
        <item x="434"/>
        <item x="795"/>
        <item x="1258"/>
        <item x="1677"/>
        <item x="358"/>
        <item x="763"/>
        <item x="212"/>
        <item x="1862"/>
        <item x="1716"/>
        <item x="1054"/>
        <item x="112"/>
        <item x="664"/>
        <item x="7"/>
        <item x="1196"/>
        <item x="271"/>
        <item x="1536"/>
        <item x="339"/>
        <item x="929"/>
        <item x="1413"/>
        <item x="982"/>
        <item x="268"/>
        <item x="223"/>
        <item x="1237"/>
        <item x="634"/>
        <item x="898"/>
        <item x="1222"/>
        <item x="1011"/>
        <item x="255"/>
        <item x="335"/>
        <item x="361"/>
        <item x="55"/>
        <item x="5"/>
        <item x="27"/>
        <item x="1918"/>
        <item x="1427"/>
        <item x="1474"/>
        <item x="1251"/>
        <item x="1549"/>
        <item x="857"/>
        <item x="1678"/>
        <item x="1320"/>
        <item x="1535"/>
        <item x="1079"/>
        <item x="458"/>
        <item x="586"/>
        <item x="1026"/>
        <item x="817"/>
        <item x="1893"/>
        <item x="751"/>
        <item x="363"/>
        <item x="773"/>
        <item x="853"/>
        <item x="876"/>
        <item x="1411"/>
        <item x="1821"/>
        <item x="1134"/>
        <item x="1851"/>
        <item x="1103"/>
        <item x="388"/>
        <item x="1338"/>
        <item x="1314"/>
        <item x="1686"/>
        <item x="1060"/>
        <item x="536"/>
        <item x="1558"/>
        <item x="1299"/>
        <item x="1508"/>
        <item x="1950"/>
        <item x="334"/>
        <item x="716"/>
        <item x="493"/>
        <item x="1817"/>
        <item x="602"/>
        <item x="694"/>
        <item x="1245"/>
        <item x="986"/>
        <item x="596"/>
        <item x="21"/>
        <item x="1965"/>
        <item x="1479"/>
        <item x="1808"/>
        <item x="1683"/>
        <item x="128"/>
        <item x="747"/>
        <item x="1219"/>
        <item x="1618"/>
        <item x="1453"/>
        <item x="1241"/>
        <item x="951"/>
        <item x="54"/>
        <item x="1462"/>
        <item x="1151"/>
        <item x="1358"/>
        <item x="1374"/>
        <item x="247"/>
        <item x="333"/>
        <item x="1517"/>
        <item x="868"/>
        <item x="761"/>
        <item x="565"/>
        <item x="315"/>
        <item x="930"/>
        <item x="1859"/>
        <item x="1725"/>
        <item x="1845"/>
        <item x="1356"/>
        <item x="1018"/>
        <item x="442"/>
        <item x="289"/>
        <item x="689"/>
        <item x="1636"/>
        <item x="1894"/>
        <item x="191"/>
        <item x="471"/>
        <item x="928"/>
        <item x="1182"/>
        <item x="803"/>
        <item x="1701"/>
        <item x="1703"/>
        <item x="635"/>
        <item x="976"/>
        <item x="1297"/>
        <item x="1454"/>
        <item x="1666"/>
        <item x="1803"/>
        <item x="745"/>
        <item x="244"/>
        <item x="171"/>
        <item x="1552"/>
        <item x="985"/>
        <item x="190"/>
        <item x="1350"/>
        <item x="529"/>
        <item x="1662"/>
        <item x="1684"/>
        <item x="1514"/>
        <item x="953"/>
        <item x="1199"/>
        <item x="1768"/>
        <item x="266"/>
        <item x="1762"/>
        <item x="1072"/>
        <item x="1520"/>
        <item x="82"/>
        <item x="1735"/>
        <item x="824"/>
        <item x="387"/>
        <item x="1056"/>
        <item x="639"/>
        <item x="1681"/>
        <item x="1587"/>
        <item x="497"/>
        <item x="1733"/>
        <item x="1646"/>
        <item x="1732"/>
        <item x="105"/>
        <item x="163"/>
        <item x="1525"/>
        <item x="1391"/>
        <item x="30"/>
        <item x="1917"/>
        <item x="1369"/>
        <item x="1811"/>
        <item x="843"/>
        <item x="755"/>
        <item x="9"/>
        <item x="70"/>
        <item x="959"/>
        <item x="1994"/>
        <item x="925"/>
        <item x="511"/>
        <item x="1781"/>
        <item x="616"/>
        <item x="974"/>
        <item x="48"/>
        <item x="784"/>
        <item x="855"/>
        <item x="518"/>
        <item x="1936"/>
        <item x="1159"/>
        <item x="603"/>
        <item x="173"/>
        <item x="1885"/>
        <item x="1189"/>
        <item x="554"/>
        <item x="708"/>
        <item x="1284"/>
        <item x="1657"/>
        <item x="1763"/>
        <item x="1362"/>
        <item x="154"/>
        <item x="1589"/>
        <item x="658"/>
        <item x="654"/>
        <item x="1445"/>
        <item x="211"/>
        <item x="902"/>
        <item x="1138"/>
        <item x="326"/>
        <item x="365"/>
        <item x="1122"/>
        <item x="1043"/>
        <item x="166"/>
        <item x="1956"/>
        <item x="971"/>
        <item x="1521"/>
        <item x="45"/>
        <item x="1566"/>
        <item x="1806"/>
        <item x="152"/>
        <item x="367"/>
        <item x="807"/>
        <item x="1688"/>
        <item x="229"/>
        <item x="432"/>
        <item x="1516"/>
        <item x="1913"/>
        <item x="93"/>
        <item x="532"/>
        <item x="1118"/>
        <item x="1203"/>
        <item x="198"/>
        <item x="243"/>
        <item x="1335"/>
        <item x="1946"/>
        <item x="707"/>
        <item x="104"/>
        <item x="1979"/>
        <item x="822"/>
        <item x="1527"/>
        <item x="1795"/>
        <item x="394"/>
        <item x="342"/>
        <item x="1929"/>
        <item x="1567"/>
        <item x="1522"/>
        <item x="327"/>
        <item x="1869"/>
        <item x="83"/>
        <item x="1831"/>
        <item x="1654"/>
        <item x="805"/>
        <item x="1983"/>
        <item x="397"/>
        <item x="1015"/>
        <item x="1184"/>
        <item x="1626"/>
        <item x="615"/>
        <item x="972"/>
        <item x="866"/>
        <item x="385"/>
        <item x="1436"/>
        <item x="1538"/>
        <item x="743"/>
        <item x="1625"/>
        <item x="1392"/>
        <item x="36"/>
        <item x="1876"/>
        <item x="1366"/>
        <item x="1629"/>
        <item x="1669"/>
        <item x="875"/>
        <item x="1942"/>
        <item x="1456"/>
        <item x="136"/>
        <item x="767"/>
        <item x="1082"/>
        <item x="460"/>
        <item x="1600"/>
        <item x="1647"/>
        <item x="67"/>
        <item x="1749"/>
        <item x="990"/>
        <item x="850"/>
        <item x="161"/>
        <item x="290"/>
        <item x="779"/>
        <item x="94"/>
        <item x="1857"/>
        <item x="221"/>
        <item x="595"/>
        <item x="330"/>
        <item x="280"/>
        <item x="407"/>
        <item x="941"/>
        <item x="1788"/>
        <item x="1255"/>
        <item x="507"/>
        <item x="754"/>
        <item x="1349"/>
        <item x="50"/>
        <item x="831"/>
        <item x="1519"/>
        <item x="756"/>
        <item x="1771"/>
        <item x="1426"/>
        <item x="1551"/>
        <item x="1357"/>
        <item x="839"/>
        <item x="820"/>
        <item x="1023"/>
        <item x="1793"/>
        <item x="185"/>
        <item x="656"/>
        <item x="1794"/>
        <item x="420"/>
        <item x="1645"/>
        <item x="1758"/>
        <item x="852"/>
        <item x="883"/>
        <item x="1468"/>
        <item x="791"/>
        <item x="391"/>
        <item x="1129"/>
        <item x="935"/>
        <item x="1233"/>
        <item x="87"/>
        <item x="960"/>
        <item x="829"/>
        <item x="449"/>
        <item x="723"/>
        <item x="411"/>
        <item x="478"/>
        <item x="703"/>
        <item x="1250"/>
        <item x="273"/>
        <item x="1982"/>
        <item x="1064"/>
        <item x="1937"/>
        <item x="1434"/>
        <item x="1805"/>
        <item x="494"/>
        <item x="888"/>
        <item x="531"/>
        <item x="699"/>
        <item x="1179"/>
        <item x="1604"/>
        <item x="238"/>
        <item x="1810"/>
        <item x="568"/>
        <item x="1154"/>
        <item x="1105"/>
        <item x="1912"/>
        <item x="301"/>
        <item x="240"/>
        <item x="931"/>
        <item x="197"/>
        <item x="57"/>
        <item x="402"/>
        <item x="1832"/>
        <item x="577"/>
        <item x="1642"/>
        <item x="1582"/>
        <item x="663"/>
        <item x="235"/>
        <item x="446"/>
        <item x="233"/>
        <item x="1644"/>
        <item x="856"/>
        <item x="522"/>
        <item x="176"/>
        <item x="673"/>
        <item x="1283"/>
        <item x="1878"/>
        <item x="245"/>
        <item x="1313"/>
        <item x="336"/>
        <item x="564"/>
        <item x="1084"/>
        <item x="1378"/>
        <item x="302"/>
        <item x="613"/>
        <item x="424"/>
        <item x="405"/>
        <item x="1275"/>
        <item x="1667"/>
        <item x="728"/>
        <item x="1344"/>
        <item x="373"/>
        <item x="1409"/>
        <item x="1432"/>
        <item x="1212"/>
        <item x="547"/>
        <item x="1658"/>
        <item x="804"/>
        <item x="1510"/>
        <item x="441"/>
        <item x="1279"/>
        <item x="1714"/>
        <item x="562"/>
        <item x="956"/>
        <item x="370"/>
        <item x="1394"/>
        <item x="1503"/>
        <item x="187"/>
        <item x="141"/>
        <item x="1776"/>
        <item x="681"/>
        <item x="1713"/>
        <item x="1841"/>
        <item x="1334"/>
        <item x="1380"/>
        <item x="1814"/>
        <item x="1881"/>
        <item x="1242"/>
        <item x="1115"/>
        <item x="1032"/>
        <item x="213"/>
        <item x="711"/>
        <item x="1435"/>
        <item x="1461"/>
        <item x="1921"/>
        <item x="526"/>
        <item x="796"/>
        <item x="79"/>
        <item x="456"/>
        <item x="296"/>
        <item x="940"/>
        <item x="666"/>
        <item x="1066"/>
        <item x="300"/>
        <item x="37"/>
        <item x="619"/>
        <item x="1215"/>
        <item x="1464"/>
        <item x="1875"/>
        <item x="1742"/>
        <item x="1337"/>
        <item x="997"/>
        <item x="1546"/>
        <item x="1130"/>
        <item x="609"/>
        <item x="189"/>
        <item x="1310"/>
        <item x="1934"/>
        <item x="576"/>
        <item x="269"/>
        <item x="381"/>
        <item x="1228"/>
        <item x="1853"/>
        <item x="1640"/>
        <item x="1951"/>
        <item x="419"/>
        <item x="676"/>
        <item x="842"/>
        <item x="414"/>
        <item x="922"/>
        <item x="74"/>
        <item x="319"/>
        <item x="870"/>
        <item x="1609"/>
        <item x="597"/>
        <item x="1225"/>
        <item x="965"/>
        <item x="1622"/>
        <item x="1872"/>
        <item x="1136"/>
        <item x="262"/>
        <item x="731"/>
        <item x="61"/>
        <item x="1248"/>
        <item x="1117"/>
        <item x="60"/>
        <item x="1164"/>
        <item x="607"/>
        <item x="1415"/>
        <item x="1607"/>
        <item x="777"/>
        <item x="1216"/>
        <item x="715"/>
        <item x="1359"/>
        <item x="286"/>
        <item x="1798"/>
        <item x="453"/>
        <item x="146"/>
        <item x="1016"/>
        <item x="1094"/>
        <item x="1008"/>
        <item x="433"/>
        <item x="706"/>
        <item x="116"/>
        <item x="904"/>
        <item x="1145"/>
        <item x="528"/>
        <item x="1286"/>
        <item x="85"/>
        <item x="1238"/>
        <item x="1343"/>
        <item x="821"/>
        <item x="1157"/>
        <item x="575"/>
        <item x="1192"/>
        <item x="1818"/>
        <item x="1058"/>
        <item x="1799"/>
        <item x="1886"/>
        <item x="1870"/>
        <item x="274"/>
        <item x="1682"/>
        <item x="1420"/>
        <item x="1963"/>
        <item x="1351"/>
        <item x="1028"/>
        <item x="549"/>
        <item x="1252"/>
        <item x="920"/>
        <item x="1812"/>
        <item x="1993"/>
        <item x="1027"/>
        <item x="1710"/>
        <item x="1709"/>
        <item x="121"/>
        <item x="1489"/>
        <item x="227"/>
        <item x="225"/>
        <item x="1165"/>
        <item x="408"/>
        <item x="1156"/>
        <item x="29"/>
        <item x="276"/>
        <item x="451"/>
        <item x="1450"/>
        <item x="167"/>
        <item x="8"/>
        <item x="772"/>
        <item x="308"/>
        <item x="1708"/>
        <item x="1578"/>
        <item x="396"/>
        <item x="1167"/>
        <item x="521"/>
        <item x="618"/>
        <item x="1408"/>
        <item x="1300"/>
        <item x="41"/>
        <item x="934"/>
        <item x="809"/>
        <item x="943"/>
        <item x="992"/>
        <item x="1099"/>
        <item x="1981"/>
        <item x="818"/>
        <item x="963"/>
        <item x="1306"/>
        <item x="1883"/>
        <item x="218"/>
        <item x="647"/>
        <item x="445"/>
        <item x="1966"/>
        <item x="1161"/>
        <item x="1127"/>
        <item x="1021"/>
        <item x="1971"/>
        <item x="606"/>
        <item x="806"/>
        <item x="1355"/>
        <item x="1309"/>
        <item x="517"/>
        <item x="216"/>
        <item x="1348"/>
        <item x="599"/>
        <item x="675"/>
        <item x="1123"/>
        <item x="316"/>
        <item x="601"/>
        <item x="988"/>
        <item x="1691"/>
        <item x="919"/>
        <item x="194"/>
        <item x="1430"/>
        <item x="130"/>
        <item x="1620"/>
        <item x="435"/>
        <item x="114"/>
        <item x="1974"/>
        <item x="162"/>
        <item x="1285"/>
        <item x="879"/>
        <item x="203"/>
        <item x="1170"/>
        <item x="1065"/>
        <item x="622"/>
        <item x="1329"/>
        <item x="726"/>
        <item x="840"/>
        <item x="1288"/>
        <item x="1984"/>
        <item x="742"/>
        <item x="621"/>
        <item x="1046"/>
        <item x="1221"/>
        <item x="1390"/>
        <item x="287"/>
        <item x="1834"/>
        <item x="195"/>
        <item x="264"/>
        <item x="1615"/>
        <item x="331"/>
        <item x="1194"/>
        <item x="1207"/>
        <item x="848"/>
        <item x="1863"/>
        <item x="481"/>
        <item x="10"/>
        <item x="1121"/>
        <item x="1512"/>
        <item x="1800"/>
        <item x="1211"/>
        <item x="1217"/>
        <item x="294"/>
        <item x="1526"/>
        <item x="1813"/>
        <item x="277"/>
        <item x="1638"/>
        <item x="1597"/>
        <item x="126"/>
        <item x="1575"/>
        <item x="248"/>
        <item x="298"/>
        <item x="682"/>
        <item x="649"/>
        <item x="95"/>
        <item x="1493"/>
        <item x="1774"/>
        <item x="938"/>
        <item x="403"/>
        <item x="1571"/>
        <item x="1393"/>
        <item x="325"/>
        <item x="896"/>
        <item x="1467"/>
        <item x="1483"/>
        <item x="981"/>
        <item x="979"/>
        <item x="75"/>
        <item x="345"/>
        <item x="1373"/>
        <item x="1954"/>
        <item x="425"/>
        <item x="1804"/>
        <item x="359"/>
        <item x="459"/>
        <item x="384"/>
        <item x="170"/>
        <item x="475"/>
        <item x="470"/>
        <item x="1318"/>
        <item x="516"/>
        <item x="1852"/>
        <item x="671"/>
        <item x="260"/>
        <item x="252"/>
        <item x="1402"/>
        <item x="765"/>
        <item x="1542"/>
        <item x="1477"/>
        <item x="17"/>
        <item x="585"/>
        <item x="282"/>
        <item x="1958"/>
        <item x="1346"/>
        <item x="1069"/>
        <item x="1707"/>
        <item x="1278"/>
        <item x="1062"/>
        <item x="270"/>
        <item x="582"/>
        <item x="1895"/>
        <item x="810"/>
        <item x="1499"/>
        <item x="854"/>
        <item x="877"/>
        <item x="177"/>
        <item x="1458"/>
        <item x="1761"/>
        <item x="1757"/>
        <item x="1214"/>
        <item x="627"/>
        <item x="462"/>
        <item x="480"/>
        <item x="624"/>
        <item x="1879"/>
        <item x="1737"/>
        <item x="1860"/>
        <item x="1790"/>
        <item x="1050"/>
        <item x="332"/>
        <item x="1294"/>
        <item x="1884"/>
        <item x="1466"/>
        <item x="1093"/>
        <item x="1791"/>
        <item x="548"/>
        <item x="630"/>
        <item x="1577"/>
        <item x="226"/>
        <item x="954"/>
        <item x="1693"/>
        <item x="1651"/>
        <item x="1035"/>
        <item x="1506"/>
        <item x="1442"/>
        <item x="1120"/>
        <item x="1705"/>
        <item x="1823"/>
        <item x="1437"/>
        <item x="344"/>
        <item x="1565"/>
        <item x="1901"/>
        <item x="1970"/>
        <item x="1410"/>
        <item x="1778"/>
        <item x="1087"/>
        <item x="1492"/>
        <item x="106"/>
        <item x="914"/>
        <item x="423"/>
        <item x="178"/>
        <item x="722"/>
        <item x="947"/>
        <item x="1116"/>
        <item x="678"/>
        <item x="812"/>
        <item x="936"/>
        <item x="669"/>
        <item x="39"/>
        <item x="1469"/>
        <item x="1829"/>
        <item x="1339"/>
        <item x="101"/>
        <item x="519"/>
        <item x="632"/>
        <item x="1899"/>
        <item x="1877"/>
        <item x="1532"/>
        <item x="653"/>
        <item x="1024"/>
        <item x="1908"/>
        <item x="1663"/>
        <item x="66"/>
        <item x="581"/>
        <item x="1944"/>
        <item x="524"/>
        <item x="11"/>
        <item x="1685"/>
        <item x="356"/>
        <item x="1820"/>
        <item x="558"/>
        <item x="1001"/>
        <item x="962"/>
        <item x="23"/>
        <item x="139"/>
        <item x="199"/>
        <item x="123"/>
        <item x="65"/>
        <item x="1953"/>
        <item x="557"/>
        <item x="43"/>
        <item x="413"/>
        <item x="182"/>
        <item x="215"/>
        <item x="1847"/>
        <item x="246"/>
        <item x="1114"/>
        <item x="502"/>
        <item x="1668"/>
        <item x="18"/>
        <item x="1077"/>
        <item x="415"/>
        <item x="697"/>
        <item x="1738"/>
        <item x="1232"/>
        <item x="1543"/>
        <item x="1594"/>
        <item x="293"/>
        <item x="1243"/>
        <item x="1564"/>
        <item x="498"/>
        <item x="312"/>
        <item x="1059"/>
        <item x="439"/>
        <item x="1086"/>
        <item x="686"/>
        <item x="1171"/>
        <item x="1459"/>
        <item x="1624"/>
        <item x="719"/>
        <item x="25"/>
        <item x="320"/>
        <item x="399"/>
        <item x="593"/>
        <item x="1504"/>
        <item x="544"/>
        <item x="1711"/>
        <item x="1825"/>
        <item x="572"/>
        <item x="1295"/>
        <item x="1923"/>
        <item x="1367"/>
        <item x="574"/>
        <item x="1614"/>
        <item x="932"/>
        <item x="140"/>
        <item x="983"/>
        <item x="1621"/>
        <item x="1487"/>
        <item x="968"/>
        <item x="1332"/>
        <item x="6"/>
        <item x="612"/>
        <item x="1559"/>
        <item x="1323"/>
        <item x="591"/>
        <item x="303"/>
        <item x="14"/>
        <item x="800"/>
        <item x="900"/>
        <item x="207"/>
        <item x="1051"/>
        <item x="427"/>
        <item x="1631"/>
        <item x="579"/>
        <item x="984"/>
        <item x="1765"/>
        <item x="1019"/>
        <item x="970"/>
        <item x="1276"/>
        <item x="1085"/>
        <item x="1656"/>
        <item x="1133"/>
        <item x="1837"/>
        <item x="942"/>
        <item x="1465"/>
        <item x="1273"/>
        <item x="923"/>
        <item x="1272"/>
        <item x="944"/>
        <item x="49"/>
        <item x="1416"/>
        <item x="200"/>
        <item x="503"/>
        <item x="1896"/>
        <item x="1497"/>
        <item x="1747"/>
        <item x="1476"/>
        <item x="1386"/>
        <item x="1661"/>
        <item x="918"/>
        <item x="231"/>
        <item x="125"/>
        <item x="275"/>
        <item x="249"/>
        <item x="19"/>
        <item x="20"/>
        <item x="1425"/>
        <item x="369"/>
        <item x="1961"/>
        <item x="467"/>
        <item x="907"/>
        <item x="299"/>
        <item x="1985"/>
        <item x="567"/>
        <item x="739"/>
        <item x="1801"/>
        <item x="80"/>
        <item x="447"/>
        <item x="1428"/>
        <item x="69"/>
        <item x="540"/>
        <item x="1675"/>
        <item x="685"/>
        <item x="1379"/>
        <item x="1976"/>
        <item x="1882"/>
        <item x="872"/>
        <item x="1452"/>
        <item x="1573"/>
        <item x="792"/>
        <item x="1743"/>
        <item x="961"/>
        <item x="1721"/>
        <item x="1848"/>
        <item x="1488"/>
        <item x="1078"/>
        <item x="86"/>
        <item x="878"/>
        <item x="1068"/>
        <item x="1554"/>
        <item x="1020"/>
        <item x="1746"/>
        <item x="1399"/>
        <item x="978"/>
        <item x="513"/>
        <item x="350"/>
        <item x="241"/>
        <item x="1421"/>
        <item x="895"/>
        <item x="488"/>
        <item x="1687"/>
        <item x="1321"/>
        <item x="366"/>
        <item x="1518"/>
        <item x="1441"/>
        <item x="313"/>
        <item x="1530"/>
        <item x="38"/>
        <item x="573"/>
        <item x="1977"/>
        <item x="236"/>
        <item x="147"/>
        <item x="1529"/>
        <item x="543"/>
        <item x="696"/>
        <item x="1871"/>
        <item x="846"/>
        <item x="1501"/>
        <item x="912"/>
        <item x="1561"/>
        <item x="482"/>
        <item x="159"/>
        <item x="793"/>
        <item x="631"/>
        <item x="1739"/>
        <item x="242"/>
        <item x="1925"/>
        <item x="1722"/>
        <item x="788"/>
        <item x="608"/>
        <item x="1972"/>
        <item x="1889"/>
        <item x="1135"/>
        <item x="1585"/>
        <item x="1955"/>
        <item x="1842"/>
        <item x="746"/>
        <item x="967"/>
        <item x="15"/>
        <item x="386"/>
        <item x="92"/>
        <item x="404"/>
        <item x="506"/>
        <item x="32"/>
        <item x="1291"/>
        <item x="1729"/>
        <item x="1213"/>
        <item x="1596"/>
        <item x="1057"/>
        <item x="1967"/>
        <item x="1368"/>
        <item x="1843"/>
        <item x="650"/>
        <item x="183"/>
        <item x="1991"/>
        <item x="1789"/>
        <item x="1836"/>
        <item x="291"/>
        <item x="674"/>
        <item x="1422"/>
        <item x="117"/>
        <item x="1824"/>
        <item x="555"/>
        <item x="651"/>
        <item x="1387"/>
        <item x="1930"/>
        <item x="1854"/>
        <item x="1308"/>
        <item x="483"/>
        <item x="1200"/>
        <item x="901"/>
        <item x="1429"/>
        <item x="1943"/>
        <item x="429"/>
        <item x="1033"/>
        <item x="495"/>
        <item x="219"/>
        <item x="1819"/>
        <item x="908"/>
        <item x="1345"/>
        <item t="default"/>
      </items>
    </pivotField>
    <pivotField showAll="0"/>
    <pivotField showAll="0"/>
    <pivotField showAll="0"/>
    <pivotField showAll="0"/>
    <pivotField showAll="0"/>
    <pivotField numFmtId="166"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2"/>
    </i>
    <i>
      <x v="1"/>
    </i>
    <i>
      <x v="3"/>
    </i>
    <i>
      <x/>
    </i>
    <i>
      <x v="4"/>
    </i>
    <i t="grand">
      <x/>
    </i>
  </rowItems>
  <colItems count="1">
    <i/>
  </colItems>
  <dataFields count="1">
    <dataField name="Sum of Quantity_Sol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0D250B-ED82-4CF2-8C3F-10310F18D4D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60" firstHeaderRow="1" firstDataRow="2" firstDataCol="1"/>
  <pivotFields count="21">
    <pivotField showAll="0">
      <items count="2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t="default"/>
      </items>
    </pivotField>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axis="axisRow" showAll="0">
      <items count="6">
        <item x="2"/>
        <item x="0"/>
        <item x="4"/>
        <item x="1"/>
        <item x="3"/>
        <item t="default"/>
      </items>
    </pivotField>
    <pivotField axis="axisRow" showAll="0">
      <items count="6">
        <item x="1"/>
        <item x="4"/>
        <item x="2"/>
        <item x="3"/>
        <item x="0"/>
        <item t="default"/>
      </items>
    </pivotField>
    <pivotField axis="axisRow" showAll="0">
      <items count="6">
        <item x="0"/>
        <item x="2"/>
        <item x="3"/>
        <item x="4"/>
        <item x="1"/>
        <item t="default"/>
      </items>
    </pivotField>
    <pivotField showAll="0">
      <items count="11">
        <item x="1"/>
        <item x="0"/>
        <item x="2"/>
        <item x="5"/>
        <item x="3"/>
        <item x="6"/>
        <item x="9"/>
        <item x="8"/>
        <item x="4"/>
        <item x="7"/>
        <item t="default"/>
      </items>
    </pivotField>
    <pivotField numFmtId="1" showAll="0"/>
    <pivotField dataField="1"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items count="1997">
        <item x="323"/>
        <item x="541"/>
        <item x="1980"/>
        <item x="1383"/>
        <item x="1"/>
        <item x="250"/>
        <item x="485"/>
        <item x="1040"/>
        <item x="1325"/>
        <item x="1888"/>
        <item x="1632"/>
        <item x="142"/>
        <item x="538"/>
        <item x="662"/>
        <item x="253"/>
        <item x="1634"/>
        <item x="909"/>
        <item x="452"/>
        <item x="1098"/>
        <item x="416"/>
        <item x="1341"/>
        <item x="1201"/>
        <item x="1186"/>
        <item x="955"/>
        <item x="1485"/>
        <item x="281"/>
        <item x="1968"/>
        <item x="1858"/>
        <item x="1948"/>
        <item x="1649"/>
        <item x="46"/>
        <item x="47"/>
        <item x="72"/>
        <item x="230"/>
        <item x="1978"/>
        <item x="1797"/>
        <item x="272"/>
        <item x="1269"/>
        <item x="989"/>
        <item x="84"/>
        <item x="881"/>
        <item x="1249"/>
        <item x="570"/>
        <item x="1113"/>
        <item x="1287"/>
        <item x="1569"/>
        <item x="1110"/>
        <item x="1562"/>
        <item x="1628"/>
        <item x="926"/>
        <item x="1861"/>
        <item x="1580"/>
        <item x="862"/>
        <item x="1828"/>
        <item x="1178"/>
        <item x="1246"/>
        <item x="561"/>
        <item x="1244"/>
        <item x="640"/>
        <item x="1100"/>
        <item x="134"/>
        <item x="155"/>
        <item x="623"/>
        <item x="975"/>
        <item x="587"/>
        <item x="750"/>
        <item x="571"/>
        <item x="849"/>
        <item x="861"/>
        <item x="556"/>
        <item x="801"/>
        <item x="835"/>
        <item x="859"/>
        <item x="96"/>
        <item x="1932"/>
        <item x="1890"/>
        <item x="352"/>
        <item x="787"/>
        <item x="317"/>
        <item x="108"/>
        <item x="64"/>
        <item x="1124"/>
        <item x="1775"/>
        <item x="1108"/>
        <item x="1418"/>
        <item x="874"/>
        <item x="160"/>
        <item x="466"/>
        <item x="436"/>
        <item x="994"/>
        <item x="1602"/>
        <item x="1754"/>
        <item x="592"/>
        <item x="1574"/>
        <item x="400"/>
        <item x="406"/>
        <item x="1887"/>
        <item x="337"/>
        <item x="196"/>
        <item x="1603"/>
        <item x="545"/>
        <item x="999"/>
        <item x="1988"/>
        <item x="305"/>
        <item x="144"/>
        <item x="34"/>
        <item x="110"/>
        <item x="1044"/>
        <item x="1719"/>
        <item x="1305"/>
        <item x="132"/>
        <item x="1490"/>
        <item x="1205"/>
        <item x="950"/>
        <item x="811"/>
        <item x="1364"/>
        <item x="1679"/>
        <item x="830"/>
        <item x="1773"/>
        <item x="832"/>
        <item x="131"/>
        <item x="1643"/>
        <item x="1772"/>
        <item x="1579"/>
        <item x="1191"/>
        <item x="1550"/>
        <item x="1692"/>
        <item x="51"/>
        <item x="1142"/>
        <item x="1073"/>
        <item x="1395"/>
        <item x="1783"/>
        <item x="1347"/>
        <item x="620"/>
        <item x="1025"/>
        <item x="1268"/>
        <item x="496"/>
        <item x="737"/>
        <item x="4"/>
        <item x="1264"/>
        <item x="589"/>
        <item x="1298"/>
        <item x="309"/>
        <item x="1412"/>
        <item x="1177"/>
        <item x="1670"/>
        <item x="1048"/>
        <item x="129"/>
        <item x="702"/>
        <item x="1498"/>
        <item x="885"/>
        <item x="977"/>
        <item x="749"/>
        <item x="1480"/>
        <item x="232"/>
        <item x="1584"/>
        <item x="813"/>
        <item x="220"/>
        <item x="444"/>
        <item x="1446"/>
        <item x="1835"/>
        <item x="392"/>
        <item x="964"/>
        <item x="1641"/>
        <item x="73"/>
        <item x="1067"/>
        <item x="1088"/>
        <item x="1581"/>
        <item x="1904"/>
        <item x="1006"/>
        <item x="157"/>
        <item x="1109"/>
        <item x="431"/>
        <item x="1606"/>
        <item x="340"/>
        <item x="1619"/>
        <item x="1139"/>
        <item x="501"/>
        <item x="645"/>
        <item x="1827"/>
        <item x="499"/>
        <item x="1307"/>
        <item x="1460"/>
        <item x="1952"/>
        <item x="1365"/>
        <item x="1941"/>
        <item x="1478"/>
        <item x="903"/>
        <item x="1935"/>
        <item x="1007"/>
        <item x="417"/>
        <item x="753"/>
        <item x="1083"/>
        <item x="757"/>
        <item x="1664"/>
        <item x="143"/>
        <item x="1700"/>
        <item x="184"/>
        <item x="1916"/>
        <item x="588"/>
        <item x="89"/>
        <item x="1155"/>
        <item x="825"/>
        <item x="1102"/>
        <item x="145"/>
        <item x="180"/>
        <item x="100"/>
        <item x="148"/>
        <item x="1034"/>
        <item x="1340"/>
        <item x="566"/>
        <item x="53"/>
        <item x="1610"/>
        <item x="278"/>
        <item x="1132"/>
        <item x="1218"/>
        <item x="798"/>
        <item x="552"/>
        <item x="1792"/>
        <item x="169"/>
        <item x="257"/>
        <item x="646"/>
        <item x="258"/>
        <item x="1648"/>
        <item x="692"/>
        <item x="1185"/>
        <item x="1448"/>
        <item x="1092"/>
        <item x="1234"/>
        <item x="362"/>
        <item x="1419"/>
        <item x="1406"/>
        <item x="1407"/>
        <item x="1173"/>
        <item x="1665"/>
        <item x="368"/>
        <item x="834"/>
        <item x="428"/>
        <item x="97"/>
        <item x="1672"/>
        <item x="1715"/>
        <item x="310"/>
        <item x="209"/>
        <item x="1973"/>
        <item x="349"/>
        <item x="794"/>
        <item x="1892"/>
        <item x="251"/>
        <item x="1342"/>
        <item x="700"/>
        <item x="730"/>
        <item x="151"/>
        <item x="1002"/>
        <item x="677"/>
        <item x="823"/>
        <item x="1293"/>
        <item x="1745"/>
        <item x="816"/>
        <item x="1613"/>
        <item x="379"/>
        <item x="1148"/>
        <item x="924"/>
        <item x="1947"/>
        <item x="1592"/>
        <item x="563"/>
        <item x="1226"/>
        <item x="1760"/>
        <item x="860"/>
        <item x="314"/>
        <item x="179"/>
        <item x="714"/>
        <item x="1767"/>
        <item x="389"/>
        <item x="1208"/>
        <item x="1902"/>
        <item x="40"/>
        <item x="1172"/>
        <item x="477"/>
        <item x="851"/>
        <item x="869"/>
        <item x="520"/>
        <item x="1986"/>
        <item x="1748"/>
        <item x="1301"/>
        <item x="28"/>
        <item x="377"/>
        <item x="1534"/>
        <item x="341"/>
        <item x="71"/>
        <item x="670"/>
        <item x="1779"/>
        <item x="1612"/>
        <item x="1874"/>
        <item x="322"/>
        <item x="1319"/>
        <item x="1204"/>
        <item x="1229"/>
        <item x="1316"/>
        <item x="871"/>
        <item x="1939"/>
        <item x="265"/>
        <item x="1509"/>
        <item x="120"/>
        <item x="660"/>
        <item x="1989"/>
        <item x="598"/>
        <item x="1756"/>
        <item x="372"/>
        <item x="1755"/>
        <item x="1867"/>
        <item x="474"/>
        <item x="911"/>
        <item x="1353"/>
        <item x="1992"/>
        <item x="758"/>
        <item x="321"/>
        <item x="1995"/>
        <item x="1397"/>
        <item x="995"/>
        <item x="188"/>
        <item x="1206"/>
        <item x="31"/>
        <item x="382"/>
        <item x="103"/>
        <item x="318"/>
        <item x="1822"/>
        <item x="1826"/>
        <item x="1598"/>
        <item x="1126"/>
        <item x="1354"/>
        <item x="329"/>
        <item x="109"/>
        <item x="78"/>
        <item x="1513"/>
        <item x="1659"/>
        <item x="894"/>
        <item x="867"/>
        <item x="614"/>
        <item x="1844"/>
        <item x="927"/>
        <item x="237"/>
        <item x="665"/>
        <item x="1706"/>
        <item x="1047"/>
        <item x="1163"/>
        <item x="1107"/>
        <item x="1187"/>
        <item x="44"/>
        <item x="1740"/>
        <item x="1311"/>
        <item x="727"/>
        <item x="181"/>
        <item x="1548"/>
        <item x="1807"/>
        <item x="267"/>
        <item x="1042"/>
        <item x="1785"/>
        <item x="1472"/>
        <item x="1528"/>
        <item x="168"/>
        <item x="1076"/>
        <item x="1933"/>
        <item x="713"/>
        <item x="1486"/>
        <item x="1396"/>
        <item x="1277"/>
        <item x="1096"/>
        <item x="611"/>
        <item x="461"/>
        <item x="1784"/>
        <item x="973"/>
        <item x="175"/>
        <item x="1324"/>
        <item x="1744"/>
        <item x="1220"/>
        <item x="1265"/>
        <item x="1128"/>
        <item x="826"/>
        <item x="1787"/>
        <item x="500"/>
        <item x="1868"/>
        <item x="107"/>
        <item x="1909"/>
        <item x="1004"/>
        <item x="1676"/>
        <item x="1593"/>
        <item x="288"/>
        <item x="775"/>
        <item x="52"/>
        <item x="1385"/>
        <item x="882"/>
        <item x="465"/>
        <item x="438"/>
        <item x="578"/>
        <item x="535"/>
        <item x="1959"/>
        <item x="62"/>
        <item x="1599"/>
        <item x="1720"/>
        <item x="254"/>
        <item x="906"/>
        <item x="324"/>
        <item x="401"/>
        <item x="16"/>
        <item x="1227"/>
        <item x="390"/>
        <item x="1786"/>
        <item x="395"/>
        <item x="1070"/>
        <item x="1152"/>
        <item x="1095"/>
        <item x="1009"/>
        <item x="1809"/>
        <item x="1924"/>
        <item x="1838"/>
        <item x="863"/>
        <item x="1696"/>
        <item x="845"/>
        <item x="371"/>
        <item x="949"/>
        <item x="1914"/>
        <item x="1752"/>
        <item x="980"/>
        <item x="718"/>
        <item x="1271"/>
        <item x="1267"/>
        <item x="454"/>
        <item x="1174"/>
        <item x="1104"/>
        <item x="948"/>
        <item x="1330"/>
        <item x="1730"/>
        <item x="844"/>
        <item x="672"/>
        <item x="770"/>
        <item x="1864"/>
        <item x="172"/>
        <item x="479"/>
        <item x="378"/>
        <item x="239"/>
        <item x="643"/>
        <item x="508"/>
        <item x="1188"/>
        <item x="915"/>
        <item x="1671"/>
        <item x="228"/>
        <item x="1590"/>
        <item x="766"/>
        <item x="1131"/>
        <item x="1045"/>
        <item x="1699"/>
        <item x="1230"/>
        <item x="771"/>
        <item x="256"/>
        <item x="657"/>
        <item x="969"/>
        <item x="534"/>
        <item x="1920"/>
        <item x="1855"/>
        <item x="284"/>
        <item x="1181"/>
        <item x="491"/>
        <item x="690"/>
        <item x="1680"/>
        <item x="1650"/>
        <item x="1013"/>
        <item x="783"/>
        <item x="1403"/>
        <item x="1240"/>
        <item x="1595"/>
        <item x="1261"/>
        <item x="1197"/>
        <item x="533"/>
        <item x="1630"/>
        <item x="905"/>
        <item x="1919"/>
        <item x="448"/>
        <item x="412"/>
        <item x="1389"/>
        <item x="1091"/>
        <item x="1000"/>
        <item x="1969"/>
        <item x="306"/>
        <item x="1039"/>
        <item x="1674"/>
        <item x="910"/>
        <item x="156"/>
        <item x="539"/>
        <item x="987"/>
        <item x="489"/>
        <item x="476"/>
        <item x="1074"/>
        <item x="484"/>
        <item x="1975"/>
        <item x="1438"/>
        <item x="1235"/>
        <item x="492"/>
        <item x="735"/>
        <item x="353"/>
        <item x="283"/>
        <item x="1850"/>
        <item x="1166"/>
        <item x="1750"/>
        <item x="1502"/>
        <item x="1417"/>
        <item x="569"/>
        <item x="652"/>
        <item x="1038"/>
        <item x="1443"/>
        <item x="1568"/>
        <item x="1903"/>
        <item x="1150"/>
        <item x="760"/>
        <item x="780"/>
        <item x="512"/>
        <item x="102"/>
        <item x="354"/>
        <item x="374"/>
        <item x="1910"/>
        <item x="351"/>
        <item x="625"/>
        <item x="1449"/>
        <item x="1281"/>
        <item x="808"/>
        <item x="642"/>
        <item x="1741"/>
        <item x="214"/>
        <item x="889"/>
        <item x="1898"/>
        <item x="1927"/>
        <item x="1333"/>
        <item x="865"/>
        <item x="1782"/>
        <item x="426"/>
        <item x="1553"/>
        <item x="1289"/>
        <item x="776"/>
        <item x="680"/>
        <item x="1168"/>
        <item x="1588"/>
        <item x="638"/>
        <item x="437"/>
        <item x="1239"/>
        <item x="122"/>
        <item x="1352"/>
        <item x="527"/>
        <item x="1081"/>
        <item x="525"/>
        <item x="786"/>
        <item x="464"/>
        <item x="375"/>
        <item x="583"/>
        <item x="748"/>
        <item x="604"/>
        <item x="1401"/>
        <item x="1639"/>
        <item x="1780"/>
        <item x="789"/>
        <item x="1146"/>
        <item x="1511"/>
        <item x="1089"/>
        <item x="346"/>
        <item x="1266"/>
        <item x="1090"/>
        <item x="781"/>
        <item x="422"/>
        <item x="774"/>
        <item x="1759"/>
        <item x="1063"/>
        <item x="913"/>
        <item x="473"/>
        <item x="42"/>
        <item x="1866"/>
        <item x="1052"/>
        <item x="1839"/>
        <item x="1303"/>
        <item x="899"/>
        <item x="1717"/>
        <item x="1655"/>
        <item x="1482"/>
        <item x="208"/>
        <item x="348"/>
        <item x="1484"/>
        <item x="886"/>
        <item x="1724"/>
        <item x="769"/>
        <item x="1964"/>
        <item x="736"/>
        <item x="186"/>
        <item x="1949"/>
        <item x="1906"/>
        <item x="443"/>
        <item x="463"/>
        <item x="1005"/>
        <item x="490"/>
        <item x="1556"/>
        <item x="633"/>
        <item x="1431"/>
        <item x="1495"/>
        <item x="1957"/>
        <item x="1029"/>
        <item x="1931"/>
        <item x="430"/>
        <item x="360"/>
        <item x="1037"/>
        <item x="124"/>
        <item x="217"/>
        <item x="1840"/>
        <item x="1280"/>
        <item x="710"/>
        <item x="594"/>
        <item x="380"/>
        <item x="917"/>
        <item x="945"/>
        <item x="1865"/>
        <item x="698"/>
        <item x="1424"/>
        <item x="410"/>
        <item x="487"/>
        <item x="617"/>
        <item x="542"/>
        <item x="701"/>
        <item x="1753"/>
        <item x="1075"/>
        <item x="509"/>
        <item x="1270"/>
        <item x="683"/>
        <item x="1880"/>
        <item x="1405"/>
        <item x="35"/>
        <item x="1257"/>
        <item x="455"/>
        <item x="1900"/>
        <item x="165"/>
        <item x="1304"/>
        <item x="1616"/>
        <item x="1143"/>
        <item x="295"/>
        <item x="725"/>
        <item x="1144"/>
        <item x="1856"/>
        <item x="1398"/>
        <item x="1695"/>
        <item x="1873"/>
        <item x="891"/>
        <item x="1223"/>
        <item x="1296"/>
        <item x="1202"/>
        <item x="712"/>
        <item x="398"/>
        <item x="799"/>
        <item x="1451"/>
        <item x="1915"/>
        <item x="1224"/>
        <item x="88"/>
        <item x="418"/>
        <item x="1507"/>
        <item x="486"/>
        <item x="1537"/>
        <item x="1053"/>
        <item x="1718"/>
        <item x="1457"/>
        <item x="135"/>
        <item x="709"/>
        <item x="1097"/>
        <item x="111"/>
        <item x="81"/>
        <item x="1290"/>
        <item x="393"/>
        <item x="550"/>
        <item x="1210"/>
        <item x="292"/>
        <item x="1193"/>
        <item x="626"/>
        <item x="916"/>
        <item x="1690"/>
        <item x="234"/>
        <item x="2"/>
        <item x="605"/>
        <item x="946"/>
        <item x="279"/>
        <item x="1158"/>
        <item x="118"/>
        <item x="782"/>
        <item x="1183"/>
        <item x="1726"/>
        <item x="704"/>
        <item x="1111"/>
        <item x="450"/>
        <item x="1652"/>
        <item x="744"/>
        <item x="1328"/>
        <item x="115"/>
        <item x="113"/>
        <item x="376"/>
        <item x="153"/>
        <item x="732"/>
        <item x="523"/>
        <item x="1560"/>
        <item x="0"/>
        <item x="355"/>
        <item x="364"/>
        <item x="993"/>
        <item x="1176"/>
        <item x="515"/>
        <item x="510"/>
        <item x="1816"/>
        <item x="1515"/>
        <item x="762"/>
        <item x="1960"/>
        <item x="421"/>
        <item x="263"/>
        <item x="1444"/>
        <item x="1440"/>
        <item x="890"/>
        <item x="1611"/>
        <item x="204"/>
        <item x="1539"/>
        <item x="1012"/>
        <item x="841"/>
        <item x="1017"/>
        <item x="1500"/>
        <item x="734"/>
        <item x="1315"/>
        <item x="815"/>
        <item x="26"/>
        <item x="733"/>
        <item x="741"/>
        <item x="1180"/>
        <item x="1247"/>
        <item x="880"/>
        <item x="1147"/>
        <item x="1259"/>
        <item x="1447"/>
        <item x="1414"/>
        <item x="1236"/>
        <item x="1326"/>
        <item x="684"/>
        <item x="1541"/>
        <item x="1846"/>
        <item x="201"/>
        <item x="1796"/>
        <item x="1689"/>
        <item x="1327"/>
        <item x="1377"/>
        <item x="1491"/>
        <item x="590"/>
        <item x="63"/>
        <item x="1905"/>
        <item x="641"/>
        <item x="933"/>
        <item x="802"/>
        <item x="1764"/>
        <item x="827"/>
        <item x="1137"/>
        <item x="600"/>
        <item x="468"/>
        <item x="12"/>
        <item x="1697"/>
        <item x="1198"/>
        <item x="1140"/>
        <item x="957"/>
        <item x="261"/>
        <item x="514"/>
        <item x="717"/>
        <item x="138"/>
        <item x="1635"/>
        <item x="966"/>
        <item x="1637"/>
        <item x="1175"/>
        <item x="1433"/>
        <item x="457"/>
        <item x="797"/>
        <item x="1036"/>
        <item x="1106"/>
        <item x="77"/>
        <item x="1003"/>
        <item x="192"/>
        <item x="691"/>
        <item x="1371"/>
        <item x="884"/>
        <item x="1149"/>
        <item x="99"/>
        <item x="687"/>
        <item x="505"/>
        <item x="1576"/>
        <item x="1471"/>
        <item x="695"/>
        <item x="222"/>
        <item x="937"/>
        <item x="3"/>
        <item x="628"/>
        <item x="1014"/>
        <item x="1231"/>
        <item x="1945"/>
        <item x="1660"/>
        <item x="837"/>
        <item x="1455"/>
        <item x="119"/>
        <item x="440"/>
        <item x="1055"/>
        <item x="1608"/>
        <item x="560"/>
        <item x="1940"/>
        <item x="1617"/>
        <item x="174"/>
        <item x="1262"/>
        <item x="1766"/>
        <item x="193"/>
        <item x="1702"/>
        <item x="469"/>
        <item x="740"/>
        <item x="150"/>
        <item x="1388"/>
        <item x="1282"/>
        <item x="1080"/>
        <item x="1736"/>
        <item x="551"/>
        <item x="297"/>
        <item x="644"/>
        <item x="1540"/>
        <item x="693"/>
        <item x="1547"/>
        <item x="1254"/>
        <item x="1591"/>
        <item x="1376"/>
        <item x="785"/>
        <item x="1555"/>
        <item x="833"/>
        <item x="1423"/>
        <item x="210"/>
        <item x="1623"/>
        <item x="1363"/>
        <item x="873"/>
        <item x="285"/>
        <item x="1112"/>
        <item x="668"/>
        <item x="1022"/>
        <item x="133"/>
        <item x="158"/>
        <item x="90"/>
        <item x="1101"/>
        <item x="1922"/>
        <item x="1563"/>
        <item x="56"/>
        <item x="648"/>
        <item x="1375"/>
        <item x="1256"/>
        <item x="836"/>
        <item x="1734"/>
        <item x="546"/>
        <item x="778"/>
        <item x="759"/>
        <item x="921"/>
        <item x="1570"/>
        <item x="553"/>
        <item x="1907"/>
        <item x="1061"/>
        <item x="1382"/>
        <item x="1494"/>
        <item x="59"/>
        <item x="887"/>
        <item x="472"/>
        <item x="897"/>
        <item x="1928"/>
        <item x="655"/>
        <item x="1404"/>
        <item x="1505"/>
        <item x="224"/>
        <item x="1586"/>
        <item x="1370"/>
        <item x="1049"/>
        <item x="1802"/>
        <item x="768"/>
        <item x="729"/>
        <item x="1911"/>
        <item x="537"/>
        <item x="98"/>
        <item x="991"/>
        <item x="1704"/>
        <item x="1463"/>
        <item x="1331"/>
        <item x="705"/>
        <item x="259"/>
        <item x="667"/>
        <item x="347"/>
        <item x="996"/>
        <item x="721"/>
        <item x="1031"/>
        <item x="1633"/>
        <item x="659"/>
        <item x="1381"/>
        <item x="1572"/>
        <item x="1545"/>
        <item x="137"/>
        <item x="383"/>
        <item x="1160"/>
        <item x="1209"/>
        <item x="1523"/>
        <item x="629"/>
        <item x="1833"/>
        <item x="1322"/>
        <item x="1897"/>
        <item x="1815"/>
        <item x="1531"/>
        <item x="1400"/>
        <item x="1496"/>
        <item x="858"/>
        <item x="584"/>
        <item x="1698"/>
        <item x="893"/>
        <item x="530"/>
        <item x="847"/>
        <item x="819"/>
        <item x="828"/>
        <item x="1336"/>
        <item x="1938"/>
        <item x="892"/>
        <item x="1583"/>
        <item x="1360"/>
        <item x="1253"/>
        <item x="1190"/>
        <item x="1769"/>
        <item x="1533"/>
        <item x="814"/>
        <item x="1195"/>
        <item x="343"/>
        <item x="409"/>
        <item x="1292"/>
        <item x="1557"/>
        <item x="1263"/>
        <item x="1605"/>
        <item x="1475"/>
        <item x="1544"/>
        <item x="637"/>
        <item x="68"/>
        <item x="1673"/>
        <item x="1041"/>
        <item x="1361"/>
        <item x="1274"/>
        <item x="790"/>
        <item x="357"/>
        <item x="1030"/>
        <item x="206"/>
        <item x="1830"/>
        <item x="1470"/>
        <item x="1384"/>
        <item x="164"/>
        <item x="1770"/>
        <item x="838"/>
        <item x="149"/>
        <item x="1712"/>
        <item x="338"/>
        <item x="939"/>
        <item x="1728"/>
        <item x="1119"/>
        <item x="1010"/>
        <item x="724"/>
        <item x="205"/>
        <item x="1777"/>
        <item x="1601"/>
        <item x="304"/>
        <item x="13"/>
        <item x="1723"/>
        <item x="952"/>
        <item x="504"/>
        <item x="1439"/>
        <item x="307"/>
        <item x="1891"/>
        <item x="1731"/>
        <item x="58"/>
        <item x="1727"/>
        <item x="752"/>
        <item x="1694"/>
        <item x="661"/>
        <item x="679"/>
        <item x="1926"/>
        <item x="76"/>
        <item x="1141"/>
        <item x="580"/>
        <item x="1751"/>
        <item x="1990"/>
        <item x="864"/>
        <item x="738"/>
        <item x="636"/>
        <item x="1317"/>
        <item x="1372"/>
        <item x="202"/>
        <item x="1071"/>
        <item x="958"/>
        <item x="24"/>
        <item x="998"/>
        <item x="688"/>
        <item x="1481"/>
        <item x="127"/>
        <item x="1312"/>
        <item x="1169"/>
        <item x="610"/>
        <item x="1849"/>
        <item x="1125"/>
        <item x="328"/>
        <item x="764"/>
        <item x="1524"/>
        <item x="1260"/>
        <item x="720"/>
        <item x="1627"/>
        <item x="1302"/>
        <item x="1653"/>
        <item x="91"/>
        <item x="311"/>
        <item x="1987"/>
        <item x="1473"/>
        <item x="33"/>
        <item x="559"/>
        <item x="1162"/>
        <item x="22"/>
        <item x="1153"/>
        <item x="1962"/>
        <item x="434"/>
        <item x="795"/>
        <item x="1258"/>
        <item x="1677"/>
        <item x="358"/>
        <item x="763"/>
        <item x="212"/>
        <item x="1862"/>
        <item x="1716"/>
        <item x="1054"/>
        <item x="112"/>
        <item x="664"/>
        <item x="7"/>
        <item x="1196"/>
        <item x="271"/>
        <item x="1536"/>
        <item x="339"/>
        <item x="929"/>
        <item x="1413"/>
        <item x="982"/>
        <item x="268"/>
        <item x="223"/>
        <item x="1237"/>
        <item x="634"/>
        <item x="898"/>
        <item x="1222"/>
        <item x="1011"/>
        <item x="255"/>
        <item x="335"/>
        <item x="361"/>
        <item x="55"/>
        <item x="5"/>
        <item x="27"/>
        <item x="1918"/>
        <item x="1427"/>
        <item x="1474"/>
        <item x="1251"/>
        <item x="1549"/>
        <item x="857"/>
        <item x="1678"/>
        <item x="1320"/>
        <item x="1535"/>
        <item x="1079"/>
        <item x="458"/>
        <item x="586"/>
        <item x="1026"/>
        <item x="817"/>
        <item x="1893"/>
        <item x="751"/>
        <item x="363"/>
        <item x="773"/>
        <item x="853"/>
        <item x="876"/>
        <item x="1411"/>
        <item x="1821"/>
        <item x="1134"/>
        <item x="1851"/>
        <item x="1103"/>
        <item x="388"/>
        <item x="1338"/>
        <item x="1314"/>
        <item x="1686"/>
        <item x="1060"/>
        <item x="536"/>
        <item x="1558"/>
        <item x="1299"/>
        <item x="1508"/>
        <item x="1950"/>
        <item x="334"/>
        <item x="716"/>
        <item x="493"/>
        <item x="1817"/>
        <item x="602"/>
        <item x="694"/>
        <item x="1245"/>
        <item x="986"/>
        <item x="596"/>
        <item x="21"/>
        <item x="1965"/>
        <item x="1479"/>
        <item x="1808"/>
        <item x="1683"/>
        <item x="128"/>
        <item x="747"/>
        <item x="1219"/>
        <item x="1618"/>
        <item x="1453"/>
        <item x="1241"/>
        <item x="951"/>
        <item x="54"/>
        <item x="1462"/>
        <item x="1151"/>
        <item x="1358"/>
        <item x="1374"/>
        <item x="247"/>
        <item x="333"/>
        <item x="1517"/>
        <item x="868"/>
        <item x="761"/>
        <item x="565"/>
        <item x="315"/>
        <item x="930"/>
        <item x="1859"/>
        <item x="1725"/>
        <item x="1845"/>
        <item x="1356"/>
        <item x="1018"/>
        <item x="442"/>
        <item x="289"/>
        <item x="689"/>
        <item x="1636"/>
        <item x="1894"/>
        <item x="191"/>
        <item x="471"/>
        <item x="928"/>
        <item x="1182"/>
        <item x="803"/>
        <item x="1701"/>
        <item x="1703"/>
        <item x="635"/>
        <item x="976"/>
        <item x="1297"/>
        <item x="1454"/>
        <item x="1666"/>
        <item x="1803"/>
        <item x="745"/>
        <item x="244"/>
        <item x="171"/>
        <item x="1552"/>
        <item x="985"/>
        <item x="190"/>
        <item x="1350"/>
        <item x="529"/>
        <item x="1662"/>
        <item x="1684"/>
        <item x="1514"/>
        <item x="953"/>
        <item x="1199"/>
        <item x="1768"/>
        <item x="266"/>
        <item x="1762"/>
        <item x="1072"/>
        <item x="1520"/>
        <item x="82"/>
        <item x="1735"/>
        <item x="824"/>
        <item x="387"/>
        <item x="1056"/>
        <item x="639"/>
        <item x="1681"/>
        <item x="1587"/>
        <item x="497"/>
        <item x="1733"/>
        <item x="1646"/>
        <item x="1732"/>
        <item x="105"/>
        <item x="163"/>
        <item x="1525"/>
        <item x="1391"/>
        <item x="30"/>
        <item x="1917"/>
        <item x="1369"/>
        <item x="1811"/>
        <item x="843"/>
        <item x="755"/>
        <item x="9"/>
        <item x="70"/>
        <item x="959"/>
        <item x="1994"/>
        <item x="925"/>
        <item x="511"/>
        <item x="1781"/>
        <item x="616"/>
        <item x="974"/>
        <item x="48"/>
        <item x="784"/>
        <item x="855"/>
        <item x="518"/>
        <item x="1936"/>
        <item x="1159"/>
        <item x="603"/>
        <item x="173"/>
        <item x="1885"/>
        <item x="1189"/>
        <item x="554"/>
        <item x="708"/>
        <item x="1284"/>
        <item x="1657"/>
        <item x="1763"/>
        <item x="1362"/>
        <item x="154"/>
        <item x="1589"/>
        <item x="658"/>
        <item x="654"/>
        <item x="1445"/>
        <item x="211"/>
        <item x="902"/>
        <item x="1138"/>
        <item x="326"/>
        <item x="365"/>
        <item x="1122"/>
        <item x="1043"/>
        <item x="166"/>
        <item x="1956"/>
        <item x="971"/>
        <item x="1521"/>
        <item x="45"/>
        <item x="1566"/>
        <item x="1806"/>
        <item x="152"/>
        <item x="367"/>
        <item x="807"/>
        <item x="1688"/>
        <item x="229"/>
        <item x="432"/>
        <item x="1516"/>
        <item x="1913"/>
        <item x="93"/>
        <item x="532"/>
        <item x="1118"/>
        <item x="1203"/>
        <item x="198"/>
        <item x="243"/>
        <item x="1335"/>
        <item x="1946"/>
        <item x="707"/>
        <item x="104"/>
        <item x="1979"/>
        <item x="822"/>
        <item x="1527"/>
        <item x="1795"/>
        <item x="394"/>
        <item x="342"/>
        <item x="1929"/>
        <item x="1567"/>
        <item x="1522"/>
        <item x="327"/>
        <item x="1869"/>
        <item x="83"/>
        <item x="1831"/>
        <item x="1654"/>
        <item x="805"/>
        <item x="1983"/>
        <item x="397"/>
        <item x="1015"/>
        <item x="1184"/>
        <item x="1626"/>
        <item x="615"/>
        <item x="972"/>
        <item x="866"/>
        <item x="385"/>
        <item x="1436"/>
        <item x="1538"/>
        <item x="743"/>
        <item x="1625"/>
        <item x="1392"/>
        <item x="36"/>
        <item x="1876"/>
        <item x="1366"/>
        <item x="1629"/>
        <item x="1669"/>
        <item x="875"/>
        <item x="1942"/>
        <item x="1456"/>
        <item x="136"/>
        <item x="767"/>
        <item x="1082"/>
        <item x="460"/>
        <item x="1600"/>
        <item x="1647"/>
        <item x="67"/>
        <item x="1749"/>
        <item x="990"/>
        <item x="850"/>
        <item x="161"/>
        <item x="290"/>
        <item x="779"/>
        <item x="94"/>
        <item x="1857"/>
        <item x="221"/>
        <item x="595"/>
        <item x="330"/>
        <item x="280"/>
        <item x="407"/>
        <item x="941"/>
        <item x="1788"/>
        <item x="1255"/>
        <item x="507"/>
        <item x="754"/>
        <item x="1349"/>
        <item x="50"/>
        <item x="831"/>
        <item x="1519"/>
        <item x="756"/>
        <item x="1771"/>
        <item x="1426"/>
        <item x="1551"/>
        <item x="1357"/>
        <item x="839"/>
        <item x="820"/>
        <item x="1023"/>
        <item x="1793"/>
        <item x="185"/>
        <item x="656"/>
        <item x="1794"/>
        <item x="420"/>
        <item x="1645"/>
        <item x="1758"/>
        <item x="852"/>
        <item x="883"/>
        <item x="1468"/>
        <item x="791"/>
        <item x="391"/>
        <item x="1129"/>
        <item x="935"/>
        <item x="1233"/>
        <item x="87"/>
        <item x="960"/>
        <item x="829"/>
        <item x="449"/>
        <item x="723"/>
        <item x="411"/>
        <item x="478"/>
        <item x="703"/>
        <item x="1250"/>
        <item x="273"/>
        <item x="1982"/>
        <item x="1064"/>
        <item x="1937"/>
        <item x="1434"/>
        <item x="1805"/>
        <item x="494"/>
        <item x="888"/>
        <item x="531"/>
        <item x="699"/>
        <item x="1179"/>
        <item x="1604"/>
        <item x="238"/>
        <item x="1810"/>
        <item x="568"/>
        <item x="1154"/>
        <item x="1105"/>
        <item x="1912"/>
        <item x="301"/>
        <item x="240"/>
        <item x="931"/>
        <item x="197"/>
        <item x="57"/>
        <item x="402"/>
        <item x="1832"/>
        <item x="577"/>
        <item x="1642"/>
        <item x="1582"/>
        <item x="663"/>
        <item x="235"/>
        <item x="446"/>
        <item x="233"/>
        <item x="1644"/>
        <item x="856"/>
        <item x="522"/>
        <item x="176"/>
        <item x="673"/>
        <item x="1283"/>
        <item x="1878"/>
        <item x="245"/>
        <item x="1313"/>
        <item x="336"/>
        <item x="564"/>
        <item x="1084"/>
        <item x="1378"/>
        <item x="302"/>
        <item x="613"/>
        <item x="424"/>
        <item x="405"/>
        <item x="1275"/>
        <item x="1667"/>
        <item x="728"/>
        <item x="1344"/>
        <item x="373"/>
        <item x="1409"/>
        <item x="1432"/>
        <item x="1212"/>
        <item x="547"/>
        <item x="1658"/>
        <item x="804"/>
        <item x="1510"/>
        <item x="441"/>
        <item x="1279"/>
        <item x="1714"/>
        <item x="562"/>
        <item x="956"/>
        <item x="370"/>
        <item x="1394"/>
        <item x="1503"/>
        <item x="187"/>
        <item x="141"/>
        <item x="1776"/>
        <item x="681"/>
        <item x="1713"/>
        <item x="1841"/>
        <item x="1334"/>
        <item x="1380"/>
        <item x="1814"/>
        <item x="1881"/>
        <item x="1242"/>
        <item x="1115"/>
        <item x="1032"/>
        <item x="213"/>
        <item x="711"/>
        <item x="1435"/>
        <item x="1461"/>
        <item x="1921"/>
        <item x="526"/>
        <item x="796"/>
        <item x="79"/>
        <item x="456"/>
        <item x="296"/>
        <item x="940"/>
        <item x="666"/>
        <item x="1066"/>
        <item x="300"/>
        <item x="37"/>
        <item x="619"/>
        <item x="1215"/>
        <item x="1464"/>
        <item x="1875"/>
        <item x="1742"/>
        <item x="1337"/>
        <item x="997"/>
        <item x="1546"/>
        <item x="1130"/>
        <item x="609"/>
        <item x="189"/>
        <item x="1310"/>
        <item x="1934"/>
        <item x="576"/>
        <item x="269"/>
        <item x="381"/>
        <item x="1228"/>
        <item x="1853"/>
        <item x="1640"/>
        <item x="1951"/>
        <item x="419"/>
        <item x="676"/>
        <item x="842"/>
        <item x="414"/>
        <item x="922"/>
        <item x="74"/>
        <item x="319"/>
        <item x="870"/>
        <item x="1609"/>
        <item x="597"/>
        <item x="1225"/>
        <item x="965"/>
        <item x="1622"/>
        <item x="1872"/>
        <item x="1136"/>
        <item x="262"/>
        <item x="731"/>
        <item x="61"/>
        <item x="1248"/>
        <item x="1117"/>
        <item x="60"/>
        <item x="1164"/>
        <item x="607"/>
        <item x="1415"/>
        <item x="1607"/>
        <item x="777"/>
        <item x="1216"/>
        <item x="715"/>
        <item x="1359"/>
        <item x="286"/>
        <item x="1798"/>
        <item x="453"/>
        <item x="146"/>
        <item x="1016"/>
        <item x="1094"/>
        <item x="1008"/>
        <item x="433"/>
        <item x="706"/>
        <item x="116"/>
        <item x="904"/>
        <item x="1145"/>
        <item x="528"/>
        <item x="1286"/>
        <item x="85"/>
        <item x="1238"/>
        <item x="1343"/>
        <item x="821"/>
        <item x="1157"/>
        <item x="575"/>
        <item x="1192"/>
        <item x="1818"/>
        <item x="1058"/>
        <item x="1799"/>
        <item x="1886"/>
        <item x="1870"/>
        <item x="274"/>
        <item x="1682"/>
        <item x="1420"/>
        <item x="1963"/>
        <item x="1351"/>
        <item x="1028"/>
        <item x="549"/>
        <item x="1252"/>
        <item x="920"/>
        <item x="1812"/>
        <item x="1993"/>
        <item x="1027"/>
        <item x="1710"/>
        <item x="1709"/>
        <item x="121"/>
        <item x="1489"/>
        <item x="227"/>
        <item x="225"/>
        <item x="1165"/>
        <item x="408"/>
        <item x="1156"/>
        <item x="29"/>
        <item x="276"/>
        <item x="451"/>
        <item x="1450"/>
        <item x="167"/>
        <item x="8"/>
        <item x="772"/>
        <item x="308"/>
        <item x="1708"/>
        <item x="1578"/>
        <item x="396"/>
        <item x="1167"/>
        <item x="521"/>
        <item x="618"/>
        <item x="1408"/>
        <item x="1300"/>
        <item x="41"/>
        <item x="934"/>
        <item x="809"/>
        <item x="943"/>
        <item x="992"/>
        <item x="1099"/>
        <item x="1981"/>
        <item x="818"/>
        <item x="963"/>
        <item x="1306"/>
        <item x="1883"/>
        <item x="218"/>
        <item x="647"/>
        <item x="445"/>
        <item x="1966"/>
        <item x="1161"/>
        <item x="1127"/>
        <item x="1021"/>
        <item x="1971"/>
        <item x="606"/>
        <item x="806"/>
        <item x="1355"/>
        <item x="1309"/>
        <item x="517"/>
        <item x="216"/>
        <item x="1348"/>
        <item x="599"/>
        <item x="675"/>
        <item x="1123"/>
        <item x="316"/>
        <item x="601"/>
        <item x="988"/>
        <item x="1691"/>
        <item x="919"/>
        <item x="194"/>
        <item x="1430"/>
        <item x="130"/>
        <item x="1620"/>
        <item x="435"/>
        <item x="114"/>
        <item x="1974"/>
        <item x="162"/>
        <item x="1285"/>
        <item x="879"/>
        <item x="203"/>
        <item x="1170"/>
        <item x="1065"/>
        <item x="622"/>
        <item x="1329"/>
        <item x="726"/>
        <item x="840"/>
        <item x="1288"/>
        <item x="1984"/>
        <item x="742"/>
        <item x="621"/>
        <item x="1046"/>
        <item x="1221"/>
        <item x="1390"/>
        <item x="287"/>
        <item x="1834"/>
        <item x="195"/>
        <item x="264"/>
        <item x="1615"/>
        <item x="331"/>
        <item x="1194"/>
        <item x="1207"/>
        <item x="848"/>
        <item x="1863"/>
        <item x="481"/>
        <item x="10"/>
        <item x="1121"/>
        <item x="1512"/>
        <item x="1800"/>
        <item x="1211"/>
        <item x="1217"/>
        <item x="294"/>
        <item x="1526"/>
        <item x="1813"/>
        <item x="277"/>
        <item x="1638"/>
        <item x="1597"/>
        <item x="126"/>
        <item x="1575"/>
        <item x="248"/>
        <item x="298"/>
        <item x="682"/>
        <item x="649"/>
        <item x="95"/>
        <item x="1493"/>
        <item x="1774"/>
        <item x="938"/>
        <item x="403"/>
        <item x="1571"/>
        <item x="1393"/>
        <item x="325"/>
        <item x="896"/>
        <item x="1467"/>
        <item x="1483"/>
        <item x="981"/>
        <item x="979"/>
        <item x="75"/>
        <item x="345"/>
        <item x="1373"/>
        <item x="1954"/>
        <item x="425"/>
        <item x="1804"/>
        <item x="359"/>
        <item x="459"/>
        <item x="384"/>
        <item x="170"/>
        <item x="475"/>
        <item x="470"/>
        <item x="1318"/>
        <item x="516"/>
        <item x="1852"/>
        <item x="671"/>
        <item x="260"/>
        <item x="252"/>
        <item x="1402"/>
        <item x="765"/>
        <item x="1542"/>
        <item x="1477"/>
        <item x="17"/>
        <item x="585"/>
        <item x="282"/>
        <item x="1958"/>
        <item x="1346"/>
        <item x="1069"/>
        <item x="1707"/>
        <item x="1278"/>
        <item x="1062"/>
        <item x="270"/>
        <item x="582"/>
        <item x="1895"/>
        <item x="810"/>
        <item x="1499"/>
        <item x="854"/>
        <item x="877"/>
        <item x="177"/>
        <item x="1458"/>
        <item x="1761"/>
        <item x="1757"/>
        <item x="1214"/>
        <item x="627"/>
        <item x="462"/>
        <item x="480"/>
        <item x="624"/>
        <item x="1879"/>
        <item x="1737"/>
        <item x="1860"/>
        <item x="1790"/>
        <item x="1050"/>
        <item x="332"/>
        <item x="1294"/>
        <item x="1884"/>
        <item x="1466"/>
        <item x="1093"/>
        <item x="1791"/>
        <item x="548"/>
        <item x="630"/>
        <item x="1577"/>
        <item x="226"/>
        <item x="954"/>
        <item x="1693"/>
        <item x="1651"/>
        <item x="1035"/>
        <item x="1506"/>
        <item x="1442"/>
        <item x="1120"/>
        <item x="1705"/>
        <item x="1823"/>
        <item x="1437"/>
        <item x="344"/>
        <item x="1565"/>
        <item x="1901"/>
        <item x="1970"/>
        <item x="1410"/>
        <item x="1778"/>
        <item x="1087"/>
        <item x="1492"/>
        <item x="106"/>
        <item x="914"/>
        <item x="423"/>
        <item x="178"/>
        <item x="722"/>
        <item x="947"/>
        <item x="1116"/>
        <item x="678"/>
        <item x="812"/>
        <item x="936"/>
        <item x="669"/>
        <item x="39"/>
        <item x="1469"/>
        <item x="1829"/>
        <item x="1339"/>
        <item x="101"/>
        <item x="519"/>
        <item x="632"/>
        <item x="1899"/>
        <item x="1877"/>
        <item x="1532"/>
        <item x="653"/>
        <item x="1024"/>
        <item x="1908"/>
        <item x="1663"/>
        <item x="66"/>
        <item x="581"/>
        <item x="1944"/>
        <item x="524"/>
        <item x="11"/>
        <item x="1685"/>
        <item x="356"/>
        <item x="1820"/>
        <item x="558"/>
        <item x="1001"/>
        <item x="962"/>
        <item x="23"/>
        <item x="139"/>
        <item x="199"/>
        <item x="123"/>
        <item x="65"/>
        <item x="1953"/>
        <item x="557"/>
        <item x="43"/>
        <item x="413"/>
        <item x="182"/>
        <item x="215"/>
        <item x="1847"/>
        <item x="246"/>
        <item x="1114"/>
        <item x="502"/>
        <item x="1668"/>
        <item x="18"/>
        <item x="1077"/>
        <item x="415"/>
        <item x="697"/>
        <item x="1738"/>
        <item x="1232"/>
        <item x="1543"/>
        <item x="1594"/>
        <item x="293"/>
        <item x="1243"/>
        <item x="1564"/>
        <item x="498"/>
        <item x="312"/>
        <item x="1059"/>
        <item x="439"/>
        <item x="1086"/>
        <item x="686"/>
        <item x="1171"/>
        <item x="1459"/>
        <item x="1624"/>
        <item x="719"/>
        <item x="25"/>
        <item x="320"/>
        <item x="399"/>
        <item x="593"/>
        <item x="1504"/>
        <item x="544"/>
        <item x="1711"/>
        <item x="1825"/>
        <item x="572"/>
        <item x="1295"/>
        <item x="1923"/>
        <item x="1367"/>
        <item x="574"/>
        <item x="1614"/>
        <item x="932"/>
        <item x="140"/>
        <item x="983"/>
        <item x="1621"/>
        <item x="1487"/>
        <item x="968"/>
        <item x="1332"/>
        <item x="6"/>
        <item x="612"/>
        <item x="1559"/>
        <item x="1323"/>
        <item x="591"/>
        <item x="303"/>
        <item x="14"/>
        <item x="800"/>
        <item x="900"/>
        <item x="207"/>
        <item x="1051"/>
        <item x="427"/>
        <item x="1631"/>
        <item x="579"/>
        <item x="984"/>
        <item x="1765"/>
        <item x="1019"/>
        <item x="970"/>
        <item x="1276"/>
        <item x="1085"/>
        <item x="1656"/>
        <item x="1133"/>
        <item x="1837"/>
        <item x="942"/>
        <item x="1465"/>
        <item x="1273"/>
        <item x="923"/>
        <item x="1272"/>
        <item x="944"/>
        <item x="49"/>
        <item x="1416"/>
        <item x="200"/>
        <item x="503"/>
        <item x="1896"/>
        <item x="1497"/>
        <item x="1747"/>
        <item x="1476"/>
        <item x="1386"/>
        <item x="1661"/>
        <item x="918"/>
        <item x="231"/>
        <item x="125"/>
        <item x="275"/>
        <item x="249"/>
        <item x="19"/>
        <item x="20"/>
        <item x="1425"/>
        <item x="369"/>
        <item x="1961"/>
        <item x="467"/>
        <item x="907"/>
        <item x="299"/>
        <item x="1985"/>
        <item x="567"/>
        <item x="739"/>
        <item x="1801"/>
        <item x="80"/>
        <item x="447"/>
        <item x="1428"/>
        <item x="69"/>
        <item x="540"/>
        <item x="1675"/>
        <item x="685"/>
        <item x="1379"/>
        <item x="1976"/>
        <item x="1882"/>
        <item x="872"/>
        <item x="1452"/>
        <item x="1573"/>
        <item x="792"/>
        <item x="1743"/>
        <item x="961"/>
        <item x="1721"/>
        <item x="1848"/>
        <item x="1488"/>
        <item x="1078"/>
        <item x="86"/>
        <item x="878"/>
        <item x="1068"/>
        <item x="1554"/>
        <item x="1020"/>
        <item x="1746"/>
        <item x="1399"/>
        <item x="978"/>
        <item x="513"/>
        <item x="350"/>
        <item x="241"/>
        <item x="1421"/>
        <item x="895"/>
        <item x="488"/>
        <item x="1687"/>
        <item x="1321"/>
        <item x="366"/>
        <item x="1518"/>
        <item x="1441"/>
        <item x="313"/>
        <item x="1530"/>
        <item x="38"/>
        <item x="573"/>
        <item x="1977"/>
        <item x="236"/>
        <item x="147"/>
        <item x="1529"/>
        <item x="543"/>
        <item x="696"/>
        <item x="1871"/>
        <item x="846"/>
        <item x="1501"/>
        <item x="912"/>
        <item x="1561"/>
        <item x="482"/>
        <item x="159"/>
        <item x="793"/>
        <item x="631"/>
        <item x="1739"/>
        <item x="242"/>
        <item x="1925"/>
        <item x="1722"/>
        <item x="788"/>
        <item x="608"/>
        <item x="1972"/>
        <item x="1889"/>
        <item x="1135"/>
        <item x="1585"/>
        <item x="1955"/>
        <item x="1842"/>
        <item x="746"/>
        <item x="967"/>
        <item x="15"/>
        <item x="386"/>
        <item x="92"/>
        <item x="404"/>
        <item x="506"/>
        <item x="32"/>
        <item x="1291"/>
        <item x="1729"/>
        <item x="1213"/>
        <item x="1596"/>
        <item x="1057"/>
        <item x="1967"/>
        <item x="1368"/>
        <item x="1843"/>
        <item x="650"/>
        <item x="183"/>
        <item x="1991"/>
        <item x="1789"/>
        <item x="1836"/>
        <item x="291"/>
        <item x="674"/>
        <item x="1422"/>
        <item x="117"/>
        <item x="1824"/>
        <item x="555"/>
        <item x="651"/>
        <item x="1387"/>
        <item x="1930"/>
        <item x="1854"/>
        <item x="1308"/>
        <item x="483"/>
        <item x="1200"/>
        <item x="901"/>
        <item x="1429"/>
        <item x="1943"/>
        <item x="429"/>
        <item x="1033"/>
        <item x="495"/>
        <item x="219"/>
        <item x="1819"/>
        <item x="908"/>
        <item x="1345"/>
        <item t="default"/>
      </items>
    </pivotField>
    <pivotField showAll="0"/>
    <pivotField showAll="0"/>
    <pivotField axis="axisCol" showAll="0">
      <items count="4">
        <item x="2"/>
        <item x="1"/>
        <item x="0"/>
        <item t="default"/>
      </items>
    </pivotField>
    <pivotField showAll="0"/>
    <pivotField showAll="0"/>
    <pivotField numFmtId="166" showAll="0"/>
    <pivotField showAll="0">
      <items count="26">
        <item x="24"/>
        <item x="12"/>
        <item x="3"/>
        <item x="7"/>
        <item x="19"/>
        <item x="15"/>
        <item x="10"/>
        <item x="11"/>
        <item x="16"/>
        <item x="18"/>
        <item x="4"/>
        <item x="2"/>
        <item x="22"/>
        <item x="21"/>
        <item x="1"/>
        <item x="14"/>
        <item x="9"/>
        <item x="5"/>
        <item x="23"/>
        <item x="20"/>
        <item x="6"/>
        <item x="17"/>
        <item x="13"/>
        <item x="0"/>
        <item x="8"/>
        <item t="default"/>
      </items>
    </pivotField>
    <pivotField showAll="0">
      <items count="5">
        <item x="1"/>
        <item x="3"/>
        <item x="2"/>
        <item x="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3">
    <field x="2"/>
    <field x="3"/>
    <field x="4"/>
  </rowFields>
  <rowItems count="156">
    <i>
      <x/>
    </i>
    <i r="1">
      <x/>
    </i>
    <i r="2">
      <x/>
    </i>
    <i r="2">
      <x v="1"/>
    </i>
    <i r="2">
      <x v="2"/>
    </i>
    <i r="2">
      <x v="3"/>
    </i>
    <i r="2">
      <x v="4"/>
    </i>
    <i r="1">
      <x v="1"/>
    </i>
    <i r="2">
      <x/>
    </i>
    <i r="2">
      <x v="1"/>
    </i>
    <i r="2">
      <x v="2"/>
    </i>
    <i r="2">
      <x v="3"/>
    </i>
    <i r="2">
      <x v="4"/>
    </i>
    <i r="1">
      <x v="2"/>
    </i>
    <i r="2">
      <x/>
    </i>
    <i r="2">
      <x v="1"/>
    </i>
    <i r="2">
      <x v="2"/>
    </i>
    <i r="2">
      <x v="3"/>
    </i>
    <i r="2">
      <x v="4"/>
    </i>
    <i r="1">
      <x v="3"/>
    </i>
    <i r="2">
      <x/>
    </i>
    <i r="2">
      <x v="1"/>
    </i>
    <i r="2">
      <x v="2"/>
    </i>
    <i r="2">
      <x v="3"/>
    </i>
    <i r="2">
      <x v="4"/>
    </i>
    <i r="1">
      <x v="4"/>
    </i>
    <i r="2">
      <x/>
    </i>
    <i r="2">
      <x v="1"/>
    </i>
    <i r="2">
      <x v="2"/>
    </i>
    <i r="2">
      <x v="3"/>
    </i>
    <i r="2">
      <x v="4"/>
    </i>
    <i>
      <x v="1"/>
    </i>
    <i r="1">
      <x/>
    </i>
    <i r="2">
      <x/>
    </i>
    <i r="2">
      <x v="1"/>
    </i>
    <i r="2">
      <x v="2"/>
    </i>
    <i r="2">
      <x v="3"/>
    </i>
    <i r="2">
      <x v="4"/>
    </i>
    <i r="1">
      <x v="1"/>
    </i>
    <i r="2">
      <x/>
    </i>
    <i r="2">
      <x v="1"/>
    </i>
    <i r="2">
      <x v="2"/>
    </i>
    <i r="2">
      <x v="3"/>
    </i>
    <i r="2">
      <x v="4"/>
    </i>
    <i r="1">
      <x v="2"/>
    </i>
    <i r="2">
      <x/>
    </i>
    <i r="2">
      <x v="1"/>
    </i>
    <i r="2">
      <x v="2"/>
    </i>
    <i r="2">
      <x v="3"/>
    </i>
    <i r="2">
      <x v="4"/>
    </i>
    <i r="1">
      <x v="3"/>
    </i>
    <i r="2">
      <x/>
    </i>
    <i r="2">
      <x v="1"/>
    </i>
    <i r="2">
      <x v="2"/>
    </i>
    <i r="2">
      <x v="3"/>
    </i>
    <i r="2">
      <x v="4"/>
    </i>
    <i r="1">
      <x v="4"/>
    </i>
    <i r="2">
      <x/>
    </i>
    <i r="2">
      <x v="1"/>
    </i>
    <i r="2">
      <x v="2"/>
    </i>
    <i r="2">
      <x v="3"/>
    </i>
    <i r="2">
      <x v="4"/>
    </i>
    <i>
      <x v="2"/>
    </i>
    <i r="1">
      <x/>
    </i>
    <i r="2">
      <x/>
    </i>
    <i r="2">
      <x v="1"/>
    </i>
    <i r="2">
      <x v="2"/>
    </i>
    <i r="2">
      <x v="3"/>
    </i>
    <i r="2">
      <x v="4"/>
    </i>
    <i r="1">
      <x v="1"/>
    </i>
    <i r="2">
      <x/>
    </i>
    <i r="2">
      <x v="1"/>
    </i>
    <i r="2">
      <x v="2"/>
    </i>
    <i r="2">
      <x v="3"/>
    </i>
    <i r="2">
      <x v="4"/>
    </i>
    <i r="1">
      <x v="2"/>
    </i>
    <i r="2">
      <x/>
    </i>
    <i r="2">
      <x v="1"/>
    </i>
    <i r="2">
      <x v="2"/>
    </i>
    <i r="2">
      <x v="3"/>
    </i>
    <i r="2">
      <x v="4"/>
    </i>
    <i r="1">
      <x v="3"/>
    </i>
    <i r="2">
      <x/>
    </i>
    <i r="2">
      <x v="1"/>
    </i>
    <i r="2">
      <x v="2"/>
    </i>
    <i r="2">
      <x v="3"/>
    </i>
    <i r="2">
      <x v="4"/>
    </i>
    <i r="1">
      <x v="4"/>
    </i>
    <i r="2">
      <x/>
    </i>
    <i r="2">
      <x v="1"/>
    </i>
    <i r="2">
      <x v="2"/>
    </i>
    <i r="2">
      <x v="3"/>
    </i>
    <i r="2">
      <x v="4"/>
    </i>
    <i>
      <x v="3"/>
    </i>
    <i r="1">
      <x/>
    </i>
    <i r="2">
      <x/>
    </i>
    <i r="2">
      <x v="1"/>
    </i>
    <i r="2">
      <x v="2"/>
    </i>
    <i r="2">
      <x v="3"/>
    </i>
    <i r="2">
      <x v="4"/>
    </i>
    <i r="1">
      <x v="1"/>
    </i>
    <i r="2">
      <x/>
    </i>
    <i r="2">
      <x v="1"/>
    </i>
    <i r="2">
      <x v="2"/>
    </i>
    <i r="2">
      <x v="3"/>
    </i>
    <i r="2">
      <x v="4"/>
    </i>
    <i r="1">
      <x v="2"/>
    </i>
    <i r="2">
      <x/>
    </i>
    <i r="2">
      <x v="1"/>
    </i>
    <i r="2">
      <x v="2"/>
    </i>
    <i r="2">
      <x v="3"/>
    </i>
    <i r="2">
      <x v="4"/>
    </i>
    <i r="1">
      <x v="3"/>
    </i>
    <i r="2">
      <x/>
    </i>
    <i r="2">
      <x v="1"/>
    </i>
    <i r="2">
      <x v="2"/>
    </i>
    <i r="2">
      <x v="3"/>
    </i>
    <i r="2">
      <x v="4"/>
    </i>
    <i r="1">
      <x v="4"/>
    </i>
    <i r="2">
      <x/>
    </i>
    <i r="2">
      <x v="1"/>
    </i>
    <i r="2">
      <x v="2"/>
    </i>
    <i r="2">
      <x v="3"/>
    </i>
    <i r="2">
      <x v="4"/>
    </i>
    <i>
      <x v="4"/>
    </i>
    <i r="1">
      <x/>
    </i>
    <i r="2">
      <x/>
    </i>
    <i r="2">
      <x v="1"/>
    </i>
    <i r="2">
      <x v="2"/>
    </i>
    <i r="2">
      <x v="3"/>
    </i>
    <i r="2">
      <x v="4"/>
    </i>
    <i r="1">
      <x v="1"/>
    </i>
    <i r="2">
      <x/>
    </i>
    <i r="2">
      <x v="1"/>
    </i>
    <i r="2">
      <x v="2"/>
    </i>
    <i r="2">
      <x v="3"/>
    </i>
    <i r="2">
      <x v="4"/>
    </i>
    <i r="1">
      <x v="2"/>
    </i>
    <i r="2">
      <x/>
    </i>
    <i r="2">
      <x v="1"/>
    </i>
    <i r="2">
      <x v="2"/>
    </i>
    <i r="2">
      <x v="3"/>
    </i>
    <i r="2">
      <x v="4"/>
    </i>
    <i r="1">
      <x v="3"/>
    </i>
    <i r="2">
      <x/>
    </i>
    <i r="2">
      <x v="1"/>
    </i>
    <i r="2">
      <x v="2"/>
    </i>
    <i r="2">
      <x v="3"/>
    </i>
    <i r="2">
      <x v="4"/>
    </i>
    <i r="1">
      <x v="4"/>
    </i>
    <i r="2">
      <x/>
    </i>
    <i r="2">
      <x v="1"/>
    </i>
    <i r="2">
      <x v="2"/>
    </i>
    <i r="2">
      <x v="3"/>
    </i>
    <i r="2">
      <x v="4"/>
    </i>
    <i t="grand">
      <x/>
    </i>
  </rowItems>
  <colFields count="1">
    <field x="11"/>
  </colFields>
  <colItems count="4">
    <i>
      <x/>
    </i>
    <i>
      <x v="1"/>
    </i>
    <i>
      <x v="2"/>
    </i>
    <i t="grand">
      <x/>
    </i>
  </colItems>
  <dataFields count="1">
    <dataField name="Sum of Total_Sales"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0C019-C25E-484A-AF7C-804B362230D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17" firstHeaderRow="1" firstDataRow="2"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pivotField showAll="0"/>
    <pivotField showAll="0"/>
    <pivotField showAll="0"/>
    <pivotField numFmtId="1" showAll="0"/>
    <pivotField dataField="1" numFmtId="1" showAll="0"/>
    <pivotField numFmtId="1" showAll="0"/>
    <pivotField showAll="0"/>
    <pivotField showAll="0"/>
    <pivotField showAll="0"/>
    <pivotField showAll="0"/>
    <pivotField showAll="0"/>
    <pivotField numFmtId="166"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18"/>
  </rowFields>
  <rowItems count="13">
    <i>
      <x v="1"/>
    </i>
    <i>
      <x v="2"/>
    </i>
    <i>
      <x v="3"/>
    </i>
    <i>
      <x v="4"/>
    </i>
    <i>
      <x v="5"/>
    </i>
    <i>
      <x v="6"/>
    </i>
    <i>
      <x v="7"/>
    </i>
    <i>
      <x v="8"/>
    </i>
    <i>
      <x v="9"/>
    </i>
    <i>
      <x v="10"/>
    </i>
    <i>
      <x v="11"/>
    </i>
    <i>
      <x v="12"/>
    </i>
    <i t="grand">
      <x/>
    </i>
  </rowItems>
  <colFields count="1">
    <field x="20"/>
  </colFields>
  <colItems count="4">
    <i>
      <x v="1"/>
    </i>
    <i>
      <x v="2"/>
    </i>
    <i>
      <x v="3"/>
    </i>
    <i t="grand">
      <x/>
    </i>
  </colItems>
  <dataFields count="1">
    <dataField name="Sum of Total_Sales" fld="7" baseField="0" baseItem="0" numFmtId="1"/>
  </dataFields>
  <chartFormats count="3">
    <chartFormat chart="4" format="34" series="1">
      <pivotArea type="data" outline="0" fieldPosition="0">
        <references count="2">
          <reference field="4294967294" count="1" selected="0">
            <x v="0"/>
          </reference>
          <reference field="20" count="1" selected="0">
            <x v="1"/>
          </reference>
        </references>
      </pivotArea>
    </chartFormat>
    <chartFormat chart="4" format="35" series="1">
      <pivotArea type="data" outline="0" fieldPosition="0">
        <references count="2">
          <reference field="4294967294" count="1" selected="0">
            <x v="0"/>
          </reference>
          <reference field="20" count="1" selected="0">
            <x v="2"/>
          </reference>
        </references>
      </pivotArea>
    </chartFormat>
    <chartFormat chart="4" format="36"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78F1A7-1340-4F88-9D40-652CB535615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87"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pivotField showAll="0"/>
    <pivotField showAll="0"/>
    <pivotField showAll="0"/>
    <pivotField numFmtId="1" showAll="0"/>
    <pivotField dataField="1" numFmtId="1" showAll="0"/>
    <pivotField numFmtId="1" showAll="0"/>
    <pivotField showAll="0"/>
    <pivotField axis="axisRow" showAll="0">
      <items count="1084">
        <item x="176"/>
        <item x="1048"/>
        <item x="513"/>
        <item x="342"/>
        <item x="886"/>
        <item x="137"/>
        <item x="1059"/>
        <item x="841"/>
        <item x="637"/>
        <item x="1068"/>
        <item x="997"/>
        <item x="670"/>
        <item x="114"/>
        <item x="663"/>
        <item x="567"/>
        <item x="674"/>
        <item x="270"/>
        <item x="113"/>
        <item x="343"/>
        <item x="621"/>
        <item x="724"/>
        <item x="1044"/>
        <item x="623"/>
        <item x="913"/>
        <item x="66"/>
        <item x="383"/>
        <item x="184"/>
        <item x="943"/>
        <item x="676"/>
        <item x="149"/>
        <item x="74"/>
        <item x="18"/>
        <item x="672"/>
        <item x="341"/>
        <item x="722"/>
        <item x="1049"/>
        <item x="334"/>
        <item x="441"/>
        <item x="85"/>
        <item x="135"/>
        <item x="404"/>
        <item x="15"/>
        <item x="406"/>
        <item x="870"/>
        <item x="920"/>
        <item x="918"/>
        <item x="82"/>
        <item x="125"/>
        <item x="379"/>
        <item x="277"/>
        <item x="332"/>
        <item x="208"/>
        <item x="855"/>
        <item x="983"/>
        <item x="939"/>
        <item x="1045"/>
        <item x="1040"/>
        <item x="965"/>
        <item x="862"/>
        <item x="996"/>
        <item x="498"/>
        <item x="1000"/>
        <item x="827"/>
        <item x="807"/>
        <item x="814"/>
        <item x="416"/>
        <item x="708"/>
        <item x="119"/>
        <item x="921"/>
        <item x="189"/>
        <item x="993"/>
        <item x="210"/>
        <item x="6"/>
        <item x="315"/>
        <item x="254"/>
        <item x="981"/>
        <item x="937"/>
        <item x="926"/>
        <item x="159"/>
        <item x="601"/>
        <item x="291"/>
        <item x="592"/>
        <item x="301"/>
        <item x="63"/>
        <item x="954"/>
        <item x="94"/>
        <item x="822"/>
        <item x="389"/>
        <item x="1043"/>
        <item x="450"/>
        <item x="1029"/>
        <item x="605"/>
        <item x="1010"/>
        <item x="198"/>
        <item x="263"/>
        <item x="671"/>
        <item x="458"/>
        <item x="614"/>
        <item x="87"/>
        <item x="367"/>
        <item x="96"/>
        <item x="733"/>
        <item x="164"/>
        <item x="1078"/>
        <item x="651"/>
        <item x="816"/>
        <item x="302"/>
        <item x="790"/>
        <item x="872"/>
        <item x="13"/>
        <item x="197"/>
        <item x="683"/>
        <item x="613"/>
        <item x="194"/>
        <item x="879"/>
        <item x="521"/>
        <item x="224"/>
        <item x="193"/>
        <item x="240"/>
        <item x="564"/>
        <item x="984"/>
        <item x="130"/>
        <item x="65"/>
        <item x="247"/>
        <item x="321"/>
        <item x="231"/>
        <item x="895"/>
        <item x="940"/>
        <item x="752"/>
        <item x="101"/>
        <item x="582"/>
        <item x="213"/>
        <item x="97"/>
        <item x="982"/>
        <item x="314"/>
        <item x="673"/>
        <item x="552"/>
        <item x="720"/>
        <item x="244"/>
        <item x="702"/>
        <item x="152"/>
        <item x="410"/>
        <item x="271"/>
        <item x="59"/>
        <item x="821"/>
        <item x="706"/>
        <item x="150"/>
        <item x="972"/>
        <item x="330"/>
        <item x="447"/>
        <item x="631"/>
        <item x="424"/>
        <item x="699"/>
        <item x="1056"/>
        <item x="269"/>
        <item x="90"/>
        <item x="491"/>
        <item x="904"/>
        <item x="1015"/>
        <item x="326"/>
        <item x="333"/>
        <item x="1070"/>
        <item x="787"/>
        <item x="293"/>
        <item x="251"/>
        <item x="687"/>
        <item x="84"/>
        <item x="398"/>
        <item x="436"/>
        <item x="853"/>
        <item x="826"/>
        <item x="740"/>
        <item x="1007"/>
        <item x="833"/>
        <item x="777"/>
        <item x="456"/>
        <item x="788"/>
        <item x="749"/>
        <item x="912"/>
        <item x="813"/>
        <item x="1036"/>
        <item x="1052"/>
        <item x="191"/>
        <item x="753"/>
        <item x="584"/>
        <item x="371"/>
        <item x="837"/>
        <item x="871"/>
        <item x="136"/>
        <item x="473"/>
        <item x="769"/>
        <item x="949"/>
        <item x="575"/>
        <item x="866"/>
        <item x="442"/>
        <item x="550"/>
        <item x="775"/>
        <item x="187"/>
        <item x="195"/>
        <item x="161"/>
        <item x="924"/>
        <item x="50"/>
        <item x="44"/>
        <item x="587"/>
        <item x="734"/>
        <item x="935"/>
        <item x="290"/>
        <item x="902"/>
        <item x="422"/>
        <item x="654"/>
        <item x="533"/>
        <item x="933"/>
        <item x="339"/>
        <item x="1050"/>
        <item x="641"/>
        <item x="324"/>
        <item x="542"/>
        <item x="922"/>
        <item x="975"/>
        <item x="174"/>
        <item x="88"/>
        <item x="429"/>
        <item x="131"/>
        <item x="735"/>
        <item x="1027"/>
        <item x="460"/>
        <item x="167"/>
        <item x="346"/>
        <item x="653"/>
        <item x="1020"/>
        <item x="835"/>
        <item x="980"/>
        <item x="305"/>
        <item x="679"/>
        <item x="783"/>
        <item x="405"/>
        <item x="86"/>
        <item x="399"/>
        <item x="700"/>
        <item x="1065"/>
        <item x="655"/>
        <item x="51"/>
        <item x="192"/>
        <item x="120"/>
        <item x="39"/>
        <item x="884"/>
        <item x="211"/>
        <item x="377"/>
        <item x="656"/>
        <item x="779"/>
        <item x="854"/>
        <item x="796"/>
        <item x="186"/>
        <item x="1073"/>
        <item x="952"/>
        <item x="634"/>
        <item x="8"/>
        <item x="412"/>
        <item x="856"/>
        <item x="70"/>
        <item x="128"/>
        <item x="163"/>
        <item x="273"/>
        <item x="646"/>
        <item x="98"/>
        <item x="21"/>
        <item x="528"/>
        <item x="20"/>
        <item x="554"/>
        <item x="515"/>
        <item x="756"/>
        <item x="979"/>
        <item x="530"/>
        <item x="298"/>
        <item x="758"/>
        <item x="308"/>
        <item x="196"/>
        <item x="282"/>
        <item x="730"/>
        <item x="766"/>
        <item x="303"/>
        <item x="732"/>
        <item x="910"/>
        <item x="600"/>
        <item x="252"/>
        <item x="898"/>
        <item x="180"/>
        <item x="275"/>
        <item x="755"/>
        <item x="616"/>
        <item x="203"/>
        <item x="928"/>
        <item x="357"/>
        <item x="1030"/>
        <item x="27"/>
        <item x="863"/>
        <item x="283"/>
        <item x="1046"/>
        <item x="599"/>
        <item x="560"/>
        <item x="14"/>
        <item x="95"/>
        <item x="932"/>
        <item x="986"/>
        <item x="658"/>
        <item x="200"/>
        <item x="221"/>
        <item x="56"/>
        <item x="3"/>
        <item x="253"/>
        <item x="931"/>
        <item x="667"/>
        <item x="239"/>
        <item x="603"/>
        <item x="446"/>
        <item x="443"/>
        <item x="704"/>
        <item x="864"/>
        <item x="285"/>
        <item x="580"/>
        <item x="171"/>
        <item x="978"/>
        <item x="970"/>
        <item x="475"/>
        <item x="938"/>
        <item x="577"/>
        <item x="78"/>
        <item x="166"/>
        <item x="11"/>
        <item x="214"/>
        <item x="185"/>
        <item x="181"/>
        <item x="468"/>
        <item x="817"/>
        <item x="742"/>
        <item x="172"/>
        <item x="497"/>
        <item x="438"/>
        <item x="914"/>
        <item x="265"/>
        <item x="1081"/>
        <item x="1067"/>
        <item x="362"/>
        <item x="880"/>
        <item x="890"/>
        <item x="987"/>
        <item x="153"/>
        <item x="629"/>
        <item x="762"/>
        <item x="246"/>
        <item x="292"/>
        <item x="310"/>
        <item x="488"/>
        <item x="874"/>
        <item x="849"/>
        <item x="962"/>
        <item x="569"/>
        <item x="559"/>
        <item x="48"/>
        <item x="69"/>
        <item x="499"/>
        <item x="355"/>
        <item x="1008"/>
        <item x="840"/>
        <item x="392"/>
        <item x="179"/>
        <item x="296"/>
        <item x="258"/>
        <item x="353"/>
        <item x="697"/>
        <item x="842"/>
        <item x="710"/>
        <item x="620"/>
        <item x="518"/>
        <item x="142"/>
        <item x="454"/>
        <item x="507"/>
        <item x="594"/>
        <item x="551"/>
        <item x="727"/>
        <item x="799"/>
        <item x="626"/>
        <item x="1076"/>
        <item x="64"/>
        <item x="543"/>
        <item x="850"/>
        <item x="493"/>
        <item x="177"/>
        <item x="689"/>
        <item x="337"/>
        <item x="386"/>
        <item x="482"/>
        <item x="297"/>
        <item x="825"/>
        <item x="24"/>
        <item x="1042"/>
        <item x="974"/>
        <item x="990"/>
        <item x="183"/>
        <item x="999"/>
        <item x="607"/>
        <item x="770"/>
        <item x="615"/>
        <item x="1018"/>
        <item x="693"/>
        <item x="169"/>
        <item x="725"/>
        <item x="199"/>
        <item x="2"/>
        <item x="445"/>
        <item x="789"/>
        <item x="562"/>
        <item x="284"/>
        <item x="630"/>
        <item x="46"/>
        <item x="110"/>
        <item x="361"/>
        <item x="162"/>
        <item x="227"/>
        <item x="1026"/>
        <item x="619"/>
        <item x="500"/>
        <item x="99"/>
        <item x="894"/>
        <item x="570"/>
        <item x="77"/>
        <item x="155"/>
        <item x="304"/>
        <item x="969"/>
        <item x="713"/>
        <item x="382"/>
        <item x="141"/>
        <item x="440"/>
        <item x="892"/>
        <item x="1031"/>
        <item x="959"/>
        <item x="625"/>
        <item x="624"/>
        <item x="916"/>
        <item x="695"/>
        <item x="985"/>
        <item x="763"/>
        <item x="1064"/>
        <item x="259"/>
        <item x="102"/>
        <item x="593"/>
        <item x="989"/>
        <item x="124"/>
        <item x="1058"/>
        <item x="953"/>
        <item x="280"/>
        <item x="307"/>
        <item x="232"/>
        <item x="248"/>
        <item x="390"/>
        <item x="728"/>
        <item x="494"/>
        <item x="537"/>
        <item x="525"/>
        <item x="994"/>
        <item x="848"/>
        <item x="281"/>
        <item x="815"/>
        <item x="245"/>
        <item x="882"/>
        <item x="139"/>
        <item x="867"/>
        <item x="977"/>
        <item x="433"/>
        <item x="899"/>
        <item x="639"/>
        <item x="968"/>
        <item x="37"/>
        <item x="435"/>
        <item x="374"/>
        <item x="942"/>
        <item x="28"/>
        <item x="501"/>
        <item x="4"/>
        <item x="233"/>
        <item x="876"/>
        <item x="100"/>
        <item x="1025"/>
        <item x="785"/>
        <item x="709"/>
        <item x="539"/>
        <item x="563"/>
        <item x="640"/>
        <item x="666"/>
        <item x="238"/>
        <item x="22"/>
        <item x="472"/>
        <item x="760"/>
        <item x="261"/>
        <item x="838"/>
        <item x="1012"/>
        <item x="111"/>
        <item x="1016"/>
        <item x="773"/>
        <item x="393"/>
        <item x="897"/>
        <item x="209"/>
        <item x="219"/>
        <item x="523"/>
        <item x="492"/>
        <item x="829"/>
        <item x="875"/>
        <item x="349"/>
        <item x="61"/>
        <item x="476"/>
        <item x="859"/>
        <item x="759"/>
        <item x="250"/>
        <item x="359"/>
        <item x="519"/>
        <item x="1005"/>
        <item x="55"/>
        <item x="761"/>
        <item x="919"/>
        <item x="413"/>
        <item x="421"/>
        <item x="757"/>
        <item x="103"/>
        <item x="610"/>
        <item x="909"/>
        <item x="690"/>
        <item x="106"/>
        <item x="793"/>
        <item x="915"/>
        <item x="323"/>
        <item x="426"/>
        <item x="1074"/>
        <item x="581"/>
        <item x="772"/>
        <item x="1047"/>
        <item x="481"/>
        <item x="751"/>
        <item x="522"/>
        <item x="1057"/>
        <item x="861"/>
        <item x="368"/>
        <item x="35"/>
        <item x="632"/>
        <item x="352"/>
        <item x="453"/>
        <item x="711"/>
        <item x="256"/>
        <item x="306"/>
        <item x="1060"/>
        <item x="311"/>
        <item x="1035"/>
        <item x="147"/>
        <item x="489"/>
        <item x="17"/>
        <item x="92"/>
        <item x="262"/>
        <item x="958"/>
        <item x="664"/>
        <item x="53"/>
        <item x="717"/>
        <item x="372"/>
        <item x="818"/>
        <item x="1082"/>
        <item x="845"/>
        <item x="1001"/>
        <item x="524"/>
        <item x="60"/>
        <item x="384"/>
        <item x="1004"/>
        <item x="220"/>
        <item x="287"/>
        <item x="846"/>
        <item x="242"/>
        <item x="555"/>
        <item x="830"/>
        <item x="31"/>
        <item x="237"/>
        <item x="363"/>
        <item x="739"/>
        <item x="960"/>
        <item x="778"/>
        <item x="948"/>
        <item x="1002"/>
        <item x="309"/>
        <item x="430"/>
        <item x="212"/>
        <item x="138"/>
        <item x="538"/>
        <item x="465"/>
        <item x="158"/>
        <item x="43"/>
        <item x="133"/>
        <item x="16"/>
        <item x="143"/>
        <item x="449"/>
        <item x="820"/>
        <item x="995"/>
        <item x="434"/>
        <item x="754"/>
        <item x="360"/>
        <item x="23"/>
        <item x="36"/>
        <item x="396"/>
        <item x="381"/>
        <item x="901"/>
        <item x="956"/>
        <item x="286"/>
        <item x="579"/>
        <item x="810"/>
        <item x="883"/>
        <item x="1003"/>
        <item x="571"/>
        <item x="204"/>
        <item x="134"/>
        <item x="9"/>
        <item x="792"/>
        <item x="216"/>
        <item x="668"/>
        <item x="765"/>
        <item x="117"/>
        <item x="703"/>
        <item x="712"/>
        <item x="961"/>
        <item x="107"/>
        <item x="804"/>
        <item x="121"/>
        <item x="477"/>
        <item x="54"/>
        <item x="485"/>
        <item x="831"/>
        <item x="25"/>
        <item x="797"/>
        <item x="47"/>
        <item x="586"/>
        <item x="364"/>
        <item x="313"/>
        <item x="42"/>
        <item x="76"/>
        <item x="509"/>
        <item x="320"/>
        <item x="698"/>
        <item x="745"/>
        <item x="116"/>
        <item x="908"/>
        <item x="470"/>
        <item x="649"/>
        <item x="531"/>
        <item x="68"/>
        <item x="946"/>
        <item x="906"/>
        <item x="869"/>
        <item x="839"/>
        <item x="889"/>
        <item x="536"/>
        <item x="834"/>
        <item x="589"/>
        <item x="529"/>
        <item x="832"/>
        <item x="432"/>
        <item x="578"/>
        <item x="546"/>
        <item x="264"/>
        <item x="936"/>
        <item x="7"/>
        <item x="365"/>
        <item x="140"/>
        <item x="452"/>
        <item x="202"/>
        <item x="737"/>
        <item x="738"/>
        <item x="748"/>
        <item x="927"/>
        <item x="718"/>
        <item x="680"/>
        <item x="218"/>
        <item x="887"/>
        <item x="235"/>
        <item x="336"/>
        <item x="71"/>
        <item x="617"/>
        <item x="544"/>
        <item x="955"/>
        <item x="127"/>
        <item x="691"/>
        <item x="278"/>
        <item x="502"/>
        <item x="568"/>
        <item x="907"/>
        <item x="151"/>
        <item x="1080"/>
        <item x="1051"/>
        <item x="223"/>
        <item x="1069"/>
        <item x="652"/>
        <item x="608"/>
        <item x="318"/>
        <item x="973"/>
        <item x="808"/>
        <item x="388"/>
        <item x="483"/>
        <item x="597"/>
        <item x="618"/>
        <item x="964"/>
        <item x="45"/>
        <item x="573"/>
        <item x="402"/>
        <item x="929"/>
        <item x="715"/>
        <item x="104"/>
        <item x="685"/>
        <item x="747"/>
        <item x="391"/>
        <item x="91"/>
        <item x="574"/>
        <item x="662"/>
        <item x="170"/>
        <item x="532"/>
        <item x="606"/>
        <item x="1063"/>
        <item x="1011"/>
        <item x="40"/>
        <item x="157"/>
        <item x="701"/>
        <item x="146"/>
        <item x="776"/>
        <item x="553"/>
        <item x="228"/>
        <item x="79"/>
        <item x="836"/>
        <item x="145"/>
        <item x="506"/>
        <item x="327"/>
        <item x="279"/>
        <item x="911"/>
        <item x="5"/>
        <item x="510"/>
        <item x="457"/>
        <item x="1054"/>
        <item x="1022"/>
        <item x="378"/>
        <item x="370"/>
        <item x="486"/>
        <item x="81"/>
        <item x="376"/>
        <item x="511"/>
        <item x="464"/>
        <item x="33"/>
        <item x="891"/>
        <item x="329"/>
        <item x="108"/>
        <item x="811"/>
        <item x="780"/>
        <item x="289"/>
        <item x="746"/>
        <item x="665"/>
        <item x="719"/>
        <item x="885"/>
        <item x="1062"/>
        <item x="812"/>
        <item x="274"/>
        <item x="411"/>
        <item x="657"/>
        <item x="1"/>
        <item x="558"/>
        <item x="503"/>
        <item x="583"/>
        <item x="622"/>
        <item x="420"/>
        <item x="29"/>
        <item x="806"/>
        <item x="207"/>
        <item x="585"/>
        <item x="556"/>
        <item x="516"/>
        <item x="1039"/>
        <item x="944"/>
        <item x="335"/>
        <item x="661"/>
        <item x="688"/>
        <item x="154"/>
        <item x="401"/>
        <item x="267"/>
        <item x="602"/>
        <item x="1061"/>
        <item x="504"/>
        <item x="684"/>
        <item x="380"/>
        <item x="467"/>
        <item x="276"/>
        <item x="686"/>
        <item x="408"/>
        <item x="205"/>
        <item x="387"/>
        <item x="941"/>
        <item x="963"/>
        <item x="794"/>
        <item x="844"/>
        <item x="590"/>
        <item x="707"/>
        <item x="241"/>
        <item x="160"/>
        <item x="1034"/>
        <item x="782"/>
        <item x="1075"/>
        <item x="369"/>
        <item x="971"/>
        <item x="1038"/>
        <item x="1006"/>
        <item x="428"/>
        <item x="545"/>
        <item x="843"/>
        <item x="427"/>
        <item x="627"/>
        <item x="109"/>
        <item x="73"/>
        <item x="744"/>
        <item x="89"/>
        <item x="865"/>
        <item x="260"/>
        <item x="945"/>
        <item x="786"/>
        <item x="877"/>
        <item x="165"/>
        <item x="1014"/>
        <item x="743"/>
        <item x="266"/>
        <item x="444"/>
        <item x="643"/>
        <item x="400"/>
        <item x="512"/>
        <item x="682"/>
        <item x="642"/>
        <item x="299"/>
        <item x="635"/>
        <item x="229"/>
        <item x="105"/>
        <item x="397"/>
        <item x="633"/>
        <item x="517"/>
        <item x="222"/>
        <item x="1072"/>
        <item x="466"/>
        <item x="67"/>
        <item x="1032"/>
        <item x="230"/>
        <item x="351"/>
        <item x="767"/>
        <item x="534"/>
        <item x="478"/>
        <item x="129"/>
        <item x="188"/>
        <item x="459"/>
        <item x="58"/>
        <item x="294"/>
        <item x="173"/>
        <item x="300"/>
        <item x="526"/>
        <item x="366"/>
        <item x="409"/>
        <item x="951"/>
        <item x="659"/>
        <item x="338"/>
        <item x="795"/>
        <item x="1013"/>
        <item x="721"/>
        <item x="148"/>
        <item x="988"/>
        <item x="295"/>
        <item x="123"/>
        <item x="471"/>
        <item x="57"/>
        <item x="992"/>
        <item x="888"/>
        <item x="852"/>
        <item x="1037"/>
        <item x="439"/>
        <item x="255"/>
        <item x="1021"/>
        <item x="496"/>
        <item x="764"/>
        <item x="934"/>
        <item x="328"/>
        <item x="268"/>
        <item x="356"/>
        <item x="535"/>
        <item x="350"/>
        <item x="819"/>
        <item x="487"/>
        <item x="484"/>
        <item x="809"/>
        <item x="644"/>
        <item x="407"/>
        <item x="540"/>
        <item x="272"/>
        <item x="257"/>
        <item x="431"/>
        <item x="480"/>
        <item x="729"/>
        <item x="784"/>
        <item x="322"/>
        <item x="900"/>
        <item x="115"/>
        <item x="893"/>
        <item x="479"/>
        <item x="650"/>
        <item x="455"/>
        <item x="541"/>
        <item x="52"/>
        <item x="714"/>
        <item x="705"/>
        <item x="340"/>
        <item x="930"/>
        <item x="803"/>
        <item x="93"/>
        <item x="417"/>
        <item x="598"/>
        <item x="731"/>
        <item x="1071"/>
        <item x="325"/>
        <item x="190"/>
        <item x="736"/>
        <item x="604"/>
        <item x="851"/>
        <item x="976"/>
        <item x="791"/>
        <item x="312"/>
        <item x="347"/>
        <item x="72"/>
        <item x="83"/>
        <item x="588"/>
        <item x="824"/>
        <item x="425"/>
        <item x="681"/>
        <item x="394"/>
        <item x="628"/>
        <item x="527"/>
        <item x="225"/>
        <item x="557"/>
        <item x="750"/>
        <item x="723"/>
        <item x="201"/>
        <item x="947"/>
        <item x="595"/>
        <item x="801"/>
        <item x="215"/>
        <item x="566"/>
        <item x="217"/>
        <item x="716"/>
        <item x="609"/>
        <item x="1055"/>
        <item x="823"/>
        <item x="903"/>
        <item x="122"/>
        <item x="967"/>
        <item x="32"/>
        <item x="678"/>
        <item x="132"/>
        <item x="1033"/>
        <item x="462"/>
        <item x="490"/>
        <item x="1053"/>
        <item x="677"/>
        <item x="957"/>
        <item x="354"/>
        <item x="319"/>
        <item x="249"/>
        <item x="373"/>
        <item x="10"/>
        <item x="549"/>
        <item x="547"/>
        <item x="881"/>
        <item x="418"/>
        <item x="26"/>
        <item x="182"/>
        <item x="505"/>
        <item x="1077"/>
        <item x="437"/>
        <item x="917"/>
        <item x="1023"/>
        <item x="868"/>
        <item x="451"/>
        <item x="126"/>
        <item x="34"/>
        <item x="41"/>
        <item x="1066"/>
        <item x="647"/>
        <item x="860"/>
        <item x="317"/>
        <item x="991"/>
        <item x="805"/>
        <item x="75"/>
        <item x="38"/>
        <item x="414"/>
        <item x="463"/>
        <item x="403"/>
        <item x="1009"/>
        <item x="878"/>
        <item x="998"/>
        <item x="375"/>
        <item x="561"/>
        <item x="234"/>
        <item x="474"/>
        <item x="847"/>
        <item x="30"/>
        <item x="648"/>
        <item x="591"/>
        <item x="344"/>
        <item x="1079"/>
        <item x="168"/>
        <item x="508"/>
        <item x="316"/>
        <item x="423"/>
        <item x="925"/>
        <item x="802"/>
        <item x="520"/>
        <item x="345"/>
        <item x="896"/>
        <item x="596"/>
        <item x="726"/>
        <item x="768"/>
        <item x="565"/>
        <item x="12"/>
        <item x="774"/>
        <item x="675"/>
        <item x="469"/>
        <item x="612"/>
        <item x="175"/>
        <item x="448"/>
        <item x="576"/>
        <item x="514"/>
        <item x="572"/>
        <item x="800"/>
        <item x="118"/>
        <item x="694"/>
        <item x="858"/>
        <item x="828"/>
        <item x="696"/>
        <item x="873"/>
        <item x="771"/>
        <item x="611"/>
        <item x="638"/>
        <item x="966"/>
        <item x="62"/>
        <item x="19"/>
        <item x="923"/>
        <item x="1017"/>
        <item x="692"/>
        <item x="178"/>
        <item x="80"/>
        <item x="669"/>
        <item x="741"/>
        <item x="415"/>
        <item x="419"/>
        <item x="156"/>
        <item x="1024"/>
        <item x="395"/>
        <item x="49"/>
        <item x="857"/>
        <item x="358"/>
        <item x="385"/>
        <item x="236"/>
        <item x="206"/>
        <item x="1041"/>
        <item x="905"/>
        <item x="144"/>
        <item x="243"/>
        <item x="660"/>
        <item x="1019"/>
        <item x="461"/>
        <item x="331"/>
        <item x="226"/>
        <item x="0"/>
        <item x="798"/>
        <item x="288"/>
        <item x="781"/>
        <item x="645"/>
        <item x="1028"/>
        <item x="636"/>
        <item x="112"/>
        <item x="950"/>
        <item x="495"/>
        <item x="548"/>
        <item x="348"/>
        <item t="default"/>
      </items>
    </pivotField>
    <pivotField showAll="0"/>
    <pivotField showAll="0"/>
    <pivotField showAll="0"/>
    <pivotField numFmtId="166" showAll="0">
      <items count="25">
        <item x="13"/>
        <item x="5"/>
        <item x="12"/>
        <item x="22"/>
        <item x="17"/>
        <item x="7"/>
        <item x="3"/>
        <item x="10"/>
        <item x="15"/>
        <item x="2"/>
        <item x="4"/>
        <item x="19"/>
        <item x="14"/>
        <item x="8"/>
        <item x="6"/>
        <item x="16"/>
        <item x="1"/>
        <item x="23"/>
        <item x="21"/>
        <item x="20"/>
        <item x="18"/>
        <item x="9"/>
        <item x="11"/>
        <item x="0"/>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0"/>
  </rowFields>
  <rowItems count="10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t="grand">
      <x/>
    </i>
  </rowItems>
  <colItems count="1">
    <i/>
  </colItems>
  <dataFields count="1">
    <dataField name="Sum of Total_Sales" fld="7" baseField="0" baseItem="0" numFmtId="1"/>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43755A-68DC-472D-9871-A0C7EB567B8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axis="axisRow" showAll="0">
      <items count="6">
        <item x="2"/>
        <item x="0"/>
        <item x="4"/>
        <item x="1"/>
        <item x="3"/>
        <item t="default"/>
      </items>
    </pivotField>
    <pivotField showAll="0"/>
    <pivotField showAll="0"/>
    <pivotField showAll="0"/>
    <pivotField numFmtId="1" showAll="0"/>
    <pivotField dataField="1" numFmtId="1" showAll="0"/>
    <pivotField numFmtId="1" showAll="0"/>
    <pivotField showAll="0"/>
    <pivotField showAll="0"/>
    <pivotField showAll="0"/>
    <pivotField showAll="0"/>
    <pivotField showAll="0"/>
    <pivotField numFmtId="166"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2"/>
  </rowFields>
  <rowItems count="6">
    <i>
      <x/>
    </i>
    <i>
      <x v="1"/>
    </i>
    <i>
      <x v="2"/>
    </i>
    <i>
      <x v="3"/>
    </i>
    <i>
      <x v="4"/>
    </i>
    <i t="grand">
      <x/>
    </i>
  </rowItems>
  <colItems count="1">
    <i/>
  </colItems>
  <dataFields count="1">
    <dataField name="Sum of Total_Sales" fld="7" baseField="0" baseItem="0" numFmtId="1"/>
  </dataFields>
  <chartFormats count="6">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2" count="1" selected="0">
            <x v="0"/>
          </reference>
        </references>
      </pivotArea>
    </chartFormat>
    <chartFormat chart="14" format="2">
      <pivotArea type="data" outline="0" fieldPosition="0">
        <references count="2">
          <reference field="4294967294" count="1" selected="0">
            <x v="0"/>
          </reference>
          <reference field="2" count="1" selected="0">
            <x v="1"/>
          </reference>
        </references>
      </pivotArea>
    </chartFormat>
    <chartFormat chart="14" format="3">
      <pivotArea type="data" outline="0" fieldPosition="0">
        <references count="2">
          <reference field="4294967294" count="1" selected="0">
            <x v="0"/>
          </reference>
          <reference field="2" count="1" selected="0">
            <x v="2"/>
          </reference>
        </references>
      </pivotArea>
    </chartFormat>
    <chartFormat chart="14" format="4">
      <pivotArea type="data" outline="0" fieldPosition="0">
        <references count="2">
          <reference field="4294967294" count="1" selected="0">
            <x v="0"/>
          </reference>
          <reference field="2" count="1" selected="0">
            <x v="3"/>
          </reference>
        </references>
      </pivotArea>
    </chartFormat>
    <chartFormat chart="14"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78E5B1-4BFD-4DD5-ABE5-927F2E56303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C9" firstHeaderRow="0" firstDataRow="1" firstDataCol="1" rowPageCount="1" colPageCount="1"/>
  <pivotFields count="21">
    <pivotField showAll="0"/>
    <pivotField numFmtId="164" showAll="0">
      <items count="696">
        <item x="172"/>
        <item x="327"/>
        <item x="527"/>
        <item x="255"/>
        <item x="392"/>
        <item x="574"/>
        <item x="499"/>
        <item x="458"/>
        <item x="603"/>
        <item x="559"/>
        <item x="141"/>
        <item x="211"/>
        <item x="161"/>
        <item x="609"/>
        <item x="61"/>
        <item x="477"/>
        <item x="539"/>
        <item x="232"/>
        <item x="117"/>
        <item x="645"/>
        <item x="456"/>
        <item x="47"/>
        <item x="35"/>
        <item x="541"/>
        <item x="214"/>
        <item x="145"/>
        <item x="157"/>
        <item x="523"/>
        <item x="573"/>
        <item x="278"/>
        <item x="321"/>
        <item x="29"/>
        <item x="13"/>
        <item x="224"/>
        <item x="26"/>
        <item x="502"/>
        <item x="376"/>
        <item x="604"/>
        <item x="325"/>
        <item x="218"/>
        <item x="166"/>
        <item x="518"/>
        <item x="670"/>
        <item x="431"/>
        <item x="237"/>
        <item x="457"/>
        <item x="428"/>
        <item x="366"/>
        <item x="210"/>
        <item x="72"/>
        <item x="555"/>
        <item x="426"/>
        <item x="662"/>
        <item x="181"/>
        <item x="3"/>
        <item x="498"/>
        <item x="348"/>
        <item x="89"/>
        <item x="631"/>
        <item x="88"/>
        <item x="183"/>
        <item x="316"/>
        <item x="129"/>
        <item x="641"/>
        <item x="425"/>
        <item x="97"/>
        <item x="330"/>
        <item x="212"/>
        <item x="438"/>
        <item x="520"/>
        <item x="283"/>
        <item x="446"/>
        <item x="548"/>
        <item x="605"/>
        <item x="37"/>
        <item x="599"/>
        <item x="8"/>
        <item x="188"/>
        <item x="41"/>
        <item x="44"/>
        <item x="441"/>
        <item x="94"/>
        <item x="249"/>
        <item x="193"/>
        <item x="266"/>
        <item x="508"/>
        <item x="668"/>
        <item x="630"/>
        <item x="452"/>
        <item x="647"/>
        <item x="118"/>
        <item x="410"/>
        <item x="36"/>
        <item x="614"/>
        <item x="470"/>
        <item x="152"/>
        <item x="107"/>
        <item x="110"/>
        <item x="440"/>
        <item x="526"/>
        <item x="216"/>
        <item x="382"/>
        <item x="176"/>
        <item x="231"/>
        <item x="68"/>
        <item x="83"/>
        <item x="608"/>
        <item x="63"/>
        <item x="164"/>
        <item x="84"/>
        <item x="101"/>
        <item x="693"/>
        <item x="341"/>
        <item x="677"/>
        <item x="197"/>
        <item x="680"/>
        <item x="91"/>
        <item x="491"/>
        <item x="422"/>
        <item x="421"/>
        <item x="344"/>
        <item x="17"/>
        <item x="393"/>
        <item x="450"/>
        <item x="688"/>
        <item x="338"/>
        <item x="55"/>
        <item x="178"/>
        <item x="582"/>
        <item x="430"/>
        <item x="566"/>
        <item x="666"/>
        <item x="615"/>
        <item x="610"/>
        <item x="113"/>
        <item x="383"/>
        <item x="87"/>
        <item x="120"/>
        <item x="447"/>
        <item x="19"/>
        <item x="620"/>
        <item x="402"/>
        <item x="413"/>
        <item x="313"/>
        <item x="657"/>
        <item x="308"/>
        <item x="11"/>
        <item x="656"/>
        <item x="414"/>
        <item x="453"/>
        <item x="30"/>
        <item x="271"/>
        <item x="429"/>
        <item x="380"/>
        <item x="123"/>
        <item x="451"/>
        <item x="331"/>
        <item x="196"/>
        <item x="192"/>
        <item x="323"/>
        <item x="80"/>
        <item x="114"/>
        <item x="229"/>
        <item x="58"/>
        <item x="538"/>
        <item x="77"/>
        <item x="356"/>
        <item x="419"/>
        <item x="454"/>
        <item x="634"/>
        <item x="420"/>
        <item x="201"/>
        <item x="367"/>
        <item x="151"/>
        <item x="291"/>
        <item x="644"/>
        <item x="12"/>
        <item x="92"/>
        <item x="404"/>
        <item x="510"/>
        <item x="583"/>
        <item x="223"/>
        <item x="418"/>
        <item x="449"/>
        <item x="159"/>
        <item x="554"/>
        <item x="625"/>
        <item x="355"/>
        <item x="497"/>
        <item x="346"/>
        <item x="115"/>
        <item x="146"/>
        <item x="485"/>
        <item x="597"/>
        <item x="125"/>
        <item x="103"/>
        <item x="106"/>
        <item x="257"/>
        <item x="246"/>
        <item x="638"/>
        <item x="104"/>
        <item x="239"/>
        <item x="624"/>
        <item x="124"/>
        <item x="18"/>
        <item x="133"/>
        <item x="525"/>
        <item x="234"/>
        <item x="462"/>
        <item x="303"/>
        <item x="664"/>
        <item x="317"/>
        <item x="298"/>
        <item x="633"/>
        <item x="551"/>
        <item x="52"/>
        <item x="301"/>
        <item x="358"/>
        <item x="359"/>
        <item x="486"/>
        <item x="59"/>
        <item x="500"/>
        <item x="540"/>
        <item x="476"/>
        <item x="483"/>
        <item x="689"/>
        <item x="504"/>
        <item x="264"/>
        <item x="48"/>
        <item x="43"/>
        <item x="533"/>
        <item x="442"/>
        <item x="377"/>
        <item x="519"/>
        <item x="32"/>
        <item x="567"/>
        <item x="492"/>
        <item x="490"/>
        <item x="60"/>
        <item x="33"/>
        <item x="219"/>
        <item x="93"/>
        <item x="488"/>
        <item x="651"/>
        <item x="245"/>
        <item x="235"/>
        <item x="616"/>
        <item x="126"/>
        <item x="168"/>
        <item x="127"/>
        <item x="374"/>
        <item x="408"/>
        <item x="269"/>
        <item x="568"/>
        <item x="481"/>
        <item x="627"/>
        <item x="137"/>
        <item x="692"/>
        <item x="280"/>
        <item x="468"/>
        <item x="228"/>
        <item x="333"/>
        <item x="315"/>
        <item x="4"/>
        <item x="495"/>
        <item x="685"/>
        <item x="415"/>
        <item x="202"/>
        <item x="654"/>
        <item x="611"/>
        <item x="686"/>
        <item x="53"/>
        <item x="550"/>
        <item x="416"/>
        <item x="302"/>
        <item x="337"/>
        <item x="208"/>
        <item x="466"/>
        <item x="284"/>
        <item x="560"/>
        <item x="21"/>
        <item x="289"/>
        <item x="191"/>
        <item x="177"/>
        <item x="274"/>
        <item x="251"/>
        <item x="530"/>
        <item x="86"/>
        <item x="357"/>
        <item x="585"/>
        <item x="142"/>
        <item x="542"/>
        <item x="144"/>
        <item x="558"/>
        <item x="102"/>
        <item x="112"/>
        <item x="184"/>
        <item x="25"/>
        <item x="225"/>
        <item x="577"/>
        <item x="399"/>
        <item x="475"/>
        <item x="134"/>
        <item x="227"/>
        <item x="253"/>
        <item x="2"/>
        <item x="28"/>
        <item x="314"/>
        <item x="365"/>
        <item x="70"/>
        <item x="545"/>
        <item x="496"/>
        <item x="15"/>
        <item x="678"/>
        <item x="198"/>
        <item x="472"/>
        <item x="267"/>
        <item x="270"/>
        <item x="524"/>
        <item x="588"/>
        <item x="209"/>
        <item x="95"/>
        <item x="226"/>
        <item x="652"/>
        <item x="529"/>
        <item x="304"/>
        <item x="286"/>
        <item x="215"/>
        <item x="335"/>
        <item x="297"/>
        <item x="443"/>
        <item x="74"/>
        <item x="424"/>
        <item x="578"/>
        <item x="116"/>
        <item x="679"/>
        <item x="506"/>
        <item x="369"/>
        <item x="629"/>
        <item x="281"/>
        <item x="171"/>
        <item x="49"/>
        <item x="655"/>
        <item x="243"/>
        <item x="563"/>
        <item x="220"/>
        <item x="390"/>
        <item x="565"/>
        <item x="589"/>
        <item x="46"/>
        <item x="352"/>
        <item x="50"/>
        <item x="158"/>
        <item x="221"/>
        <item x="247"/>
        <item x="138"/>
        <item x="691"/>
        <item x="287"/>
        <item x="71"/>
        <item x="244"/>
        <item x="147"/>
        <item x="320"/>
        <item x="322"/>
        <item x="290"/>
        <item x="293"/>
        <item x="155"/>
        <item x="427"/>
        <item x="328"/>
        <item x="512"/>
        <item x="258"/>
        <item x="581"/>
        <item x="671"/>
        <item x="437"/>
        <item x="469"/>
        <item x="601"/>
        <item x="381"/>
        <item x="562"/>
        <item x="199"/>
        <item x="595"/>
        <item x="612"/>
        <item x="42"/>
        <item x="265"/>
        <item x="556"/>
        <item x="200"/>
        <item x="531"/>
        <item x="135"/>
        <item x="619"/>
        <item x="111"/>
        <item x="639"/>
        <item x="434"/>
        <item x="607"/>
        <item x="1"/>
        <item x="360"/>
        <item x="65"/>
        <item x="170"/>
        <item x="658"/>
        <item x="169"/>
        <item x="409"/>
        <item x="122"/>
        <item x="681"/>
        <item x="618"/>
        <item x="553"/>
        <item x="439"/>
        <item x="389"/>
        <item x="38"/>
        <item x="363"/>
        <item x="635"/>
        <item x="474"/>
        <item x="5"/>
        <item x="646"/>
        <item x="252"/>
        <item x="64"/>
        <item x="397"/>
        <item x="354"/>
        <item x="513"/>
        <item x="515"/>
        <item x="45"/>
        <item x="546"/>
        <item x="586"/>
        <item x="340"/>
        <item x="648"/>
        <item x="543"/>
        <item x="174"/>
        <item x="613"/>
        <item x="194"/>
        <item x="384"/>
        <item x="640"/>
        <item x="537"/>
        <item x="444"/>
        <item x="411"/>
        <item x="407"/>
        <item x="140"/>
        <item x="16"/>
        <item x="31"/>
        <item x="557"/>
        <item x="262"/>
        <item x="318"/>
        <item x="675"/>
        <item x="100"/>
        <item x="165"/>
        <item x="398"/>
        <item x="505"/>
        <item x="432"/>
        <item x="163"/>
        <item x="593"/>
        <item x="487"/>
        <item x="536"/>
        <item x="606"/>
        <item x="307"/>
        <item x="378"/>
        <item x="241"/>
        <item x="108"/>
        <item x="96"/>
        <item x="182"/>
        <item x="549"/>
        <item x="10"/>
        <item x="128"/>
        <item x="387"/>
        <item x="665"/>
        <item x="480"/>
        <item x="479"/>
        <item x="206"/>
        <item x="254"/>
        <item x="238"/>
        <item x="190"/>
        <item x="275"/>
        <item x="465"/>
        <item x="311"/>
        <item x="379"/>
        <item x="412"/>
        <item x="353"/>
        <item x="57"/>
        <item x="173"/>
        <item x="626"/>
        <item x="622"/>
        <item x="544"/>
        <item x="637"/>
        <item x="90"/>
        <item x="494"/>
        <item x="24"/>
        <item x="394"/>
        <item x="501"/>
        <item x="636"/>
        <item x="632"/>
        <item x="150"/>
        <item x="6"/>
        <item x="310"/>
        <item x="628"/>
        <item x="296"/>
        <item x="213"/>
        <item x="534"/>
        <item x="388"/>
        <item x="195"/>
        <item x="119"/>
        <item x="268"/>
        <item x="76"/>
        <item x="217"/>
        <item x="240"/>
        <item x="203"/>
        <item x="400"/>
        <item x="461"/>
        <item x="575"/>
        <item x="263"/>
        <item x="299"/>
        <item x="561"/>
        <item x="85"/>
        <item x="503"/>
        <item x="332"/>
        <item x="673"/>
        <item x="260"/>
        <item x="339"/>
        <item x="669"/>
        <item x="306"/>
        <item x="564"/>
        <item x="324"/>
        <item x="370"/>
        <item x="584"/>
        <item x="401"/>
        <item x="250"/>
        <item x="131"/>
        <item x="99"/>
        <item x="130"/>
        <item x="511"/>
        <item x="667"/>
        <item x="676"/>
        <item x="230"/>
        <item x="109"/>
        <item x="591"/>
        <item x="649"/>
        <item x="156"/>
        <item x="576"/>
        <item x="319"/>
        <item x="82"/>
        <item x="276"/>
        <item x="67"/>
        <item x="139"/>
        <item x="39"/>
        <item x="448"/>
        <item x="364"/>
        <item x="535"/>
        <item x="285"/>
        <item x="373"/>
        <item x="642"/>
        <item x="361"/>
        <item x="81"/>
        <item x="674"/>
        <item x="62"/>
        <item x="345"/>
        <item x="342"/>
        <item x="460"/>
        <item x="272"/>
        <item x="417"/>
        <item x="326"/>
        <item x="547"/>
        <item x="600"/>
        <item x="66"/>
        <item x="617"/>
        <item x="368"/>
        <item x="478"/>
        <item x="507"/>
        <item x="484"/>
        <item x="351"/>
        <item x="459"/>
        <item x="242"/>
        <item x="522"/>
        <item x="579"/>
        <item x="350"/>
        <item x="643"/>
        <item x="7"/>
        <item x="153"/>
        <item x="514"/>
        <item x="650"/>
        <item x="396"/>
        <item x="121"/>
        <item x="22"/>
        <item x="160"/>
        <item x="222"/>
        <item x="489"/>
        <item x="189"/>
        <item x="587"/>
        <item x="329"/>
        <item x="570"/>
        <item x="406"/>
        <item x="207"/>
        <item x="261"/>
        <item x="621"/>
        <item x="309"/>
        <item x="455"/>
        <item x="132"/>
        <item x="687"/>
        <item x="371"/>
        <item x="572"/>
        <item x="436"/>
        <item x="180"/>
        <item x="580"/>
        <item x="672"/>
        <item x="659"/>
        <item x="148"/>
        <item x="334"/>
        <item x="482"/>
        <item x="463"/>
        <item x="259"/>
        <item x="653"/>
        <item x="552"/>
        <item x="445"/>
        <item x="23"/>
        <item x="105"/>
        <item x="282"/>
        <item x="517"/>
        <item x="473"/>
        <item x="51"/>
        <item x="277"/>
        <item x="288"/>
        <item x="204"/>
        <item x="236"/>
        <item x="273"/>
        <item x="175"/>
        <item x="256"/>
        <item x="391"/>
        <item x="294"/>
        <item x="14"/>
        <item x="179"/>
        <item x="292"/>
        <item x="154"/>
        <item x="295"/>
        <item x="143"/>
        <item x="623"/>
        <item x="79"/>
        <item x="592"/>
        <item x="663"/>
        <item x="405"/>
        <item x="694"/>
        <item x="343"/>
        <item x="594"/>
        <item x="590"/>
        <item x="423"/>
        <item x="185"/>
        <item x="69"/>
        <item x="300"/>
        <item x="149"/>
        <item x="395"/>
        <item x="20"/>
        <item x="372"/>
        <item x="569"/>
        <item x="0"/>
        <item x="75"/>
        <item x="205"/>
        <item x="312"/>
        <item x="433"/>
        <item x="660"/>
        <item x="187"/>
        <item x="602"/>
        <item x="34"/>
        <item x="509"/>
        <item x="167"/>
        <item x="186"/>
        <item x="336"/>
        <item x="598"/>
        <item x="362"/>
        <item x="73"/>
        <item x="248"/>
        <item x="233"/>
        <item x="305"/>
        <item x="136"/>
        <item x="279"/>
        <item x="27"/>
        <item x="403"/>
        <item x="386"/>
        <item x="40"/>
        <item x="435"/>
        <item x="493"/>
        <item x="349"/>
        <item x="78"/>
        <item x="516"/>
        <item x="464"/>
        <item x="54"/>
        <item x="690"/>
        <item x="9"/>
        <item x="684"/>
        <item x="682"/>
        <item x="162"/>
        <item x="661"/>
        <item x="683"/>
        <item x="467"/>
        <item x="347"/>
        <item x="375"/>
        <item x="528"/>
        <item x="596"/>
        <item x="532"/>
        <item x="521"/>
        <item x="385"/>
        <item x="98"/>
        <item x="571"/>
        <item x="471"/>
        <item x="56"/>
        <item t="default"/>
      </items>
    </pivotField>
    <pivotField showAll="0"/>
    <pivotField showAll="0"/>
    <pivotField axis="axisRow" showAll="0">
      <items count="6">
        <item x="0"/>
        <item x="2"/>
        <item x="3"/>
        <item x="4"/>
        <item x="1"/>
        <item t="default"/>
      </items>
    </pivotField>
    <pivotField showAll="0"/>
    <pivotField numFmtId="1" showAll="0"/>
    <pivotField dataField="1" numFmtId="1" showAll="0">
      <items count="1985">
        <item x="540"/>
        <item x="662"/>
        <item x="1"/>
        <item x="1624"/>
        <item x="323"/>
        <item x="1379"/>
        <item x="1321"/>
        <item x="1875"/>
        <item x="1197"/>
        <item x="1968"/>
        <item x="452"/>
        <item x="1095"/>
        <item x="416"/>
        <item x="485"/>
        <item x="253"/>
        <item x="953"/>
        <item x="250"/>
        <item x="1037"/>
        <item x="1936"/>
        <item x="142"/>
        <item x="1245"/>
        <item x="537"/>
        <item x="230"/>
        <item x="1845"/>
        <item x="1966"/>
        <item x="1639"/>
        <item x="924"/>
        <item x="1182"/>
        <item x="272"/>
        <item x="1337"/>
        <item x="1626"/>
        <item x="907"/>
        <item x="560"/>
        <item x="1478"/>
        <item x="1107"/>
        <item x="281"/>
        <item x="72"/>
        <item x="986"/>
        <item x="47"/>
        <item x="1877"/>
        <item x="1956"/>
        <item x="134"/>
        <item x="46"/>
        <item x="84"/>
        <item x="879"/>
        <item x="569"/>
        <item x="1785"/>
        <item x="1265"/>
        <item x="1595"/>
        <item x="834"/>
        <item x="857"/>
        <item x="786"/>
        <item x="1816"/>
        <item x="1110"/>
        <item x="1242"/>
        <item x="1283"/>
        <item x="1561"/>
        <item x="948"/>
        <item x="829"/>
        <item x="749"/>
        <item x="570"/>
        <item x="1571"/>
        <item x="1594"/>
        <item x="860"/>
        <item x="51"/>
        <item x="1772"/>
        <item x="110"/>
        <item x="1041"/>
        <item x="1554"/>
        <item x="1620"/>
        <item x="1764"/>
        <item x="309"/>
        <item x="1848"/>
        <item x="1174"/>
        <item x="155"/>
        <item x="129"/>
        <item x="1572"/>
        <item x="810"/>
        <item x="96"/>
        <item x="1175"/>
        <item x="622"/>
        <item x="586"/>
        <item x="108"/>
        <item x="1240"/>
        <item x="639"/>
        <item x="1681"/>
        <item x="337"/>
        <item x="1105"/>
        <item x="1097"/>
        <item x="619"/>
        <item x="501"/>
        <item x="644"/>
        <item x="991"/>
        <item x="317"/>
        <item x="1874"/>
        <item x="417"/>
        <item x="972"/>
        <item x="1201"/>
        <item x="1668"/>
        <item x="1576"/>
        <item x="1976"/>
        <item x="1634"/>
        <item x="848"/>
        <item x="144"/>
        <item x="872"/>
        <item x="859"/>
        <item x="555"/>
        <item x="1441"/>
        <item x="392"/>
        <item x="800"/>
        <item x="692"/>
        <item x="1920"/>
        <item x="1070"/>
        <item x="132"/>
        <item x="352"/>
        <item x="1022"/>
        <item x="64"/>
        <item x="544"/>
        <item x="996"/>
        <item x="1121"/>
        <item x="305"/>
        <item x="588"/>
        <item x="1961"/>
        <item x="1414"/>
        <item x="1708"/>
        <item x="793"/>
        <item x="1301"/>
        <item x="160"/>
        <item x="466"/>
        <item x="702"/>
        <item x="756"/>
        <item x="974"/>
        <item x="436"/>
        <item x="858"/>
        <item x="1743"/>
        <item x="591"/>
        <item x="1566"/>
        <item x="400"/>
        <item x="736"/>
        <item x="1762"/>
        <item x="406"/>
        <item x="1260"/>
        <item x="1823"/>
        <item x="565"/>
        <item x="831"/>
        <item x="131"/>
        <item x="278"/>
        <item x="477"/>
        <item x="196"/>
        <item x="1214"/>
        <item x="73"/>
        <item x="1064"/>
        <item x="1187"/>
        <item x="157"/>
        <item x="1106"/>
        <item x="1089"/>
        <item x="34"/>
        <item x="362"/>
        <item x="1045"/>
        <item x="1490"/>
        <item x="748"/>
        <item x="1473"/>
        <item x="1391"/>
        <item x="368"/>
        <item x="1611"/>
        <item x="1136"/>
        <item x="428"/>
        <item x="1343"/>
        <item x="757"/>
        <item x="321"/>
        <item x="499"/>
        <item x="1303"/>
        <item x="444"/>
        <item x="1929"/>
        <item x="1923"/>
        <item x="1360"/>
        <item x="1004"/>
        <item x="1892"/>
        <item x="999"/>
        <item x="1003"/>
        <item x="1761"/>
        <item x="822"/>
        <item x="1505"/>
        <item x="237"/>
        <item x="145"/>
        <item x="1598"/>
        <item x="1542"/>
        <item x="314"/>
        <item x="1795"/>
        <item x="267"/>
        <item x="797"/>
        <item x="1139"/>
        <item x="169"/>
        <item x="1940"/>
        <item x="962"/>
        <item x="1632"/>
        <item x="1264"/>
        <item x="869"/>
        <item x="496"/>
        <item x="4"/>
        <item x="1573"/>
        <item x="1904"/>
        <item x="833"/>
        <item x="97"/>
        <item x="587"/>
        <item x="431"/>
        <item x="1099"/>
        <item x="180"/>
        <item x="465"/>
        <item x="1704"/>
        <item x="1294"/>
        <item x="1408"/>
        <item x="1659"/>
        <item x="1129"/>
        <item x="188"/>
        <item x="551"/>
        <item x="1202"/>
        <item x="349"/>
        <item x="1781"/>
        <item x="1815"/>
        <item x="883"/>
        <item x="232"/>
        <item x="258"/>
        <item x="151"/>
        <item x="1638"/>
        <item x="1006"/>
        <item x="812"/>
        <item x="1734"/>
        <item x="815"/>
        <item x="1605"/>
        <item x="1230"/>
        <item x="379"/>
        <item x="1361"/>
        <item x="220"/>
        <item x="922"/>
        <item x="1935"/>
        <item x="613"/>
        <item x="1263"/>
        <item x="1080"/>
        <item x="714"/>
        <item x="769"/>
        <item x="143"/>
        <item x="1085"/>
        <item x="44"/>
        <item x="1729"/>
        <item x="726"/>
        <item x="1661"/>
        <item x="89"/>
        <item x="1540"/>
        <item x="1152"/>
        <item x="1297"/>
        <item x="53"/>
        <item x="1042"/>
        <item x="1688"/>
        <item x="1315"/>
        <item x="1225"/>
        <item x="970"/>
        <item x="1338"/>
        <item x="265"/>
        <item x="677"/>
        <item x="340"/>
        <item x="257"/>
        <item x="1125"/>
        <item x="660"/>
        <item x="500"/>
        <item x="1977"/>
        <item x="1181"/>
        <item x="1257"/>
        <item x="1907"/>
        <item x="774"/>
        <item x="1415"/>
        <item x="1403"/>
        <item x="1036"/>
        <item x="1454"/>
        <item x="1170"/>
        <item x="1983"/>
        <item x="1471"/>
        <item x="1654"/>
        <item x="1393"/>
        <item x="901"/>
        <item x="577"/>
        <item x="992"/>
        <item x="752"/>
        <item x="489"/>
        <item x="62"/>
        <item x="254"/>
        <item x="850"/>
        <item x="31"/>
        <item x="867"/>
        <item x="103"/>
        <item x="1653"/>
        <item x="1526"/>
        <item x="1689"/>
        <item x="1413"/>
        <item x="184"/>
        <item x="1604"/>
        <item x="1149"/>
        <item x="109"/>
        <item x="1912"/>
        <item x="824"/>
        <item x="209"/>
        <item x="1200"/>
        <item x="100"/>
        <item x="148"/>
        <item x="947"/>
        <item x="892"/>
        <item x="1879"/>
        <item x="251"/>
        <item x="1031"/>
        <item x="351"/>
        <item x="1336"/>
        <item x="1741"/>
        <item x="1730"/>
        <item x="120"/>
        <item x="700"/>
        <item x="1602"/>
        <item x="729"/>
        <item x="1745"/>
        <item x="1329"/>
        <item x="1101"/>
        <item x="372"/>
        <item x="1289"/>
        <item x="775"/>
        <item x="680"/>
        <item x="474"/>
        <item x="1160"/>
        <item x="1183"/>
        <item x="909"/>
        <item x="645"/>
        <item x="181"/>
        <item x="562"/>
        <item x="1078"/>
        <item x="525"/>
        <item x="1443"/>
        <item x="375"/>
        <item x="1630"/>
        <item x="1184"/>
        <item x="179"/>
        <item x="1582"/>
        <item x="1756"/>
        <item x="389"/>
        <item x="1402"/>
        <item x="1273"/>
        <item x="175"/>
        <item x="1226"/>
        <item x="318"/>
        <item x="1810"/>
        <item x="1748"/>
        <item x="1261"/>
        <item x="1123"/>
        <item x="284"/>
        <item x="1060"/>
        <item x="1350"/>
        <item x="377"/>
        <item x="341"/>
        <item x="1853"/>
        <item x="1669"/>
        <item x="71"/>
        <item x="1640"/>
        <item x="1776"/>
        <item x="670"/>
        <item x="1768"/>
        <item x="1299"/>
        <item x="78"/>
        <item x="1706"/>
        <item x="1861"/>
        <item x="1937"/>
        <item x="665"/>
        <item x="1927"/>
        <item x="310"/>
        <item x="632"/>
        <item x="1487"/>
        <item x="1381"/>
        <item x="1501"/>
        <item x="880"/>
        <item x="1919"/>
        <item x="534"/>
        <item x="1947"/>
        <item x="1663"/>
        <item x="1744"/>
        <item x="710"/>
        <item x="904"/>
        <item x="1039"/>
        <item x="476"/>
        <item x="1520"/>
        <item x="1071"/>
        <item x="168"/>
        <item x="698"/>
        <item x="1349"/>
        <item x="1145"/>
        <item x="713"/>
        <item x="1479"/>
        <item x="1742"/>
        <item x="1072"/>
        <item x="1392"/>
        <item x="1584"/>
        <item x="1093"/>
        <item x="1222"/>
        <item x="1035"/>
        <item x="1749"/>
        <item x="1401"/>
        <item x="1320"/>
        <item x="1733"/>
        <item x="512"/>
        <item x="1267"/>
        <item x="165"/>
        <item x="374"/>
        <item x="1204"/>
        <item x="1890"/>
        <item x="946"/>
        <item x="887"/>
        <item x="329"/>
        <item x="40"/>
        <item x="1169"/>
        <item x="863"/>
        <item x="1771"/>
        <item x="672"/>
        <item x="520"/>
        <item x="1974"/>
        <item x="1737"/>
        <item x="288"/>
        <item x="28"/>
        <item x="1648"/>
        <item x="1499"/>
        <item x="1851"/>
        <item x="1529"/>
        <item x="637"/>
        <item x="122"/>
        <item x="642"/>
        <item x="135"/>
        <item x="438"/>
        <item x="464"/>
        <item x="111"/>
        <item x="322"/>
        <item x="81"/>
        <item x="1044"/>
        <item x="1143"/>
        <item x="393"/>
        <item x="1312"/>
        <item x="1709"/>
        <item x="1104"/>
        <item x="324"/>
        <item x="1307"/>
        <item x="1262"/>
        <item x="390"/>
        <item x="597"/>
        <item x="279"/>
        <item x="1774"/>
        <item x="780"/>
        <item x="1775"/>
        <item x="422"/>
        <item x="1177"/>
        <item x="781"/>
        <item x="690"/>
        <item x="1179"/>
        <item x="1854"/>
        <item x="1921"/>
        <item x="704"/>
        <item x="911"/>
        <item x="1010"/>
        <item x="861"/>
        <item x="1685"/>
        <item x="844"/>
        <item x="1108"/>
        <item x="1399"/>
        <item x="1587"/>
        <item x="1475"/>
        <item x="610"/>
        <item x="461"/>
        <item x="768"/>
        <item x="1980"/>
        <item x="153"/>
        <item x="1894"/>
        <item x="1088"/>
        <item x="1171"/>
        <item x="1326"/>
        <item x="825"/>
        <item x="382"/>
        <item x="1855"/>
        <item x="107"/>
        <item x="888"/>
        <item x="1897"/>
        <item x="1814"/>
        <item x="1585"/>
        <item x="1590"/>
        <item x="378"/>
        <item x="733"/>
        <item x="380"/>
        <item x="1311"/>
        <item x="1231"/>
        <item x="1852"/>
        <item x="283"/>
        <item x="410"/>
        <item x="228"/>
        <item x="541"/>
        <item x="865"/>
        <item x="1832"/>
        <item x="925"/>
        <item x="1144"/>
        <item x="1442"/>
        <item x="1591"/>
        <item x="1695"/>
        <item x="201"/>
        <item x="1323"/>
        <item x="401"/>
        <item x="779"/>
        <item x="63"/>
        <item x="1223"/>
        <item x="624"/>
        <item x="395"/>
        <item x="1092"/>
        <item x="1797"/>
        <item x="1394"/>
        <item x="1236"/>
        <item x="1545"/>
        <item x="1292"/>
        <item x="1285"/>
        <item x="261"/>
        <item x="1465"/>
        <item x="1622"/>
        <item x="903"/>
        <item x="371"/>
        <item x="398"/>
        <item x="798"/>
        <item x="1073"/>
        <item x="997"/>
        <item x="1220"/>
        <item x="718"/>
        <item x="1000"/>
        <item x="306"/>
        <item x="785"/>
        <item x="582"/>
        <item x="882"/>
        <item x="1773"/>
        <item x="709"/>
        <item x="99"/>
        <item x="156"/>
        <item x="843"/>
        <item x="1503"/>
        <item x="1286"/>
        <item x="1216"/>
        <item x="625"/>
        <item x="1464"/>
        <item x="1433"/>
        <item x="2"/>
        <item x="3"/>
        <item x="492"/>
        <item x="479"/>
        <item x="1739"/>
        <item x="1227"/>
        <item x="773"/>
        <item x="239"/>
        <item x="1155"/>
        <item x="1001"/>
        <item x="1665"/>
        <item x="1660"/>
        <item x="765"/>
        <item x="52"/>
        <item x="1644"/>
        <item x="1147"/>
        <item x="1128"/>
        <item x="102"/>
        <item x="354"/>
        <item x="1898"/>
        <item x="463"/>
        <item x="739"/>
        <item x="641"/>
        <item x="1552"/>
        <item x="491"/>
        <item x="297"/>
        <item x="426"/>
        <item x="1173"/>
        <item x="1165"/>
        <item x="1580"/>
        <item x="16"/>
        <item x="1034"/>
        <item x="1583"/>
        <item x="1948"/>
        <item x="1547"/>
        <item x="1193"/>
        <item x="1435"/>
        <item x="533"/>
        <item x="217"/>
        <item x="1419"/>
        <item x="1067"/>
        <item x="1359"/>
        <item x="285"/>
        <item x="668"/>
        <item x="1385"/>
        <item x="840"/>
        <item x="1826"/>
        <item x="1957"/>
        <item x="1492"/>
        <item x="1769"/>
        <item x="487"/>
        <item x="26"/>
        <item x="1902"/>
        <item x="732"/>
        <item x="1371"/>
        <item x="977"/>
        <item x="835"/>
        <item x="908"/>
        <item x="1087"/>
        <item x="538"/>
        <item x="454"/>
        <item x="984"/>
        <item x="1232"/>
        <item x="1322"/>
        <item x="1895"/>
        <item x="1963"/>
        <item x="1719"/>
        <item x="589"/>
        <item x="1887"/>
        <item x="353"/>
        <item x="42"/>
        <item x="1753"/>
        <item x="1837"/>
        <item x="295"/>
        <item x="1219"/>
        <item x="897"/>
        <item x="172"/>
        <item x="568"/>
        <item x="1137"/>
        <item x="536"/>
        <item x="348"/>
        <item x="652"/>
        <item x="988"/>
        <item x="1438"/>
        <item x="1952"/>
        <item x="186"/>
        <item x="508"/>
        <item x="1446"/>
        <item x="1891"/>
        <item x="1625"/>
        <item x="1377"/>
        <item x="759"/>
        <item x="913"/>
        <item x="1444"/>
        <item x="1277"/>
        <item x="807"/>
        <item x="1451"/>
        <item x="1523"/>
        <item x="360"/>
        <item x="1885"/>
        <item x="1094"/>
        <item x="691"/>
        <item x="1915"/>
        <item x="770"/>
        <item x="256"/>
        <item x="657"/>
        <item x="966"/>
        <item x="1908"/>
        <item x="1842"/>
        <item x="1828"/>
        <item x="1189"/>
        <item x="593"/>
        <item x="437"/>
        <item x="1235"/>
        <item x="915"/>
        <item x="782"/>
        <item x="935"/>
        <item x="527"/>
        <item x="1191"/>
        <item x="701"/>
        <item x="747"/>
        <item x="1397"/>
        <item x="1011"/>
        <item x="1266"/>
        <item x="448"/>
        <item x="683"/>
        <item x="412"/>
        <item x="1086"/>
        <item x="357"/>
        <item x="440"/>
        <item x="1600"/>
        <item x="743"/>
        <item x="559"/>
        <item x="115"/>
        <item x="731"/>
        <item x="523"/>
        <item x="724"/>
        <item x="1141"/>
        <item x="355"/>
        <item x="1077"/>
        <item x="473"/>
        <item x="1766"/>
        <item x="484"/>
        <item x="1712"/>
        <item x="1827"/>
        <item x="643"/>
        <item x="761"/>
        <item x="421"/>
        <item x="734"/>
        <item x="884"/>
        <item x="1250"/>
        <item x="751"/>
        <item x="486"/>
        <item x="1163"/>
        <item x="1494"/>
        <item x="735"/>
        <item x="1138"/>
        <item x="443"/>
        <item x="1002"/>
        <item x="1427"/>
        <item x="1945"/>
        <item x="1026"/>
        <item x="1560"/>
        <item x="158"/>
        <item x="1206"/>
        <item x="1243"/>
        <item x="56"/>
        <item x="1679"/>
        <item x="234"/>
        <item x="1255"/>
        <item x="1723"/>
        <item x="684"/>
        <item x="763"/>
        <item x="1533"/>
        <item x="214"/>
        <item x="1619"/>
        <item x="1893"/>
        <item x="1486"/>
        <item x="1715"/>
        <item x="616"/>
        <item x="33"/>
        <item x="655"/>
        <item x="1400"/>
        <item x="1686"/>
        <item x="1150"/>
        <item x="224"/>
        <item x="450"/>
        <item x="1348"/>
        <item x="509"/>
        <item x="98"/>
        <item x="1867"/>
        <item x="603"/>
        <item x="1693"/>
        <item x="339"/>
        <item x="667"/>
        <item x="788"/>
        <item x="993"/>
        <item x="35"/>
        <item x="0"/>
        <item x="1628"/>
        <item x="1253"/>
        <item x="455"/>
        <item x="1172"/>
        <item x="1429"/>
        <item x="457"/>
        <item x="1564"/>
        <item x="346"/>
        <item x="1233"/>
        <item x="1140"/>
        <item x="510"/>
        <item x="1843"/>
        <item x="1684"/>
        <item x="1804"/>
        <item x="255"/>
        <item x="1439"/>
        <item x="27"/>
        <item x="583"/>
        <item x="1687"/>
        <item x="530"/>
        <item x="204"/>
        <item x="712"/>
        <item x="846"/>
        <item x="505"/>
        <item x="1541"/>
        <item x="1903"/>
        <item x="1009"/>
        <item x="1049"/>
        <item x="814"/>
        <item x="1050"/>
        <item x="208"/>
        <item x="363"/>
        <item x="1477"/>
        <item x="1713"/>
        <item x="1407"/>
        <item x="1410"/>
        <item x="490"/>
        <item x="1548"/>
        <item x="68"/>
        <item x="1833"/>
        <item x="1052"/>
        <item x="914"/>
        <item x="716"/>
        <item x="206"/>
        <item x="1818"/>
        <item x="193"/>
        <item x="826"/>
        <item x="430"/>
        <item x="604"/>
        <item x="1463"/>
        <item x="944"/>
        <item x="599"/>
        <item x="469"/>
        <item x="124"/>
        <item x="468"/>
        <item x="164"/>
        <item x="1759"/>
        <item x="12"/>
        <item x="1194"/>
        <item x="338"/>
        <item x="21"/>
        <item x="1276"/>
        <item x="1717"/>
        <item x="1215"/>
        <item x="1448"/>
        <item x="943"/>
        <item x="1539"/>
        <item x="1420"/>
        <item x="138"/>
        <item x="796"/>
        <item x="1033"/>
        <item x="113"/>
        <item x="661"/>
        <item x="333"/>
        <item x="679"/>
        <item x="192"/>
        <item x="133"/>
        <item x="1978"/>
        <item x="990"/>
        <item x="315"/>
        <item x="515"/>
        <item x="1507"/>
        <item x="263"/>
        <item x="1568"/>
        <item x="695"/>
        <item x="222"/>
        <item x="1603"/>
        <item x="1300"/>
        <item x="1608"/>
        <item x="471"/>
        <item x="1860"/>
        <item x="1531"/>
        <item x="889"/>
        <item x="1516"/>
        <item x="552"/>
        <item x="1256"/>
        <item x="1058"/>
        <item x="1014"/>
        <item x="1293"/>
        <item x="1298"/>
        <item x="1198"/>
        <item x="1649"/>
        <item x="1497"/>
        <item x="171"/>
        <item x="1046"/>
        <item x="878"/>
        <item x="88"/>
        <item x="418"/>
        <item x="767"/>
        <item x="982"/>
        <item x="1899"/>
        <item x="434"/>
        <item x="1928"/>
        <item x="762"/>
        <item x="174"/>
        <item x="1707"/>
        <item x="212"/>
        <item x="1705"/>
        <item x="1327"/>
        <item x="259"/>
        <item x="1691"/>
        <item x="1678"/>
        <item x="1373"/>
        <item x="1028"/>
        <item x="1483"/>
        <item x="1528"/>
        <item x="150"/>
        <item x="1278"/>
        <item x="640"/>
        <item x="801"/>
        <item x="549"/>
        <item x="1515"/>
        <item x="292"/>
        <item x="1134"/>
        <item x="1724"/>
        <item x="823"/>
        <item x="1532"/>
        <item x="387"/>
        <item x="638"/>
        <item x="1670"/>
        <item x="856"/>
        <item x="784"/>
        <item x="105"/>
        <item x="827"/>
        <item x="832"/>
        <item x="1575"/>
        <item x="1517"/>
        <item x="118"/>
        <item x="1906"/>
        <item x="210"/>
        <item x="1249"/>
        <item x="1758"/>
        <item x="1365"/>
        <item x="9"/>
        <item x="1316"/>
        <item x="77"/>
        <item x="90"/>
        <item x="458"/>
        <item x="343"/>
        <item x="1023"/>
        <item x="409"/>
        <item x="1910"/>
        <item x="816"/>
        <item x="1642"/>
        <item x="647"/>
        <item x="1367"/>
        <item x="1468"/>
        <item x="750"/>
        <item x="971"/>
        <item x="1324"/>
        <item x="376"/>
        <item x="1146"/>
        <item x="545"/>
        <item x="852"/>
        <item x="636"/>
        <item x="1131"/>
        <item x="1662"/>
        <item x="1156"/>
        <item x="602"/>
        <item x="1357"/>
        <item x="364"/>
        <item x="1562"/>
        <item x="1334"/>
        <item x="1310"/>
        <item x="1675"/>
        <item x="1185"/>
        <item x="1646"/>
        <item x="535"/>
        <item x="885"/>
        <item x="1916"/>
        <item x="601"/>
        <item x="1933"/>
        <item x="900"/>
        <item x="595"/>
        <item x="205"/>
        <item x="1593"/>
        <item x="13"/>
        <item x="119"/>
        <item x="1434"/>
        <item x="128"/>
        <item x="307"/>
        <item x="45"/>
        <item x="659"/>
        <item x="1609"/>
        <item x="740"/>
        <item x="1716"/>
        <item x="1740"/>
        <item x="1370"/>
        <item x="1901"/>
        <item x="93"/>
        <item x="550"/>
        <item x="862"/>
        <item x="891"/>
        <item x="243"/>
        <item x="737"/>
        <item x="1332"/>
        <item x="1967"/>
        <item x="1784"/>
        <item x="931"/>
        <item x="1846"/>
        <item x="1356"/>
        <item x="1352"/>
        <item x="1474"/>
        <item x="127"/>
        <item x="1166"/>
        <item x="1559"/>
        <item x="327"/>
        <item x="1819"/>
        <item x="720"/>
        <item x="1615"/>
        <item x="1012"/>
        <item x="955"/>
        <item x="91"/>
        <item x="614"/>
        <item x="1178"/>
        <item x="864"/>
        <item x="514"/>
        <item x="1098"/>
        <item x="717"/>
        <item x="558"/>
        <item x="1555"/>
        <item x="744"/>
        <item x="1103"/>
        <item x="1658"/>
        <item x="1027"/>
        <item x="777"/>
        <item x="1346"/>
        <item x="7"/>
        <item x="1380"/>
        <item x="271"/>
        <item x="1651"/>
        <item x="266"/>
        <item x="59"/>
        <item x="223"/>
        <item x="687"/>
        <item x="1251"/>
        <item x="507"/>
        <item x="1511"/>
        <item x="1760"/>
        <item x="504"/>
        <item x="361"/>
        <item x="1053"/>
        <item x="627"/>
        <item x="1353"/>
        <item x="55"/>
        <item x="656"/>
        <item x="1635"/>
        <item x="1423"/>
        <item x="347"/>
        <item x="1537"/>
        <item x="137"/>
        <item x="836"/>
        <item x="1527"/>
        <item x="1126"/>
        <item x="1076"/>
        <item x="383"/>
        <item x="1205"/>
        <item x="628"/>
        <item x="1821"/>
        <item x="87"/>
        <item x="1803"/>
        <item x="635"/>
        <item x="411"/>
        <item x="923"/>
        <item x="1368"/>
        <item x="273"/>
        <item x="1258"/>
        <item x="1755"/>
        <item x="1925"/>
        <item x="874"/>
        <item x="24"/>
        <item x="1308"/>
        <item x="1100"/>
        <item x="531"/>
        <item x="890"/>
        <item x="518"/>
        <item x="1384"/>
        <item x="1924"/>
        <item x="1725"/>
        <item x="553"/>
        <item x="1280"/>
        <item x="1102"/>
        <item x="493"/>
        <item x="693"/>
        <item x="1805"/>
        <item x="1525"/>
        <item x="813"/>
        <item x="1159"/>
        <item x="1358"/>
        <item x="1549"/>
        <item x="1372"/>
        <item x="1259"/>
        <item x="1597"/>
        <item x="1254"/>
        <item x="1953"/>
        <item x="871"/>
        <item x="1051"/>
        <item x="1109"/>
        <item x="57"/>
        <item x="326"/>
        <item x="1038"/>
        <item x="1119"/>
        <item x="1237"/>
        <item x="1019"/>
        <item x="789"/>
        <item x="927"/>
        <item x="979"/>
        <item x="1558"/>
        <item x="1794"/>
        <item x="1148"/>
        <item x="247"/>
        <item x="1865"/>
        <item x="1252"/>
        <item x="837"/>
        <item x="152"/>
        <item x="149"/>
        <item x="1509"/>
        <item x="564"/>
        <item x="1218"/>
        <item x="1116"/>
        <item x="758"/>
        <item x="723"/>
        <item x="405"/>
        <item x="919"/>
        <item x="928"/>
        <item x="727"/>
        <item x="950"/>
        <item x="1378"/>
        <item x="1467"/>
        <item x="104"/>
        <item x="472"/>
        <item x="1667"/>
        <item x="895"/>
        <item x="289"/>
        <item x="1720"/>
        <item x="1881"/>
        <item x="441"/>
        <item x="1578"/>
        <item x="1275"/>
        <item x="954"/>
        <item x="1366"/>
        <item x="1790"/>
        <item x="1880"/>
        <item x="728"/>
        <item x="804"/>
        <item x="141"/>
        <item x="1692"/>
        <item x="1618"/>
        <item x="772"/>
        <item x="705"/>
        <item x="1838"/>
        <item x="1313"/>
        <item x="1388"/>
        <item x="1068"/>
        <item x="213"/>
        <item x="1157"/>
        <item x="956"/>
        <item x="688"/>
        <item x="1057"/>
        <item x="1318"/>
        <item x="1884"/>
        <item x="1550"/>
        <item x="1930"/>
        <item x="1122"/>
        <item x="1396"/>
        <item x="529"/>
        <item x="1195"/>
        <item x="1488"/>
        <item x="987"/>
        <item x="311"/>
        <item x="290"/>
        <item x="818"/>
        <item x="1975"/>
        <item x="1926"/>
        <item x="1466"/>
        <item x="1186"/>
        <item x="1777"/>
        <item x="1610"/>
        <item x="994"/>
        <item x="1666"/>
        <item x="50"/>
        <item x="1722"/>
        <item x="608"/>
        <item x="189"/>
        <item x="1849"/>
        <item x="381"/>
        <item x="163"/>
        <item x="664"/>
        <item x="1288"/>
        <item x="54"/>
        <item x="1456"/>
        <item x="1783"/>
        <item x="1536"/>
        <item x="841"/>
        <item x="1889"/>
        <item x="1409"/>
        <item x="1387"/>
        <item x="1747"/>
        <item x="1905"/>
        <item x="760"/>
        <item x="881"/>
        <item x="1799"/>
        <item x="1601"/>
        <item x="596"/>
        <item x="1221"/>
        <item x="1859"/>
        <item x="1270"/>
        <item x="828"/>
        <item x="511"/>
        <item x="1770"/>
        <item x="896"/>
        <item x="1008"/>
        <item x="1015"/>
        <item x="335"/>
        <item x="703"/>
        <item x="689"/>
        <item x="1114"/>
        <item x="1627"/>
        <item x="5"/>
        <item x="1430"/>
        <item x="1701"/>
        <item x="494"/>
        <item x="937"/>
        <item x="1247"/>
        <item x="1007"/>
        <item x="802"/>
        <item x="708"/>
        <item x="973"/>
        <item x="304"/>
        <item x="1752"/>
        <item x="453"/>
        <item x="1655"/>
        <item x="1878"/>
        <item x="1581"/>
        <item x="1900"/>
        <item x="58"/>
        <item x="654"/>
        <item x="1544"/>
        <item x="1683"/>
        <item x="1440"/>
        <item x="211"/>
        <item x="1914"/>
        <item x="76"/>
        <item x="1809"/>
        <item x="929"/>
        <item x="579"/>
        <item x="1040"/>
        <item x="1673"/>
        <item x="951"/>
        <item x="1757"/>
        <item x="1751"/>
        <item x="1069"/>
        <item x="1295"/>
        <item x="1347"/>
        <item x="446"/>
        <item x="367"/>
        <item x="548"/>
        <item x="202"/>
        <item x="229"/>
        <item x="918"/>
        <item x="176"/>
        <item x="694"/>
        <item x="995"/>
        <item x="673"/>
        <item x="1024"/>
        <item x="1241"/>
        <item x="609"/>
        <item x="1836"/>
        <item x="1482"/>
        <item x="328"/>
        <item x="225"/>
        <item x="1162"/>
        <item x="1721"/>
        <item x="1472"/>
        <item x="302"/>
        <item x="1672"/>
        <item x="821"/>
        <item x="1340"/>
        <item x="1917"/>
        <item x="1208"/>
        <item x="30"/>
        <item x="754"/>
        <item x="22"/>
        <item x="957"/>
        <item x="1971"/>
        <item x="1950"/>
        <item x="794"/>
        <item x="1982"/>
        <item x="397"/>
        <item x="1096"/>
        <item x="358"/>
        <item x="817"/>
        <item x="866"/>
        <item x="112"/>
        <item x="969"/>
        <item x="48"/>
        <item x="1765"/>
        <item x="1192"/>
        <item x="385"/>
        <item x="1617"/>
        <item x="1018"/>
        <item x="1714"/>
        <item x="1376"/>
        <item x="268"/>
        <item x="805"/>
        <item x="1863"/>
        <item x="1238"/>
        <item x="1305"/>
        <item x="1029"/>
        <item x="1120"/>
        <item x="191"/>
        <item x="633"/>
        <item x="67"/>
        <item x="926"/>
        <item x="1690"/>
        <item x="634"/>
        <item x="435"/>
        <item x="296"/>
        <item x="1281"/>
        <item x="1135"/>
        <item x="594"/>
        <item x="1791"/>
        <item x="1345"/>
        <item x="1457"/>
        <item x="755"/>
        <item x="968"/>
        <item x="585"/>
        <item x="620"/>
        <item x="1782"/>
        <item x="1840"/>
        <item x="195"/>
        <item x="851"/>
        <item x="1607"/>
        <item x="432"/>
        <item x="391"/>
        <item x="1508"/>
        <item x="1203"/>
        <item x="847"/>
        <item x="74"/>
        <item x="388"/>
        <item x="958"/>
        <item x="198"/>
        <item x="1934"/>
        <item x="707"/>
        <item x="1500"/>
        <item x="1579"/>
        <item x="1938"/>
        <item x="1801"/>
        <item x="497"/>
        <item x="342"/>
        <item x="334"/>
        <item x="1793"/>
        <item x="1589"/>
        <item x="1244"/>
        <item x="886"/>
        <item x="1514"/>
        <item x="1856"/>
        <item x="1643"/>
        <item x="983"/>
        <item x="1161"/>
        <item x="936"/>
        <item x="1796"/>
        <item x="746"/>
        <item x="1389"/>
        <item x="715"/>
        <item x="949"/>
        <item x="742"/>
        <item x="894"/>
        <item x="36"/>
        <item x="301"/>
        <item x="146"/>
        <item x="1362"/>
        <item x="1476"/>
        <item x="783"/>
        <item x="873"/>
        <item x="1005"/>
        <item x="1354"/>
        <item x="1450"/>
        <item x="766"/>
        <item x="976"/>
        <item x="1592"/>
        <item x="116"/>
        <item x="75"/>
        <item x="576"/>
        <item x="345"/>
        <item x="173"/>
        <item x="235"/>
        <item x="1806"/>
        <item x="778"/>
        <item x="459"/>
        <item x="1844"/>
        <item x="1279"/>
        <item x="330"/>
        <item x="1309"/>
        <item x="939"/>
        <item x="442"/>
        <item x="651"/>
        <item x="658"/>
        <item x="1800"/>
        <item x="1699"/>
        <item x="1422"/>
        <item x="612"/>
        <item x="838"/>
        <item x="365"/>
        <item x="1656"/>
        <item x="420"/>
        <item x="373"/>
        <item x="1405"/>
        <item x="1470"/>
        <item x="1513"/>
        <item x="8"/>
        <item x="584"/>
        <item x="308"/>
        <item x="546"/>
        <item x="1449"/>
        <item x="1461"/>
        <item x="790"/>
        <item x="803"/>
        <item x="1570"/>
        <item x="244"/>
        <item x="933"/>
        <item x="1066"/>
        <item x="941"/>
        <item x="187"/>
        <item x="190"/>
        <item x="853"/>
        <item x="1970"/>
        <item x="1870"/>
        <item x="1506"/>
        <item x="177"/>
        <item x="1199"/>
        <item x="1829"/>
        <item x="218"/>
        <item x="1331"/>
        <item x="626"/>
        <item x="1954"/>
        <item x="1112"/>
        <item x="1519"/>
        <item x="1512"/>
        <item x="82"/>
        <item x="1847"/>
        <item x="1798"/>
        <item x="83"/>
        <item x="1871"/>
        <item x="79"/>
        <item x="1636"/>
        <item x="1090"/>
        <item x="917"/>
        <item x="194"/>
        <item x="666"/>
        <item x="240"/>
        <item x="1612"/>
        <item x="1682"/>
        <item x="37"/>
        <item x="1641"/>
        <item x="618"/>
        <item x="1167"/>
        <item x="402"/>
        <item x="1694"/>
        <item x="842"/>
        <item x="1333"/>
        <item x="1633"/>
        <item x="1621"/>
        <item x="1574"/>
        <item x="70"/>
        <item x="1972"/>
        <item x="522"/>
        <item x="1084"/>
        <item x="1637"/>
        <item x="912"/>
        <item x="423"/>
        <item x="1738"/>
        <item x="615"/>
        <item x="721"/>
        <item x="849"/>
        <item x="161"/>
        <item x="336"/>
        <item x="854"/>
        <item x="563"/>
        <item x="319"/>
        <item x="868"/>
        <item x="1081"/>
        <item x="1374"/>
        <item x="1190"/>
        <item x="811"/>
        <item x="39"/>
        <item x="221"/>
        <item x="407"/>
        <item x="1872"/>
        <item x="753"/>
        <item x="1335"/>
        <item x="519"/>
        <item x="1504"/>
        <item x="1788"/>
        <item x="1428"/>
        <item x="61"/>
        <item x="1543"/>
        <item x="819"/>
        <item x="1020"/>
        <item x="154"/>
        <item x="185"/>
        <item x="1652"/>
        <item x="1629"/>
        <item x="606"/>
        <item x="1502"/>
        <item x="1703"/>
        <item x="1411"/>
        <item x="248"/>
        <item x="1599"/>
        <item x="1229"/>
        <item x="166"/>
        <item x="449"/>
        <item x="1944"/>
        <item x="1868"/>
        <item x="433"/>
        <item x="806"/>
        <item x="1677"/>
        <item x="1142"/>
        <item x="960"/>
        <item x="85"/>
        <item x="1339"/>
        <item x="1176"/>
        <item x="1154"/>
        <item x="123"/>
        <item x="532"/>
        <item x="1115"/>
        <item x="456"/>
        <item x="1787"/>
        <item x="1857"/>
        <item x="1942"/>
        <item x="1063"/>
        <item x="300"/>
        <item x="394"/>
        <item x="170"/>
        <item x="1862"/>
        <item x="1698"/>
        <item x="121"/>
        <item x="1538"/>
        <item x="470"/>
        <item x="197"/>
        <item x="1922"/>
        <item x="575"/>
        <item x="451"/>
        <item x="260"/>
        <item x="1224"/>
        <item x="1180"/>
        <item x="1534"/>
        <item x="1431"/>
        <item x="414"/>
        <item x="1530"/>
        <item x="233"/>
        <item x="855"/>
        <item x="1535"/>
        <item x="1239"/>
        <item x="963"/>
        <item x="245"/>
        <item x="136"/>
        <item x="1274"/>
        <item x="1079"/>
        <item x="460"/>
        <item x="1059"/>
        <item x="730"/>
        <item x="1882"/>
        <item x="445"/>
        <item x="875"/>
        <item x="1271"/>
        <item x="1452"/>
        <item x="1124"/>
        <item x="60"/>
        <item x="1959"/>
        <item x="94"/>
        <item x="1351"/>
        <item x="517"/>
        <item x="686"/>
        <item x="1212"/>
        <item x="1168"/>
        <item x="280"/>
        <item x="1453"/>
        <item x="600"/>
        <item x="830"/>
        <item x="1680"/>
        <item x="1047"/>
        <item x="1495"/>
        <item x="1786"/>
        <item x="332"/>
        <item x="399"/>
        <item x="1702"/>
        <item x="547"/>
        <item x="1700"/>
        <item x="1813"/>
        <item x="528"/>
        <item x="725"/>
        <item x="839"/>
        <item x="820"/>
        <item x="1455"/>
        <item x="1498"/>
        <item x="1909"/>
        <item x="1188"/>
        <item x="930"/>
        <item x="344"/>
        <item x="1613"/>
        <item x="1416"/>
        <item x="1888"/>
        <item x="722"/>
        <item x="1406"/>
        <item x="478"/>
        <item x="795"/>
        <item x="1246"/>
        <item x="965"/>
        <item x="1061"/>
        <item x="1248"/>
        <item x="331"/>
        <item x="938"/>
        <item x="1113"/>
        <item x="590"/>
        <item x="699"/>
        <item x="481"/>
        <item x="1596"/>
        <item x="408"/>
        <item x="1153"/>
        <item x="1118"/>
        <item x="1211"/>
        <item x="303"/>
        <item x="276"/>
        <item x="238"/>
        <item x="1445"/>
        <item x="799"/>
        <item x="1207"/>
        <item x="1213"/>
        <item x="1697"/>
        <item x="567"/>
        <item x="277"/>
        <item x="1151"/>
        <item x="207"/>
        <item x="631"/>
        <item x="1048"/>
        <item x="396"/>
        <item x="1864"/>
        <item x="617"/>
        <item x="269"/>
        <item x="1404"/>
        <item x="1296"/>
        <item x="578"/>
        <item x="1939"/>
        <item x="1754"/>
        <item x="808"/>
        <item x="419"/>
        <item x="648"/>
        <item x="676"/>
        <item x="1485"/>
        <item x="920"/>
        <item x="1302"/>
        <item x="403"/>
        <item x="1563"/>
        <item x="524"/>
        <item x="1820"/>
        <item x="663"/>
        <item x="1825"/>
        <item x="325"/>
        <item x="356"/>
        <item x="1458"/>
        <item x="605"/>
        <item x="216"/>
        <item x="1344"/>
        <item x="1269"/>
        <item x="942"/>
        <item x="1883"/>
        <item x="985"/>
        <item x="1736"/>
        <item x="1369"/>
        <item x="424"/>
        <item x="114"/>
        <item x="162"/>
        <item x="1355"/>
        <item x="475"/>
        <item x="1647"/>
        <item x="1284"/>
        <item x="1839"/>
        <item x="561"/>
        <item x="182"/>
        <item x="370"/>
        <item x="706"/>
        <item x="1390"/>
        <item x="902"/>
        <item x="231"/>
        <item x="249"/>
        <item x="1386"/>
        <item x="681"/>
        <item x="1822"/>
        <item x="574"/>
        <item x="264"/>
        <item x="1657"/>
        <item x="1330"/>
        <item x="369"/>
        <item x="1873"/>
        <item x="1949"/>
        <item x="1802"/>
        <item x="1850"/>
        <item x="1951"/>
        <item x="697"/>
        <item x="1973"/>
        <item x="711"/>
        <item x="566"/>
        <item x="1981"/>
        <item x="809"/>
        <item x="1491"/>
        <item x="294"/>
        <item x="227"/>
        <item x="526"/>
        <item x="1746"/>
        <item x="126"/>
        <item x="29"/>
        <item x="1789"/>
        <item x="447"/>
        <item x="69"/>
        <item x="167"/>
        <item x="771"/>
        <item x="1083"/>
        <item x="1164"/>
        <item x="521"/>
        <item x="1664"/>
        <item x="1763"/>
        <item x="41"/>
        <item x="932"/>
        <item x="870"/>
        <item x="1731"/>
        <item x="1565"/>
        <item x="1127"/>
        <item x="1969"/>
        <item x="1306"/>
        <item x="1569"/>
        <item x="646"/>
        <item x="952"/>
        <item x="1631"/>
        <item x="320"/>
        <item x="1158"/>
        <item x="571"/>
        <item x="1811"/>
        <item x="1606"/>
        <item x="598"/>
        <item x="1557"/>
        <item x="1614"/>
        <item x="876"/>
        <item x="1792"/>
        <item x="1133"/>
        <item x="140"/>
        <item x="262"/>
        <item x="384"/>
        <item x="1328"/>
        <item x="678"/>
        <item x="1395"/>
        <item x="1314"/>
        <item x="516"/>
        <item x="934"/>
        <item x="671"/>
        <item x="203"/>
        <item x="513"/>
        <item x="1062"/>
        <item x="776"/>
        <item x="1325"/>
        <item x="1462"/>
        <item x="252"/>
        <item x="1817"/>
        <item x="1398"/>
        <item x="14"/>
        <item x="741"/>
        <item x="1217"/>
        <item x="286"/>
        <item x="282"/>
        <item x="1946"/>
        <item x="1676"/>
        <item x="287"/>
        <item x="1013"/>
        <item x="1091"/>
        <item x="981"/>
        <item x="270"/>
        <item x="581"/>
        <item x="1282"/>
        <item x="1674"/>
        <item x="1234"/>
        <item x="1645"/>
        <item x="1317"/>
        <item x="1055"/>
        <item x="462"/>
        <item x="274"/>
        <item x="480"/>
        <item x="1671"/>
        <item x="623"/>
        <item x="1025"/>
        <item x="998"/>
        <item x="1436"/>
        <item x="139"/>
        <item x="1567"/>
        <item x="1268"/>
        <item x="199"/>
        <item x="682"/>
        <item x="1412"/>
        <item x="95"/>
        <item x="200"/>
        <item x="1290"/>
        <item x="572"/>
        <item x="1941"/>
        <item x="629"/>
        <item x="147"/>
        <item x="1469"/>
        <item x="1382"/>
        <item x="43"/>
        <item x="1117"/>
        <item x="1460"/>
        <item x="978"/>
        <item x="1834"/>
        <item x="1958"/>
        <item x="989"/>
        <item x="542"/>
        <item x="961"/>
        <item x="1493"/>
        <item x="1484"/>
        <item x="1553"/>
        <item x="159"/>
        <item x="945"/>
        <item x="415"/>
        <item x="425"/>
        <item x="359"/>
        <item x="20"/>
        <item x="905"/>
        <item x="675"/>
        <item x="1913"/>
        <item x="316"/>
        <item x="1886"/>
        <item x="653"/>
        <item x="1021"/>
        <item x="738"/>
        <item x="787"/>
        <item x="1426"/>
        <item x="130"/>
        <item x="439"/>
        <item x="80"/>
        <item x="66"/>
        <item x="1424"/>
        <item x="17"/>
        <item x="1962"/>
        <item x="877"/>
        <item x="621"/>
        <item x="685"/>
        <item x="1696"/>
        <item x="1447"/>
        <item x="1132"/>
        <item x="25"/>
        <item x="1043"/>
        <item x="557"/>
        <item x="1577"/>
        <item x="1943"/>
        <item x="1750"/>
        <item x="1291"/>
        <item x="1911"/>
        <item x="1363"/>
        <item x="959"/>
        <item x="1726"/>
        <item x="745"/>
        <item x="15"/>
        <item x="980"/>
        <item x="1835"/>
        <item x="1481"/>
        <item x="10"/>
        <item x="86"/>
        <item x="1065"/>
        <item x="1480"/>
        <item x="1518"/>
        <item x="1546"/>
        <item x="1017"/>
        <item x="1780"/>
        <item x="1551"/>
        <item x="1735"/>
        <item x="298"/>
        <item x="975"/>
        <item x="246"/>
        <item x="1032"/>
        <item x="1111"/>
        <item x="350"/>
        <item x="18"/>
        <item x="1432"/>
        <item x="898"/>
        <item x="893"/>
        <item x="427"/>
        <item x="1727"/>
        <item x="1623"/>
        <item x="1586"/>
        <item x="1016"/>
        <item x="1556"/>
        <item x="488"/>
        <item x="1082"/>
        <item x="1130"/>
        <item x="498"/>
        <item x="312"/>
        <item x="1287"/>
        <item x="940"/>
        <item x="101"/>
        <item x="1718"/>
        <item x="1209"/>
        <item x="1510"/>
        <item x="49"/>
        <item x="1054"/>
        <item x="1955"/>
        <item x="1616"/>
        <item x="1522"/>
        <item x="1831"/>
        <item x="719"/>
        <item x="580"/>
        <item x="1496"/>
        <item x="11"/>
        <item x="38"/>
        <item x="183"/>
        <item x="1650"/>
        <item x="764"/>
        <item x="236"/>
        <item x="1979"/>
        <item x="916"/>
        <item x="1342"/>
        <item x="1778"/>
        <item x="23"/>
        <item x="291"/>
        <item x="1858"/>
        <item x="674"/>
        <item x="19"/>
        <item x="65"/>
        <item x="482"/>
        <item x="6"/>
        <item x="611"/>
        <item x="117"/>
        <item x="1210"/>
        <item x="792"/>
        <item x="556"/>
        <item x="1866"/>
        <item x="242"/>
        <item x="1779"/>
        <item x="413"/>
        <item x="215"/>
        <item x="554"/>
        <item x="650"/>
        <item x="1459"/>
        <item x="1711"/>
        <item x="607"/>
        <item x="1074"/>
        <item x="1383"/>
        <item x="226"/>
        <item x="1841"/>
        <item x="1272"/>
        <item x="1960"/>
        <item x="1375"/>
        <item x="483"/>
        <item x="1869"/>
        <item x="293"/>
        <item x="1437"/>
        <item x="791"/>
        <item x="1876"/>
        <item x="1767"/>
        <item x="106"/>
        <item x="178"/>
        <item x="1830"/>
        <item x="921"/>
        <item x="1056"/>
        <item x="1710"/>
        <item x="669"/>
        <item x="964"/>
        <item x="1524"/>
        <item x="1896"/>
        <item x="592"/>
        <item x="386"/>
        <item x="241"/>
        <item x="1417"/>
        <item x="92"/>
        <item x="1425"/>
        <item x="1932"/>
        <item x="1931"/>
        <item x="404"/>
        <item x="1808"/>
        <item x="506"/>
        <item x="1319"/>
        <item x="429"/>
        <item x="32"/>
        <item x="1030"/>
        <item x="539"/>
        <item x="313"/>
        <item x="1964"/>
        <item x="1588"/>
        <item x="967"/>
        <item x="1364"/>
        <item x="495"/>
        <item x="1965"/>
        <item x="502"/>
        <item x="649"/>
        <item x="1521"/>
        <item x="1228"/>
        <item x="1075"/>
        <item x="1824"/>
        <item x="696"/>
        <item x="845"/>
        <item x="910"/>
        <item x="503"/>
        <item x="1489"/>
        <item x="1418"/>
        <item x="630"/>
        <item x="1728"/>
        <item x="1812"/>
        <item x="125"/>
        <item x="275"/>
        <item x="543"/>
        <item x="1421"/>
        <item x="1918"/>
        <item x="467"/>
        <item x="573"/>
        <item x="1304"/>
        <item x="299"/>
        <item x="219"/>
        <item x="1807"/>
        <item x="366"/>
        <item x="1196"/>
        <item x="906"/>
        <item x="899"/>
        <item x="1732"/>
        <item x="1341"/>
        <item t="default"/>
      </items>
    </pivotField>
    <pivotField numFmtId="1" showAll="0"/>
    <pivotField axis="axisPage" dataField="1" showAll="0">
      <items count="3">
        <item x="0"/>
        <item x="1"/>
        <item t="default"/>
      </items>
    </pivotField>
    <pivotField showAll="0"/>
    <pivotField showAll="0"/>
    <pivotField showAll="0"/>
    <pivotField showAll="0"/>
    <pivotField numFmtId="166"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4"/>
  </rowFields>
  <rowItems count="6">
    <i>
      <x/>
    </i>
    <i>
      <x v="1"/>
    </i>
    <i>
      <x v="2"/>
    </i>
    <i>
      <x v="3"/>
    </i>
    <i>
      <x v="4"/>
    </i>
    <i t="grand">
      <x/>
    </i>
  </rowItems>
  <colFields count="1">
    <field x="-2"/>
  </colFields>
  <colItems count="2">
    <i>
      <x/>
    </i>
    <i i="1">
      <x v="1"/>
    </i>
  </colItems>
  <pageFields count="1">
    <pageField fld="9" hier="-1"/>
  </pageFields>
  <dataFields count="2">
    <dataField name="Count of Return_Flag" fld="9" subtotal="count" baseField="0" baseItem="0"/>
    <dataField name="Sum of Total_Sales" fld="7" baseField="0" baseItem="0" numFmtId="1"/>
  </dataFields>
  <chartFormats count="2">
    <chartFormat chart="26" format="12"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80EB4A5-7511-4A94-B5FC-18CC228C3B6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9"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7">
        <item x="24"/>
        <item x="12"/>
        <item x="3"/>
        <item x="7"/>
        <item x="19"/>
        <item x="15"/>
        <item x="10"/>
        <item x="11"/>
        <item x="16"/>
        <item x="18"/>
        <item x="4"/>
        <item x="2"/>
        <item x="22"/>
        <item x="21"/>
        <item x="1"/>
        <item x="14"/>
        <item x="9"/>
        <item x="5"/>
        <item x="23"/>
        <item x="20"/>
        <item x="6"/>
        <item x="17"/>
        <item x="13"/>
        <item x="0"/>
        <item x="8"/>
        <item h="1" x="25"/>
        <item t="default"/>
      </items>
    </pivotField>
    <pivotField showAll="0"/>
    <pivotField showAll="0"/>
    <pivotField dataField="1" showAll="0"/>
  </pivotFields>
  <rowFields count="1">
    <field x="1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Profit_Margin"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D160981B-94EF-4101-8A1A-4AE96DA39C6E}" sourceName="Product_ID">
  <pivotTables>
    <pivotTable tabId="14" name="PivotTable9"/>
    <pivotTable tabId="10" name="PivotTable5"/>
    <pivotTable tabId="11" name="PivotTable6"/>
    <pivotTable tabId="12" name="PivotTable7"/>
    <pivotTable tabId="7" name="PivotTable2"/>
    <pivotTable tabId="8" name="PivotTable3"/>
    <pivotTable tabId="13" name="PivotTable8"/>
  </pivotTables>
  <data>
    <tabular pivotCacheId="953556728">
      <items count="5">
        <i x="2" s="1"/>
        <i x="0" s="1"/>
        <i x="4"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_ID" xr10:uid="{6EDED6B3-73C0-47F3-838E-F8E8EB93E9C9}" sourceName="Sales_Rep_ID">
  <pivotTables>
    <pivotTable tabId="14" name="PivotTable9"/>
    <pivotTable tabId="10" name="PivotTable5"/>
    <pivotTable tabId="11" name="PivotTable6"/>
    <pivotTable tabId="7" name="PivotTable2"/>
    <pivotTable tabId="8" name="PivotTable3"/>
    <pivotTable tabId="13" name="PivotTable8"/>
    <pivotTable tabId="12" name="PivotTable7"/>
  </pivotTables>
  <data>
    <tabular pivotCacheId="953556728">
      <items count="5">
        <i x="1" s="1"/>
        <i x="4"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ID" xr10:uid="{3AD338BC-5D25-4A92-94EA-BE94C9E4C9CC}" sourceName="Region_ID">
  <pivotTables>
    <pivotTable tabId="14" name="PivotTable9"/>
    <pivotTable tabId="10" name="PivotTable5"/>
    <pivotTable tabId="11" name="PivotTable6"/>
    <pivotTable tabId="7" name="PivotTable2"/>
    <pivotTable tabId="8" name="PivotTable3"/>
    <pivotTable tabId="13" name="PivotTable8"/>
    <pivotTable tabId="12" name="PivotTable7"/>
  </pivotTables>
  <data>
    <tabular pivotCacheId="953556728">
      <items count="5">
        <i x="0" s="1"/>
        <i x="2" s="1"/>
        <i x="3" s="1"/>
        <i x="4"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_Sold" xr10:uid="{F8CE1B88-8F05-401C-93DB-4A1FECEE5F04}" sourceName="Quantity_Sold">
  <pivotTables>
    <pivotTable tabId="14" name="PivotTable9"/>
    <pivotTable tabId="10" name="PivotTable5"/>
    <pivotTable tabId="11" name="PivotTable6"/>
    <pivotTable tabId="7" name="PivotTable2"/>
    <pivotTable tabId="8" name="PivotTable3"/>
    <pivotTable tabId="13" name="PivotTable8"/>
    <pivotTable tabId="12" name="PivotTable7"/>
  </pivotTables>
  <data>
    <tabular pivotCacheId="953556728">
      <items count="10">
        <i x="1" s="1"/>
        <i x="0" s="1"/>
        <i x="2" s="1"/>
        <i x="5" s="1"/>
        <i x="3" s="1"/>
        <i x="6" s="1"/>
        <i x="9" s="1"/>
        <i x="8" s="1"/>
        <i x="4"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ales" xr10:uid="{A52B21B6-CE5B-4D68-A491-6B3B57F3253C}" sourceName="Total_Sales">
  <pivotTables>
    <pivotTable tabId="14" name="PivotTable9"/>
    <pivotTable tabId="10" name="PivotTable5"/>
    <pivotTable tabId="11" name="PivotTable6"/>
    <pivotTable tabId="7" name="PivotTable2"/>
    <pivotTable tabId="8" name="PivotTable3"/>
    <pivotTable tabId="13" name="PivotTable8"/>
    <pivotTable tabId="12" name="PivotTable7"/>
  </pivotTables>
  <data>
    <tabular pivotCacheId="953556728">
      <items count="1984">
        <i x="540" s="1"/>
        <i x="662" s="1"/>
        <i x="1" s="1"/>
        <i x="1624" s="1"/>
        <i x="323" s="1"/>
        <i x="1379" s="1"/>
        <i x="1321" s="1"/>
        <i x="1875" s="1"/>
        <i x="1197" s="1"/>
        <i x="1968" s="1"/>
        <i x="452" s="1"/>
        <i x="1095" s="1"/>
        <i x="416" s="1"/>
        <i x="485" s="1"/>
        <i x="253" s="1"/>
        <i x="953" s="1"/>
        <i x="250" s="1"/>
        <i x="1037" s="1"/>
        <i x="1936" s="1"/>
        <i x="142" s="1"/>
        <i x="1245" s="1"/>
        <i x="537" s="1"/>
        <i x="230" s="1"/>
        <i x="1845" s="1"/>
        <i x="1966" s="1"/>
        <i x="1639" s="1"/>
        <i x="924" s="1"/>
        <i x="1182" s="1"/>
        <i x="272" s="1"/>
        <i x="1337" s="1"/>
        <i x="1626" s="1"/>
        <i x="907" s="1"/>
        <i x="560" s="1"/>
        <i x="1478" s="1"/>
        <i x="1107" s="1"/>
        <i x="281" s="1"/>
        <i x="72" s="1"/>
        <i x="986" s="1"/>
        <i x="47" s="1"/>
        <i x="1877" s="1"/>
        <i x="1956" s="1"/>
        <i x="134" s="1"/>
        <i x="46" s="1"/>
        <i x="84" s="1"/>
        <i x="879" s="1"/>
        <i x="569" s="1"/>
        <i x="1785" s="1"/>
        <i x="1265" s="1"/>
        <i x="1595" s="1"/>
        <i x="834" s="1"/>
        <i x="857" s="1"/>
        <i x="786" s="1"/>
        <i x="1816" s="1"/>
        <i x="1110" s="1"/>
        <i x="1242" s="1"/>
        <i x="1283" s="1"/>
        <i x="1561" s="1"/>
        <i x="948" s="1"/>
        <i x="829" s="1"/>
        <i x="749" s="1"/>
        <i x="570" s="1"/>
        <i x="1571" s="1"/>
        <i x="1594" s="1"/>
        <i x="860" s="1"/>
        <i x="51" s="1"/>
        <i x="1772" s="1"/>
        <i x="110" s="1"/>
        <i x="1041" s="1"/>
        <i x="1554" s="1"/>
        <i x="1620" s="1"/>
        <i x="1764" s="1"/>
        <i x="309" s="1"/>
        <i x="1848" s="1"/>
        <i x="1174" s="1"/>
        <i x="155" s="1"/>
        <i x="129" s="1"/>
        <i x="1572" s="1"/>
        <i x="810" s="1"/>
        <i x="96" s="1"/>
        <i x="1175" s="1"/>
        <i x="622" s="1"/>
        <i x="586" s="1"/>
        <i x="108" s="1"/>
        <i x="1240" s="1"/>
        <i x="639" s="1"/>
        <i x="1681" s="1"/>
        <i x="337" s="1"/>
        <i x="1105" s="1"/>
        <i x="1097" s="1"/>
        <i x="619" s="1"/>
        <i x="501" s="1"/>
        <i x="644" s="1"/>
        <i x="991" s="1"/>
        <i x="317" s="1"/>
        <i x="1874" s="1"/>
        <i x="417" s="1"/>
        <i x="972" s="1"/>
        <i x="1201" s="1"/>
        <i x="1668" s="1"/>
        <i x="1576" s="1"/>
        <i x="1976" s="1"/>
        <i x="1634" s="1"/>
        <i x="848" s="1"/>
        <i x="144" s="1"/>
        <i x="872" s="1"/>
        <i x="859" s="1"/>
        <i x="555" s="1"/>
        <i x="1441" s="1"/>
        <i x="392" s="1"/>
        <i x="800" s="1"/>
        <i x="692" s="1"/>
        <i x="1920" s="1"/>
        <i x="1070" s="1"/>
        <i x="132" s="1"/>
        <i x="352" s="1"/>
        <i x="1022" s="1"/>
        <i x="64" s="1"/>
        <i x="544" s="1"/>
        <i x="996" s="1"/>
        <i x="1121" s="1"/>
        <i x="305" s="1"/>
        <i x="588" s="1"/>
        <i x="1961" s="1"/>
        <i x="1414" s="1"/>
        <i x="1708" s="1"/>
        <i x="793" s="1"/>
        <i x="1301" s="1"/>
        <i x="160" s="1"/>
        <i x="466" s="1"/>
        <i x="702" s="1"/>
        <i x="756" s="1"/>
        <i x="974" s="1"/>
        <i x="436" s="1"/>
        <i x="858" s="1"/>
        <i x="1743" s="1"/>
        <i x="591" s="1"/>
        <i x="1566" s="1"/>
        <i x="400" s="1"/>
        <i x="736" s="1"/>
        <i x="1762" s="1"/>
        <i x="406" s="1"/>
        <i x="1260" s="1"/>
        <i x="1823" s="1"/>
        <i x="565" s="1"/>
        <i x="831" s="1"/>
        <i x="131" s="1"/>
        <i x="278" s="1"/>
        <i x="477" s="1"/>
        <i x="196" s="1"/>
        <i x="1214" s="1"/>
        <i x="73" s="1"/>
        <i x="1064" s="1"/>
        <i x="1187" s="1"/>
        <i x="157" s="1"/>
        <i x="1106" s="1"/>
        <i x="1089" s="1"/>
        <i x="34" s="1"/>
        <i x="362" s="1"/>
        <i x="1045" s="1"/>
        <i x="1490" s="1"/>
        <i x="748" s="1"/>
        <i x="1473" s="1"/>
        <i x="1391" s="1"/>
        <i x="368" s="1"/>
        <i x="1611" s="1"/>
        <i x="1136" s="1"/>
        <i x="428" s="1"/>
        <i x="1343" s="1"/>
        <i x="757" s="1"/>
        <i x="321" s="1"/>
        <i x="499" s="1"/>
        <i x="1303" s="1"/>
        <i x="444" s="1"/>
        <i x="1929" s="1"/>
        <i x="1923" s="1"/>
        <i x="1360" s="1"/>
        <i x="1004" s="1"/>
        <i x="1892" s="1"/>
        <i x="999" s="1"/>
        <i x="1003" s="1"/>
        <i x="1761" s="1"/>
        <i x="822" s="1"/>
        <i x="1505" s="1"/>
        <i x="237" s="1"/>
        <i x="145" s="1"/>
        <i x="1598" s="1"/>
        <i x="1542" s="1"/>
        <i x="314" s="1"/>
        <i x="1795" s="1"/>
        <i x="267" s="1"/>
        <i x="797" s="1"/>
        <i x="1139" s="1"/>
        <i x="169" s="1"/>
        <i x="1940" s="1"/>
        <i x="962" s="1"/>
        <i x="1632" s="1"/>
        <i x="1264" s="1"/>
        <i x="869" s="1"/>
        <i x="496" s="1"/>
        <i x="4" s="1"/>
        <i x="1573" s="1"/>
        <i x="1904" s="1"/>
        <i x="833" s="1"/>
        <i x="97" s="1"/>
        <i x="587" s="1"/>
        <i x="431" s="1"/>
        <i x="1099" s="1"/>
        <i x="180" s="1"/>
        <i x="465" s="1"/>
        <i x="1704" s="1"/>
        <i x="1294" s="1"/>
        <i x="1408" s="1"/>
        <i x="1659" s="1"/>
        <i x="1129" s="1"/>
        <i x="188" s="1"/>
        <i x="551" s="1"/>
        <i x="1202" s="1"/>
        <i x="349" s="1"/>
        <i x="1781" s="1"/>
        <i x="1815" s="1"/>
        <i x="883" s="1"/>
        <i x="232" s="1"/>
        <i x="258" s="1"/>
        <i x="151" s="1"/>
        <i x="1638" s="1"/>
        <i x="1006" s="1"/>
        <i x="812" s="1"/>
        <i x="1734" s="1"/>
        <i x="815" s="1"/>
        <i x="1605" s="1"/>
        <i x="1230" s="1"/>
        <i x="379" s="1"/>
        <i x="1361" s="1"/>
        <i x="220" s="1"/>
        <i x="922" s="1"/>
        <i x="1935" s="1"/>
        <i x="613" s="1"/>
        <i x="1263" s="1"/>
        <i x="1080" s="1"/>
        <i x="714" s="1"/>
        <i x="769" s="1"/>
        <i x="143" s="1"/>
        <i x="1085" s="1"/>
        <i x="44" s="1"/>
        <i x="1729" s="1"/>
        <i x="726" s="1"/>
        <i x="1661" s="1"/>
        <i x="89" s="1"/>
        <i x="1540" s="1"/>
        <i x="1152" s="1"/>
        <i x="1297" s="1"/>
        <i x="53" s="1"/>
        <i x="1042" s="1"/>
        <i x="1688" s="1"/>
        <i x="1315" s="1"/>
        <i x="1225" s="1"/>
        <i x="970" s="1"/>
        <i x="1338" s="1"/>
        <i x="265" s="1"/>
        <i x="677" s="1"/>
        <i x="340" s="1"/>
        <i x="257" s="1"/>
        <i x="1125" s="1"/>
        <i x="660" s="1"/>
        <i x="500" s="1"/>
        <i x="1977" s="1"/>
        <i x="1181" s="1"/>
        <i x="1257" s="1"/>
        <i x="1907" s="1"/>
        <i x="774" s="1"/>
        <i x="1415" s="1"/>
        <i x="1403" s="1"/>
        <i x="1036" s="1"/>
        <i x="1454" s="1"/>
        <i x="1170" s="1"/>
        <i x="1983" s="1"/>
        <i x="1471" s="1"/>
        <i x="1654" s="1"/>
        <i x="1393" s="1"/>
        <i x="901" s="1"/>
        <i x="577" s="1"/>
        <i x="992" s="1"/>
        <i x="752" s="1"/>
        <i x="489" s="1"/>
        <i x="62" s="1"/>
        <i x="254" s="1"/>
        <i x="850" s="1"/>
        <i x="31" s="1"/>
        <i x="867" s="1"/>
        <i x="103" s="1"/>
        <i x="1653" s="1"/>
        <i x="1526" s="1"/>
        <i x="1689" s="1"/>
        <i x="1413" s="1"/>
        <i x="184" s="1"/>
        <i x="1604" s="1"/>
        <i x="1149" s="1"/>
        <i x="109" s="1"/>
        <i x="1912" s="1"/>
        <i x="824" s="1"/>
        <i x="209" s="1"/>
        <i x="1200" s="1"/>
        <i x="100" s="1"/>
        <i x="148" s="1"/>
        <i x="947" s="1"/>
        <i x="892" s="1"/>
        <i x="1879" s="1"/>
        <i x="251" s="1"/>
        <i x="1031" s="1"/>
        <i x="351" s="1"/>
        <i x="1336" s="1"/>
        <i x="1741" s="1"/>
        <i x="1730" s="1"/>
        <i x="120" s="1"/>
        <i x="700" s="1"/>
        <i x="1602" s="1"/>
        <i x="729" s="1"/>
        <i x="1745" s="1"/>
        <i x="1329" s="1"/>
        <i x="1101" s="1"/>
        <i x="372" s="1"/>
        <i x="1289" s="1"/>
        <i x="775" s="1"/>
        <i x="680" s="1"/>
        <i x="474" s="1"/>
        <i x="1160" s="1"/>
        <i x="1183" s="1"/>
        <i x="909" s="1"/>
        <i x="645" s="1"/>
        <i x="181" s="1"/>
        <i x="562" s="1"/>
        <i x="1078" s="1"/>
        <i x="525" s="1"/>
        <i x="1443" s="1"/>
        <i x="375" s="1"/>
        <i x="1630" s="1"/>
        <i x="1184" s="1"/>
        <i x="179" s="1"/>
        <i x="1582" s="1"/>
        <i x="1756" s="1"/>
        <i x="389" s="1"/>
        <i x="1402" s="1"/>
        <i x="1273" s="1"/>
        <i x="175" s="1"/>
        <i x="1226" s="1"/>
        <i x="318" s="1"/>
        <i x="1810" s="1"/>
        <i x="1748" s="1"/>
        <i x="1261" s="1"/>
        <i x="1123" s="1"/>
        <i x="284" s="1"/>
        <i x="1060" s="1"/>
        <i x="1350" s="1"/>
        <i x="377" s="1"/>
        <i x="341" s="1"/>
        <i x="1853" s="1"/>
        <i x="1669" s="1"/>
        <i x="71" s="1"/>
        <i x="1640" s="1"/>
        <i x="1776" s="1"/>
        <i x="670" s="1"/>
        <i x="1768" s="1"/>
        <i x="1299" s="1"/>
        <i x="78" s="1"/>
        <i x="1706" s="1"/>
        <i x="1861" s="1"/>
        <i x="1937" s="1"/>
        <i x="665" s="1"/>
        <i x="1927" s="1"/>
        <i x="310" s="1"/>
        <i x="632" s="1"/>
        <i x="1487" s="1"/>
        <i x="1381" s="1"/>
        <i x="1501" s="1"/>
        <i x="880" s="1"/>
        <i x="1919" s="1"/>
        <i x="534" s="1"/>
        <i x="1947" s="1"/>
        <i x="1663" s="1"/>
        <i x="1744" s="1"/>
        <i x="710" s="1"/>
        <i x="904" s="1"/>
        <i x="1039" s="1"/>
        <i x="476" s="1"/>
        <i x="1520" s="1"/>
        <i x="1071" s="1"/>
        <i x="168" s="1"/>
        <i x="698" s="1"/>
        <i x="1349" s="1"/>
        <i x="1145" s="1"/>
        <i x="713" s="1"/>
        <i x="1479" s="1"/>
        <i x="1742" s="1"/>
        <i x="1072" s="1"/>
        <i x="1392" s="1"/>
        <i x="1584" s="1"/>
        <i x="1093" s="1"/>
        <i x="1222" s="1"/>
        <i x="1035" s="1"/>
        <i x="1749" s="1"/>
        <i x="1401" s="1"/>
        <i x="1320" s="1"/>
        <i x="1733" s="1"/>
        <i x="512" s="1"/>
        <i x="1267" s="1"/>
        <i x="165" s="1"/>
        <i x="374" s="1"/>
        <i x="1204" s="1"/>
        <i x="1890" s="1"/>
        <i x="946" s="1"/>
        <i x="887" s="1"/>
        <i x="329" s="1"/>
        <i x="40" s="1"/>
        <i x="1169" s="1"/>
        <i x="863" s="1"/>
        <i x="1771" s="1"/>
        <i x="672" s="1"/>
        <i x="520" s="1"/>
        <i x="1974" s="1"/>
        <i x="1737" s="1"/>
        <i x="288" s="1"/>
        <i x="28" s="1"/>
        <i x="1648" s="1"/>
        <i x="1499" s="1"/>
        <i x="1851" s="1"/>
        <i x="1529" s="1"/>
        <i x="637" s="1"/>
        <i x="122" s="1"/>
        <i x="642" s="1"/>
        <i x="135" s="1"/>
        <i x="438" s="1"/>
        <i x="464" s="1"/>
        <i x="111" s="1"/>
        <i x="322" s="1"/>
        <i x="81" s="1"/>
        <i x="1044" s="1"/>
        <i x="1143" s="1"/>
        <i x="393" s="1"/>
        <i x="1312" s="1"/>
        <i x="1709" s="1"/>
        <i x="1104" s="1"/>
        <i x="324" s="1"/>
        <i x="1307" s="1"/>
        <i x="1262" s="1"/>
        <i x="390" s="1"/>
        <i x="597" s="1"/>
        <i x="279" s="1"/>
        <i x="1774" s="1"/>
        <i x="780" s="1"/>
        <i x="1775" s="1"/>
        <i x="422" s="1"/>
        <i x="1177" s="1"/>
        <i x="781" s="1"/>
        <i x="690" s="1"/>
        <i x="1179" s="1"/>
        <i x="1854" s="1"/>
        <i x="1921" s="1"/>
        <i x="704" s="1"/>
        <i x="911" s="1"/>
        <i x="1010" s="1"/>
        <i x="861" s="1"/>
        <i x="1685" s="1"/>
        <i x="844" s="1"/>
        <i x="1108" s="1"/>
        <i x="1399" s="1"/>
        <i x="1587" s="1"/>
        <i x="1475" s="1"/>
        <i x="610" s="1"/>
        <i x="461" s="1"/>
        <i x="768" s="1"/>
        <i x="1980" s="1"/>
        <i x="153" s="1"/>
        <i x="1894" s="1"/>
        <i x="1088" s="1"/>
        <i x="1171" s="1"/>
        <i x="1326" s="1"/>
        <i x="825" s="1"/>
        <i x="382" s="1"/>
        <i x="1855" s="1"/>
        <i x="107" s="1"/>
        <i x="888" s="1"/>
        <i x="1897" s="1"/>
        <i x="1814" s="1"/>
        <i x="1585" s="1"/>
        <i x="1590" s="1"/>
        <i x="378" s="1"/>
        <i x="733" s="1"/>
        <i x="380" s="1"/>
        <i x="1311" s="1"/>
        <i x="1231" s="1"/>
        <i x="1852" s="1"/>
        <i x="283" s="1"/>
        <i x="410" s="1"/>
        <i x="228" s="1"/>
        <i x="541" s="1"/>
        <i x="865" s="1"/>
        <i x="1832" s="1"/>
        <i x="925" s="1"/>
        <i x="1144" s="1"/>
        <i x="1442" s="1"/>
        <i x="1591" s="1"/>
        <i x="1695" s="1"/>
        <i x="201" s="1"/>
        <i x="1323" s="1"/>
        <i x="401" s="1"/>
        <i x="779" s="1"/>
        <i x="63" s="1"/>
        <i x="1223" s="1"/>
        <i x="624" s="1"/>
        <i x="395" s="1"/>
        <i x="1092" s="1"/>
        <i x="1797" s="1"/>
        <i x="1394" s="1"/>
        <i x="1236" s="1"/>
        <i x="1545" s="1"/>
        <i x="1292" s="1"/>
        <i x="1285" s="1"/>
        <i x="261" s="1"/>
        <i x="1465" s="1"/>
        <i x="1622" s="1"/>
        <i x="903" s="1"/>
        <i x="371" s="1"/>
        <i x="398" s="1"/>
        <i x="798" s="1"/>
        <i x="1073" s="1"/>
        <i x="997" s="1"/>
        <i x="1220" s="1"/>
        <i x="718" s="1"/>
        <i x="1000" s="1"/>
        <i x="306" s="1"/>
        <i x="785" s="1"/>
        <i x="582" s="1"/>
        <i x="882" s="1"/>
        <i x="1773" s="1"/>
        <i x="709" s="1"/>
        <i x="99" s="1"/>
        <i x="156" s="1"/>
        <i x="843" s="1"/>
        <i x="1503" s="1"/>
        <i x="1286" s="1"/>
        <i x="1216" s="1"/>
        <i x="625" s="1"/>
        <i x="1464" s="1"/>
        <i x="1433" s="1"/>
        <i x="2" s="1"/>
        <i x="3" s="1"/>
        <i x="492" s="1"/>
        <i x="479" s="1"/>
        <i x="1739" s="1"/>
        <i x="1227" s="1"/>
        <i x="773" s="1"/>
        <i x="239" s="1"/>
        <i x="1155" s="1"/>
        <i x="1001" s="1"/>
        <i x="1665" s="1"/>
        <i x="1660" s="1"/>
        <i x="765" s="1"/>
        <i x="52" s="1"/>
        <i x="1644" s="1"/>
        <i x="1147" s="1"/>
        <i x="1128" s="1"/>
        <i x="102" s="1"/>
        <i x="354" s="1"/>
        <i x="1898" s="1"/>
        <i x="463" s="1"/>
        <i x="739" s="1"/>
        <i x="641" s="1"/>
        <i x="1552" s="1"/>
        <i x="491" s="1"/>
        <i x="297" s="1"/>
        <i x="426" s="1"/>
        <i x="1173" s="1"/>
        <i x="1165" s="1"/>
        <i x="1580" s="1"/>
        <i x="16" s="1"/>
        <i x="1034" s="1"/>
        <i x="1583" s="1"/>
        <i x="1948" s="1"/>
        <i x="1547" s="1"/>
        <i x="1193" s="1"/>
        <i x="1435" s="1"/>
        <i x="533" s="1"/>
        <i x="217" s="1"/>
        <i x="1419" s="1"/>
        <i x="1067" s="1"/>
        <i x="1359" s="1"/>
        <i x="285" s="1"/>
        <i x="668" s="1"/>
        <i x="1385" s="1"/>
        <i x="840" s="1"/>
        <i x="1826" s="1"/>
        <i x="1957" s="1"/>
        <i x="1492" s="1"/>
        <i x="1769" s="1"/>
        <i x="487" s="1"/>
        <i x="26" s="1"/>
        <i x="1902" s="1"/>
        <i x="732" s="1"/>
        <i x="1371" s="1"/>
        <i x="977" s="1"/>
        <i x="835" s="1"/>
        <i x="908" s="1"/>
        <i x="1087" s="1"/>
        <i x="538" s="1"/>
        <i x="454" s="1"/>
        <i x="984" s="1"/>
        <i x="1232" s="1"/>
        <i x="1322" s="1"/>
        <i x="1895" s="1"/>
        <i x="1963" s="1"/>
        <i x="1719" s="1"/>
        <i x="589" s="1"/>
        <i x="1887" s="1"/>
        <i x="353" s="1"/>
        <i x="42" s="1"/>
        <i x="1753" s="1"/>
        <i x="1837" s="1"/>
        <i x="295" s="1"/>
        <i x="1219" s="1"/>
        <i x="897" s="1"/>
        <i x="172" s="1"/>
        <i x="568" s="1"/>
        <i x="1137" s="1"/>
        <i x="536" s="1"/>
        <i x="348" s="1"/>
        <i x="652" s="1"/>
        <i x="988" s="1"/>
        <i x="1438" s="1"/>
        <i x="1952" s="1"/>
        <i x="186" s="1"/>
        <i x="508" s="1"/>
        <i x="1446" s="1"/>
        <i x="1891" s="1"/>
        <i x="1625" s="1"/>
        <i x="1377" s="1"/>
        <i x="759" s="1"/>
        <i x="913" s="1"/>
        <i x="1444" s="1"/>
        <i x="1277" s="1"/>
        <i x="807" s="1"/>
        <i x="1451" s="1"/>
        <i x="1523" s="1"/>
        <i x="360" s="1"/>
        <i x="1885" s="1"/>
        <i x="1094" s="1"/>
        <i x="691" s="1"/>
        <i x="1915" s="1"/>
        <i x="770" s="1"/>
        <i x="256" s="1"/>
        <i x="657" s="1"/>
        <i x="966" s="1"/>
        <i x="1908" s="1"/>
        <i x="1842" s="1"/>
        <i x="1828" s="1"/>
        <i x="1189" s="1"/>
        <i x="593" s="1"/>
        <i x="437" s="1"/>
        <i x="1235" s="1"/>
        <i x="915" s="1"/>
        <i x="782" s="1"/>
        <i x="935" s="1"/>
        <i x="527" s="1"/>
        <i x="1191" s="1"/>
        <i x="701" s="1"/>
        <i x="747" s="1"/>
        <i x="1397" s="1"/>
        <i x="1011" s="1"/>
        <i x="1266" s="1"/>
        <i x="448" s="1"/>
        <i x="683" s="1"/>
        <i x="412" s="1"/>
        <i x="1086" s="1"/>
        <i x="357" s="1"/>
        <i x="440" s="1"/>
        <i x="1600" s="1"/>
        <i x="743" s="1"/>
        <i x="559" s="1"/>
        <i x="115" s="1"/>
        <i x="731" s="1"/>
        <i x="523" s="1"/>
        <i x="724" s="1"/>
        <i x="1141" s="1"/>
        <i x="355" s="1"/>
        <i x="1077" s="1"/>
        <i x="473" s="1"/>
        <i x="1766" s="1"/>
        <i x="484" s="1"/>
        <i x="1712" s="1"/>
        <i x="1827" s="1"/>
        <i x="643" s="1"/>
        <i x="761" s="1"/>
        <i x="421" s="1"/>
        <i x="734" s="1"/>
        <i x="884" s="1"/>
        <i x="1250" s="1"/>
        <i x="751" s="1"/>
        <i x="486" s="1"/>
        <i x="1163" s="1"/>
        <i x="1494" s="1"/>
        <i x="735" s="1"/>
        <i x="1138" s="1"/>
        <i x="443" s="1"/>
        <i x="1002" s="1"/>
        <i x="1427" s="1"/>
        <i x="1945" s="1"/>
        <i x="1026" s="1"/>
        <i x="1560" s="1"/>
        <i x="158" s="1"/>
        <i x="1206" s="1"/>
        <i x="1243" s="1"/>
        <i x="56" s="1"/>
        <i x="1679" s="1"/>
        <i x="234" s="1"/>
        <i x="1255" s="1"/>
        <i x="1723" s="1"/>
        <i x="684" s="1"/>
        <i x="763" s="1"/>
        <i x="1533" s="1"/>
        <i x="214" s="1"/>
        <i x="1619" s="1"/>
        <i x="1893" s="1"/>
        <i x="1486" s="1"/>
        <i x="1715" s="1"/>
        <i x="616" s="1"/>
        <i x="33" s="1"/>
        <i x="655" s="1"/>
        <i x="1400" s="1"/>
        <i x="1686" s="1"/>
        <i x="1150" s="1"/>
        <i x="224" s="1"/>
        <i x="450" s="1"/>
        <i x="1348" s="1"/>
        <i x="509" s="1"/>
        <i x="98" s="1"/>
        <i x="1867" s="1"/>
        <i x="603" s="1"/>
        <i x="1693" s="1"/>
        <i x="339" s="1"/>
        <i x="667" s="1"/>
        <i x="788" s="1"/>
        <i x="993" s="1"/>
        <i x="35" s="1"/>
        <i x="0" s="1"/>
        <i x="1628" s="1"/>
        <i x="1253" s="1"/>
        <i x="455" s="1"/>
        <i x="1172" s="1"/>
        <i x="1429" s="1"/>
        <i x="457" s="1"/>
        <i x="1564" s="1"/>
        <i x="346" s="1"/>
        <i x="1233" s="1"/>
        <i x="1140" s="1"/>
        <i x="510" s="1"/>
        <i x="1843" s="1"/>
        <i x="1684" s="1"/>
        <i x="1804" s="1"/>
        <i x="255" s="1"/>
        <i x="1439" s="1"/>
        <i x="27" s="1"/>
        <i x="583" s="1"/>
        <i x="1687" s="1"/>
        <i x="530" s="1"/>
        <i x="204" s="1"/>
        <i x="712" s="1"/>
        <i x="846" s="1"/>
        <i x="505" s="1"/>
        <i x="1541" s="1"/>
        <i x="1903" s="1"/>
        <i x="1009" s="1"/>
        <i x="1049" s="1"/>
        <i x="814" s="1"/>
        <i x="1050" s="1"/>
        <i x="208" s="1"/>
        <i x="363" s="1"/>
        <i x="1477" s="1"/>
        <i x="1713" s="1"/>
        <i x="1407" s="1"/>
        <i x="1410" s="1"/>
        <i x="490" s="1"/>
        <i x="1548" s="1"/>
        <i x="68" s="1"/>
        <i x="1833" s="1"/>
        <i x="1052" s="1"/>
        <i x="914" s="1"/>
        <i x="716" s="1"/>
        <i x="206" s="1"/>
        <i x="1818" s="1"/>
        <i x="193" s="1"/>
        <i x="826" s="1"/>
        <i x="430" s="1"/>
        <i x="604" s="1"/>
        <i x="1463" s="1"/>
        <i x="944" s="1"/>
        <i x="599" s="1"/>
        <i x="469" s="1"/>
        <i x="124" s="1"/>
        <i x="468" s="1"/>
        <i x="164" s="1"/>
        <i x="1759" s="1"/>
        <i x="12" s="1"/>
        <i x="1194" s="1"/>
        <i x="338" s="1"/>
        <i x="21" s="1"/>
        <i x="1276" s="1"/>
        <i x="1717" s="1"/>
        <i x="1215" s="1"/>
        <i x="1448" s="1"/>
        <i x="943" s="1"/>
        <i x="1539" s="1"/>
        <i x="1420" s="1"/>
        <i x="138" s="1"/>
        <i x="796" s="1"/>
        <i x="1033" s="1"/>
        <i x="113" s="1"/>
        <i x="661" s="1"/>
        <i x="333" s="1"/>
        <i x="679" s="1"/>
        <i x="192" s="1"/>
        <i x="133" s="1"/>
        <i x="1978" s="1"/>
        <i x="990" s="1"/>
        <i x="315" s="1"/>
        <i x="515" s="1"/>
        <i x="1507" s="1"/>
        <i x="263" s="1"/>
        <i x="1568" s="1"/>
        <i x="695" s="1"/>
        <i x="222" s="1"/>
        <i x="1603" s="1"/>
        <i x="1300" s="1"/>
        <i x="1608" s="1"/>
        <i x="471" s="1"/>
        <i x="1860" s="1"/>
        <i x="1531" s="1"/>
        <i x="889" s="1"/>
        <i x="1516" s="1"/>
        <i x="552" s="1"/>
        <i x="1256" s="1"/>
        <i x="1058" s="1"/>
        <i x="1014" s="1"/>
        <i x="1293" s="1"/>
        <i x="1298" s="1"/>
        <i x="1198" s="1"/>
        <i x="1649" s="1"/>
        <i x="1497" s="1"/>
        <i x="171" s="1"/>
        <i x="1046" s="1"/>
        <i x="878" s="1"/>
        <i x="88" s="1"/>
        <i x="418" s="1"/>
        <i x="767" s="1"/>
        <i x="982" s="1"/>
        <i x="1899" s="1"/>
        <i x="434" s="1"/>
        <i x="1928" s="1"/>
        <i x="762" s="1"/>
        <i x="174" s="1"/>
        <i x="1707" s="1"/>
        <i x="212" s="1"/>
        <i x="1705" s="1"/>
        <i x="1327" s="1"/>
        <i x="259" s="1"/>
        <i x="1691" s="1"/>
        <i x="1678" s="1"/>
        <i x="1373" s="1"/>
        <i x="1028" s="1"/>
        <i x="1483" s="1"/>
        <i x="1528" s="1"/>
        <i x="150" s="1"/>
        <i x="1278" s="1"/>
        <i x="640" s="1"/>
        <i x="801" s="1"/>
        <i x="549" s="1"/>
        <i x="1515" s="1"/>
        <i x="292" s="1"/>
        <i x="1134" s="1"/>
        <i x="1724" s="1"/>
        <i x="823" s="1"/>
        <i x="1532" s="1"/>
        <i x="387" s="1"/>
        <i x="638" s="1"/>
        <i x="1670" s="1"/>
        <i x="856" s="1"/>
        <i x="784" s="1"/>
        <i x="105" s="1"/>
        <i x="827" s="1"/>
        <i x="832" s="1"/>
        <i x="1575" s="1"/>
        <i x="1517" s="1"/>
        <i x="118" s="1"/>
        <i x="1906" s="1"/>
        <i x="210" s="1"/>
        <i x="1249" s="1"/>
        <i x="1758" s="1"/>
        <i x="1365" s="1"/>
        <i x="9" s="1"/>
        <i x="1316" s="1"/>
        <i x="77" s="1"/>
        <i x="90" s="1"/>
        <i x="458" s="1"/>
        <i x="343" s="1"/>
        <i x="1023" s="1"/>
        <i x="409" s="1"/>
        <i x="1910" s="1"/>
        <i x="816" s="1"/>
        <i x="1642" s="1"/>
        <i x="647" s="1"/>
        <i x="1367" s="1"/>
        <i x="1468" s="1"/>
        <i x="750" s="1"/>
        <i x="971" s="1"/>
        <i x="1324" s="1"/>
        <i x="376" s="1"/>
        <i x="1146" s="1"/>
        <i x="545" s="1"/>
        <i x="852" s="1"/>
        <i x="636" s="1"/>
        <i x="1131" s="1"/>
        <i x="1662" s="1"/>
        <i x="1156" s="1"/>
        <i x="602" s="1"/>
        <i x="1357" s="1"/>
        <i x="364" s="1"/>
        <i x="1562" s="1"/>
        <i x="1334" s="1"/>
        <i x="1310" s="1"/>
        <i x="1675" s="1"/>
        <i x="1185" s="1"/>
        <i x="1646" s="1"/>
        <i x="535" s="1"/>
        <i x="885" s="1"/>
        <i x="1916" s="1"/>
        <i x="601" s="1"/>
        <i x="1933" s="1"/>
        <i x="900" s="1"/>
        <i x="595" s="1"/>
        <i x="205" s="1"/>
        <i x="1593" s="1"/>
        <i x="13" s="1"/>
        <i x="119" s="1"/>
        <i x="1434" s="1"/>
        <i x="128" s="1"/>
        <i x="307" s="1"/>
        <i x="45" s="1"/>
        <i x="659" s="1"/>
        <i x="1609" s="1"/>
        <i x="740" s="1"/>
        <i x="1716" s="1"/>
        <i x="1740" s="1"/>
        <i x="1370" s="1"/>
        <i x="1901" s="1"/>
        <i x="93" s="1"/>
        <i x="550" s="1"/>
        <i x="862" s="1"/>
        <i x="891" s="1"/>
        <i x="243" s="1"/>
        <i x="737" s="1"/>
        <i x="1332" s="1"/>
        <i x="1967" s="1"/>
        <i x="1784" s="1"/>
        <i x="931" s="1"/>
        <i x="1846" s="1"/>
        <i x="1356" s="1"/>
        <i x="1352" s="1"/>
        <i x="1474" s="1"/>
        <i x="127" s="1"/>
        <i x="1166" s="1"/>
        <i x="1559" s="1"/>
        <i x="327" s="1"/>
        <i x="1819" s="1"/>
        <i x="720" s="1"/>
        <i x="1615" s="1"/>
        <i x="1012" s="1"/>
        <i x="955" s="1"/>
        <i x="91" s="1"/>
        <i x="614" s="1"/>
        <i x="1178" s="1"/>
        <i x="864" s="1"/>
        <i x="514" s="1"/>
        <i x="1098" s="1"/>
        <i x="717" s="1"/>
        <i x="558" s="1"/>
        <i x="1555" s="1"/>
        <i x="744" s="1"/>
        <i x="1103" s="1"/>
        <i x="1658" s="1"/>
        <i x="1027" s="1"/>
        <i x="777" s="1"/>
        <i x="1346" s="1"/>
        <i x="7" s="1"/>
        <i x="1380" s="1"/>
        <i x="271" s="1"/>
        <i x="1651" s="1"/>
        <i x="266" s="1"/>
        <i x="59" s="1"/>
        <i x="223" s="1"/>
        <i x="687" s="1"/>
        <i x="1251" s="1"/>
        <i x="507" s="1"/>
        <i x="1511" s="1"/>
        <i x="1760" s="1"/>
        <i x="504" s="1"/>
        <i x="361" s="1"/>
        <i x="1053" s="1"/>
        <i x="627" s="1"/>
        <i x="1353" s="1"/>
        <i x="55" s="1"/>
        <i x="656" s="1"/>
        <i x="1635" s="1"/>
        <i x="1423" s="1"/>
        <i x="347" s="1"/>
        <i x="1537" s="1"/>
        <i x="137" s="1"/>
        <i x="836" s="1"/>
        <i x="1527" s="1"/>
        <i x="1126" s="1"/>
        <i x="1076" s="1"/>
        <i x="383" s="1"/>
        <i x="1205" s="1"/>
        <i x="628" s="1"/>
        <i x="1821" s="1"/>
        <i x="87" s="1"/>
        <i x="1803" s="1"/>
        <i x="635" s="1"/>
        <i x="411" s="1"/>
        <i x="923" s="1"/>
        <i x="1368" s="1"/>
        <i x="273" s="1"/>
        <i x="1258" s="1"/>
        <i x="1755" s="1"/>
        <i x="1925" s="1"/>
        <i x="874" s="1"/>
        <i x="24" s="1"/>
        <i x="1308" s="1"/>
        <i x="1100" s="1"/>
        <i x="531" s="1"/>
        <i x="890" s="1"/>
        <i x="518" s="1"/>
        <i x="1384" s="1"/>
        <i x="1924" s="1"/>
        <i x="1725" s="1"/>
        <i x="553" s="1"/>
        <i x="1280" s="1"/>
        <i x="1102" s="1"/>
        <i x="493" s="1"/>
        <i x="693" s="1"/>
        <i x="1805" s="1"/>
        <i x="1525" s="1"/>
        <i x="813" s="1"/>
        <i x="1159" s="1"/>
        <i x="1358" s="1"/>
        <i x="1549" s="1"/>
        <i x="1372" s="1"/>
        <i x="1259" s="1"/>
        <i x="1597" s="1"/>
        <i x="1254" s="1"/>
        <i x="1953" s="1"/>
        <i x="871" s="1"/>
        <i x="1051" s="1"/>
        <i x="1109" s="1"/>
        <i x="57" s="1"/>
        <i x="326" s="1"/>
        <i x="1038" s="1"/>
        <i x="1119" s="1"/>
        <i x="1237" s="1"/>
        <i x="1019" s="1"/>
        <i x="789" s="1"/>
        <i x="927" s="1"/>
        <i x="979" s="1"/>
        <i x="1558" s="1"/>
        <i x="1794" s="1"/>
        <i x="1148" s="1"/>
        <i x="247" s="1"/>
        <i x="1865" s="1"/>
        <i x="1252" s="1"/>
        <i x="837" s="1"/>
        <i x="152" s="1"/>
        <i x="149" s="1"/>
        <i x="1509" s="1"/>
        <i x="564" s="1"/>
        <i x="1218" s="1"/>
        <i x="1116" s="1"/>
        <i x="758" s="1"/>
        <i x="723" s="1"/>
        <i x="405" s="1"/>
        <i x="919" s="1"/>
        <i x="928" s="1"/>
        <i x="727" s="1"/>
        <i x="950" s="1"/>
        <i x="1378" s="1"/>
        <i x="1467" s="1"/>
        <i x="104" s="1"/>
        <i x="472" s="1"/>
        <i x="1667" s="1"/>
        <i x="895" s="1"/>
        <i x="289" s="1"/>
        <i x="1720" s="1"/>
        <i x="1881" s="1"/>
        <i x="441" s="1"/>
        <i x="1578" s="1"/>
        <i x="1275" s="1"/>
        <i x="954" s="1"/>
        <i x="1366" s="1"/>
        <i x="1790" s="1"/>
        <i x="1880" s="1"/>
        <i x="728" s="1"/>
        <i x="804" s="1"/>
        <i x="141" s="1"/>
        <i x="1692" s="1"/>
        <i x="1618" s="1"/>
        <i x="772" s="1"/>
        <i x="705" s="1"/>
        <i x="1838" s="1"/>
        <i x="1313" s="1"/>
        <i x="1388" s="1"/>
        <i x="1068" s="1"/>
        <i x="213" s="1"/>
        <i x="1157" s="1"/>
        <i x="956" s="1"/>
        <i x="688" s="1"/>
        <i x="1057" s="1"/>
        <i x="1318" s="1"/>
        <i x="1884" s="1"/>
        <i x="1550" s="1"/>
        <i x="1930" s="1"/>
        <i x="1122" s="1"/>
        <i x="1396" s="1"/>
        <i x="529" s="1"/>
        <i x="1195" s="1"/>
        <i x="1488" s="1"/>
        <i x="987" s="1"/>
        <i x="311" s="1"/>
        <i x="290" s="1"/>
        <i x="818" s="1"/>
        <i x="1975" s="1"/>
        <i x="1926" s="1"/>
        <i x="1466" s="1"/>
        <i x="1186" s="1"/>
        <i x="1777" s="1"/>
        <i x="1610" s="1"/>
        <i x="994" s="1"/>
        <i x="1666" s="1"/>
        <i x="50" s="1"/>
        <i x="1722" s="1"/>
        <i x="608" s="1"/>
        <i x="189" s="1"/>
        <i x="1849" s="1"/>
        <i x="381" s="1"/>
        <i x="163" s="1"/>
        <i x="664" s="1"/>
        <i x="1288" s="1"/>
        <i x="54" s="1"/>
        <i x="1456" s="1"/>
        <i x="1783" s="1"/>
        <i x="1536" s="1"/>
        <i x="841" s="1"/>
        <i x="1889" s="1"/>
        <i x="1409" s="1"/>
        <i x="1387" s="1"/>
        <i x="1747" s="1"/>
        <i x="1905" s="1"/>
        <i x="760" s="1"/>
        <i x="881" s="1"/>
        <i x="1799" s="1"/>
        <i x="1601" s="1"/>
        <i x="596" s="1"/>
        <i x="1221" s="1"/>
        <i x="1859" s="1"/>
        <i x="1270" s="1"/>
        <i x="828" s="1"/>
        <i x="511" s="1"/>
        <i x="1770" s="1"/>
        <i x="896" s="1"/>
        <i x="1008" s="1"/>
        <i x="1015" s="1"/>
        <i x="335" s="1"/>
        <i x="703" s="1"/>
        <i x="689" s="1"/>
        <i x="1114" s="1"/>
        <i x="1627" s="1"/>
        <i x="5" s="1"/>
        <i x="1430" s="1"/>
        <i x="1701" s="1"/>
        <i x="494" s="1"/>
        <i x="937" s="1"/>
        <i x="1247" s="1"/>
        <i x="1007" s="1"/>
        <i x="802" s="1"/>
        <i x="708" s="1"/>
        <i x="973" s="1"/>
        <i x="304" s="1"/>
        <i x="1752" s="1"/>
        <i x="453" s="1"/>
        <i x="1655" s="1"/>
        <i x="1878" s="1"/>
        <i x="1581" s="1"/>
        <i x="1900" s="1"/>
        <i x="58" s="1"/>
        <i x="654" s="1"/>
        <i x="1544" s="1"/>
        <i x="1683" s="1"/>
        <i x="1440" s="1"/>
        <i x="211" s="1"/>
        <i x="1914" s="1"/>
        <i x="76" s="1"/>
        <i x="1809" s="1"/>
        <i x="929" s="1"/>
        <i x="579" s="1"/>
        <i x="1040" s="1"/>
        <i x="1673" s="1"/>
        <i x="951" s="1"/>
        <i x="1757" s="1"/>
        <i x="1751" s="1"/>
        <i x="1069" s="1"/>
        <i x="1295" s="1"/>
        <i x="1347" s="1"/>
        <i x="446" s="1"/>
        <i x="367" s="1"/>
        <i x="548" s="1"/>
        <i x="202" s="1"/>
        <i x="229" s="1"/>
        <i x="918" s="1"/>
        <i x="176" s="1"/>
        <i x="694" s="1"/>
        <i x="995" s="1"/>
        <i x="673" s="1"/>
        <i x="1024" s="1"/>
        <i x="1241" s="1"/>
        <i x="609" s="1"/>
        <i x="1836" s="1"/>
        <i x="1482" s="1"/>
        <i x="328" s="1"/>
        <i x="225" s="1"/>
        <i x="1162" s="1"/>
        <i x="1721" s="1"/>
        <i x="1472" s="1"/>
        <i x="302" s="1"/>
        <i x="1672" s="1"/>
        <i x="821" s="1"/>
        <i x="1340" s="1"/>
        <i x="1917" s="1"/>
        <i x="1208" s="1"/>
        <i x="30" s="1"/>
        <i x="754" s="1"/>
        <i x="22" s="1"/>
        <i x="957" s="1"/>
        <i x="1971" s="1"/>
        <i x="1950" s="1"/>
        <i x="794" s="1"/>
        <i x="1982" s="1"/>
        <i x="397" s="1"/>
        <i x="1096" s="1"/>
        <i x="358" s="1"/>
        <i x="817" s="1"/>
        <i x="866" s="1"/>
        <i x="112" s="1"/>
        <i x="969" s="1"/>
        <i x="48" s="1"/>
        <i x="1765" s="1"/>
        <i x="1192" s="1"/>
        <i x="385" s="1"/>
        <i x="1617" s="1"/>
        <i x="1018" s="1"/>
        <i x="1714" s="1"/>
        <i x="1376" s="1"/>
        <i x="268" s="1"/>
        <i x="805" s="1"/>
        <i x="1863" s="1"/>
        <i x="1238" s="1"/>
        <i x="1305" s="1"/>
        <i x="1029" s="1"/>
        <i x="1120" s="1"/>
        <i x="191" s="1"/>
        <i x="633" s="1"/>
        <i x="67" s="1"/>
        <i x="926" s="1"/>
        <i x="1690" s="1"/>
        <i x="634" s="1"/>
        <i x="435" s="1"/>
        <i x="296" s="1"/>
        <i x="1281" s="1"/>
        <i x="1135" s="1"/>
        <i x="594" s="1"/>
        <i x="1791" s="1"/>
        <i x="1345" s="1"/>
        <i x="1457" s="1"/>
        <i x="755" s="1"/>
        <i x="968" s="1"/>
        <i x="585" s="1"/>
        <i x="620" s="1"/>
        <i x="1782" s="1"/>
        <i x="1840" s="1"/>
        <i x="195" s="1"/>
        <i x="851" s="1"/>
        <i x="1607" s="1"/>
        <i x="432" s="1"/>
        <i x="391" s="1"/>
        <i x="1508" s="1"/>
        <i x="1203" s="1"/>
        <i x="847" s="1"/>
        <i x="74" s="1"/>
        <i x="388" s="1"/>
        <i x="958" s="1"/>
        <i x="198" s="1"/>
        <i x="1934" s="1"/>
        <i x="707" s="1"/>
        <i x="1500" s="1"/>
        <i x="1579" s="1"/>
        <i x="1938" s="1"/>
        <i x="1801" s="1"/>
        <i x="497" s="1"/>
        <i x="342" s="1"/>
        <i x="334" s="1"/>
        <i x="1793" s="1"/>
        <i x="1589" s="1"/>
        <i x="1244" s="1"/>
        <i x="886" s="1"/>
        <i x="1514" s="1"/>
        <i x="1856" s="1"/>
        <i x="1643" s="1"/>
        <i x="983" s="1"/>
        <i x="1161" s="1"/>
        <i x="936" s="1"/>
        <i x="1796" s="1"/>
        <i x="746" s="1"/>
        <i x="1389" s="1"/>
        <i x="715" s="1"/>
        <i x="949" s="1"/>
        <i x="742" s="1"/>
        <i x="894" s="1"/>
        <i x="36" s="1"/>
        <i x="301" s="1"/>
        <i x="146" s="1"/>
        <i x="1362" s="1"/>
        <i x="1476" s="1"/>
        <i x="783" s="1"/>
        <i x="873" s="1"/>
        <i x="1005" s="1"/>
        <i x="1354" s="1"/>
        <i x="1450" s="1"/>
        <i x="766" s="1"/>
        <i x="976" s="1"/>
        <i x="1592" s="1"/>
        <i x="116" s="1"/>
        <i x="75" s="1"/>
        <i x="576" s="1"/>
        <i x="345" s="1"/>
        <i x="173" s="1"/>
        <i x="235" s="1"/>
        <i x="1806" s="1"/>
        <i x="778" s="1"/>
        <i x="459" s="1"/>
        <i x="1844" s="1"/>
        <i x="1279" s="1"/>
        <i x="330" s="1"/>
        <i x="1309" s="1"/>
        <i x="939" s="1"/>
        <i x="442" s="1"/>
        <i x="651" s="1"/>
        <i x="658" s="1"/>
        <i x="1800" s="1"/>
        <i x="1699" s="1"/>
        <i x="1422" s="1"/>
        <i x="612" s="1"/>
        <i x="838" s="1"/>
        <i x="365" s="1"/>
        <i x="1656" s="1"/>
        <i x="420" s="1"/>
        <i x="373" s="1"/>
        <i x="1405" s="1"/>
        <i x="1470" s="1"/>
        <i x="1513" s="1"/>
        <i x="8" s="1"/>
        <i x="584" s="1"/>
        <i x="308" s="1"/>
        <i x="546" s="1"/>
        <i x="1449" s="1"/>
        <i x="1461" s="1"/>
        <i x="790" s="1"/>
        <i x="803" s="1"/>
        <i x="1570" s="1"/>
        <i x="244" s="1"/>
        <i x="933" s="1"/>
        <i x="1066" s="1"/>
        <i x="941" s="1"/>
        <i x="187" s="1"/>
        <i x="190" s="1"/>
        <i x="853" s="1"/>
        <i x="1970" s="1"/>
        <i x="1870" s="1"/>
        <i x="1506" s="1"/>
        <i x="177" s="1"/>
        <i x="1199" s="1"/>
        <i x="1829" s="1"/>
        <i x="218" s="1"/>
        <i x="1331" s="1"/>
        <i x="626" s="1"/>
        <i x="1954" s="1"/>
        <i x="1112" s="1"/>
        <i x="1519" s="1"/>
        <i x="1512" s="1"/>
        <i x="82" s="1"/>
        <i x="1847" s="1"/>
        <i x="1798" s="1"/>
        <i x="83" s="1"/>
        <i x="1871" s="1"/>
        <i x="79" s="1"/>
        <i x="1636" s="1"/>
        <i x="1090" s="1"/>
        <i x="917" s="1"/>
        <i x="194" s="1"/>
        <i x="666" s="1"/>
        <i x="240" s="1"/>
        <i x="1612" s="1"/>
        <i x="1682" s="1"/>
        <i x="37" s="1"/>
        <i x="1641" s="1"/>
        <i x="618" s="1"/>
        <i x="1167" s="1"/>
        <i x="402" s="1"/>
        <i x="1694" s="1"/>
        <i x="842" s="1"/>
        <i x="1333" s="1"/>
        <i x="1633" s="1"/>
        <i x="1621" s="1"/>
        <i x="1574" s="1"/>
        <i x="70" s="1"/>
        <i x="1972" s="1"/>
        <i x="522" s="1"/>
        <i x="1084" s="1"/>
        <i x="1637" s="1"/>
        <i x="912" s="1"/>
        <i x="423" s="1"/>
        <i x="1738" s="1"/>
        <i x="615" s="1"/>
        <i x="721" s="1"/>
        <i x="849" s="1"/>
        <i x="161" s="1"/>
        <i x="336" s="1"/>
        <i x="854" s="1"/>
        <i x="563" s="1"/>
        <i x="319" s="1"/>
        <i x="868" s="1"/>
        <i x="1081" s="1"/>
        <i x="1374" s="1"/>
        <i x="1190" s="1"/>
        <i x="811" s="1"/>
        <i x="39" s="1"/>
        <i x="221" s="1"/>
        <i x="407" s="1"/>
        <i x="1872" s="1"/>
        <i x="753" s="1"/>
        <i x="1335" s="1"/>
        <i x="519" s="1"/>
        <i x="1504" s="1"/>
        <i x="1788" s="1"/>
        <i x="1428" s="1"/>
        <i x="61" s="1"/>
        <i x="1543" s="1"/>
        <i x="819" s="1"/>
        <i x="1020" s="1"/>
        <i x="154" s="1"/>
        <i x="185" s="1"/>
        <i x="1652" s="1"/>
        <i x="1629" s="1"/>
        <i x="606" s="1"/>
        <i x="1502" s="1"/>
        <i x="1703" s="1"/>
        <i x="1411" s="1"/>
        <i x="248" s="1"/>
        <i x="1599" s="1"/>
        <i x="1229" s="1"/>
        <i x="166" s="1"/>
        <i x="449" s="1"/>
        <i x="1944" s="1"/>
        <i x="1868" s="1"/>
        <i x="433" s="1"/>
        <i x="806" s="1"/>
        <i x="1677" s="1"/>
        <i x="1142" s="1"/>
        <i x="960" s="1"/>
        <i x="85" s="1"/>
        <i x="1339" s="1"/>
        <i x="1176" s="1"/>
        <i x="1154" s="1"/>
        <i x="123" s="1"/>
        <i x="532" s="1"/>
        <i x="1115" s="1"/>
        <i x="456" s="1"/>
        <i x="1787" s="1"/>
        <i x="1857" s="1"/>
        <i x="1942" s="1"/>
        <i x="1063" s="1"/>
        <i x="300" s="1"/>
        <i x="394" s="1"/>
        <i x="170" s="1"/>
        <i x="1862" s="1"/>
        <i x="1698" s="1"/>
        <i x="121" s="1"/>
        <i x="1538" s="1"/>
        <i x="470" s="1"/>
        <i x="197" s="1"/>
        <i x="1922" s="1"/>
        <i x="575" s="1"/>
        <i x="451" s="1"/>
        <i x="260" s="1"/>
        <i x="1224" s="1"/>
        <i x="1180" s="1"/>
        <i x="1534" s="1"/>
        <i x="1431" s="1"/>
        <i x="414" s="1"/>
        <i x="1530" s="1"/>
        <i x="233" s="1"/>
        <i x="855" s="1"/>
        <i x="1535" s="1"/>
        <i x="1239" s="1"/>
        <i x="963" s="1"/>
        <i x="245" s="1"/>
        <i x="136" s="1"/>
        <i x="1274" s="1"/>
        <i x="1079" s="1"/>
        <i x="460" s="1"/>
        <i x="1059" s="1"/>
        <i x="730" s="1"/>
        <i x="1882" s="1"/>
        <i x="445" s="1"/>
        <i x="875" s="1"/>
        <i x="1271" s="1"/>
        <i x="1452" s="1"/>
        <i x="1124" s="1"/>
        <i x="60" s="1"/>
        <i x="1959" s="1"/>
        <i x="94" s="1"/>
        <i x="1351" s="1"/>
        <i x="517" s="1"/>
        <i x="686" s="1"/>
        <i x="1212" s="1"/>
        <i x="1168" s="1"/>
        <i x="280" s="1"/>
        <i x="1453" s="1"/>
        <i x="600" s="1"/>
        <i x="830" s="1"/>
        <i x="1680" s="1"/>
        <i x="1047" s="1"/>
        <i x="1495" s="1"/>
        <i x="1786" s="1"/>
        <i x="332" s="1"/>
        <i x="399" s="1"/>
        <i x="1702" s="1"/>
        <i x="547" s="1"/>
        <i x="1700" s="1"/>
        <i x="1813" s="1"/>
        <i x="528" s="1"/>
        <i x="725" s="1"/>
        <i x="839" s="1"/>
        <i x="820" s="1"/>
        <i x="1455" s="1"/>
        <i x="1498" s="1"/>
        <i x="1909" s="1"/>
        <i x="1188" s="1"/>
        <i x="930" s="1"/>
        <i x="344" s="1"/>
        <i x="1613" s="1"/>
        <i x="1416" s="1"/>
        <i x="1888" s="1"/>
        <i x="722" s="1"/>
        <i x="1406" s="1"/>
        <i x="478" s="1"/>
        <i x="795" s="1"/>
        <i x="1246" s="1"/>
        <i x="965" s="1"/>
        <i x="1061" s="1"/>
        <i x="1248" s="1"/>
        <i x="331" s="1"/>
        <i x="938" s="1"/>
        <i x="1113" s="1"/>
        <i x="590" s="1"/>
        <i x="699" s="1"/>
        <i x="481" s="1"/>
        <i x="1596" s="1"/>
        <i x="408" s="1"/>
        <i x="1153" s="1"/>
        <i x="1118" s="1"/>
        <i x="1211" s="1"/>
        <i x="303" s="1"/>
        <i x="276" s="1"/>
        <i x="238" s="1"/>
        <i x="1445" s="1"/>
        <i x="799" s="1"/>
        <i x="1207" s="1"/>
        <i x="1213" s="1"/>
        <i x="1697" s="1"/>
        <i x="567" s="1"/>
        <i x="277" s="1"/>
        <i x="1151" s="1"/>
        <i x="207" s="1"/>
        <i x="631" s="1"/>
        <i x="1048" s="1"/>
        <i x="396" s="1"/>
        <i x="1864" s="1"/>
        <i x="617" s="1"/>
        <i x="269" s="1"/>
        <i x="1404" s="1"/>
        <i x="1296" s="1"/>
        <i x="578" s="1"/>
        <i x="1939" s="1"/>
        <i x="1754" s="1"/>
        <i x="808" s="1"/>
        <i x="419" s="1"/>
        <i x="648" s="1"/>
        <i x="676" s="1"/>
        <i x="1485" s="1"/>
        <i x="920" s="1"/>
        <i x="1302" s="1"/>
        <i x="403" s="1"/>
        <i x="1563" s="1"/>
        <i x="524" s="1"/>
        <i x="1820" s="1"/>
        <i x="663" s="1"/>
        <i x="1825" s="1"/>
        <i x="325" s="1"/>
        <i x="356" s="1"/>
        <i x="1458" s="1"/>
        <i x="605" s="1"/>
        <i x="216" s="1"/>
        <i x="1344" s="1"/>
        <i x="1269" s="1"/>
        <i x="942" s="1"/>
        <i x="1883" s="1"/>
        <i x="985" s="1"/>
        <i x="1736" s="1"/>
        <i x="1369" s="1"/>
        <i x="424" s="1"/>
        <i x="114" s="1"/>
        <i x="162" s="1"/>
        <i x="1355" s="1"/>
        <i x="475" s="1"/>
        <i x="1647" s="1"/>
        <i x="1284" s="1"/>
        <i x="1839" s="1"/>
        <i x="561" s="1"/>
        <i x="182" s="1"/>
        <i x="370" s="1"/>
        <i x="706" s="1"/>
        <i x="1390" s="1"/>
        <i x="902" s="1"/>
        <i x="231" s="1"/>
        <i x="249" s="1"/>
        <i x="1386" s="1"/>
        <i x="681" s="1"/>
        <i x="1822" s="1"/>
        <i x="574" s="1"/>
        <i x="264" s="1"/>
        <i x="1657" s="1"/>
        <i x="1330" s="1"/>
        <i x="369" s="1"/>
        <i x="1873" s="1"/>
        <i x="1949" s="1"/>
        <i x="1802" s="1"/>
        <i x="1850" s="1"/>
        <i x="1951" s="1"/>
        <i x="697" s="1"/>
        <i x="1973" s="1"/>
        <i x="711" s="1"/>
        <i x="566" s="1"/>
        <i x="1981" s="1"/>
        <i x="809" s="1"/>
        <i x="1491" s="1"/>
        <i x="294" s="1"/>
        <i x="227" s="1"/>
        <i x="526" s="1"/>
        <i x="1746" s="1"/>
        <i x="126" s="1"/>
        <i x="29" s="1"/>
        <i x="1789" s="1"/>
        <i x="447" s="1"/>
        <i x="69" s="1"/>
        <i x="167" s="1"/>
        <i x="771" s="1"/>
        <i x="1083" s="1"/>
        <i x="1164" s="1"/>
        <i x="521" s="1"/>
        <i x="1664" s="1"/>
        <i x="1763" s="1"/>
        <i x="41" s="1"/>
        <i x="932" s="1"/>
        <i x="870" s="1"/>
        <i x="1731" s="1"/>
        <i x="1565" s="1"/>
        <i x="1127" s="1"/>
        <i x="1969" s="1"/>
        <i x="1306" s="1"/>
        <i x="1569" s="1"/>
        <i x="646" s="1"/>
        <i x="952" s="1"/>
        <i x="1631" s="1"/>
        <i x="320" s="1"/>
        <i x="1158" s="1"/>
        <i x="571" s="1"/>
        <i x="1811" s="1"/>
        <i x="1606" s="1"/>
        <i x="598" s="1"/>
        <i x="1557" s="1"/>
        <i x="1614" s="1"/>
        <i x="876" s="1"/>
        <i x="1792" s="1"/>
        <i x="1133" s="1"/>
        <i x="140" s="1"/>
        <i x="262" s="1"/>
        <i x="384" s="1"/>
        <i x="1328" s="1"/>
        <i x="678" s="1"/>
        <i x="1395" s="1"/>
        <i x="1314" s="1"/>
        <i x="516" s="1"/>
        <i x="934" s="1"/>
        <i x="671" s="1"/>
        <i x="203" s="1"/>
        <i x="513" s="1"/>
        <i x="1062" s="1"/>
        <i x="776" s="1"/>
        <i x="1325" s="1"/>
        <i x="1462" s="1"/>
        <i x="252" s="1"/>
        <i x="1817" s="1"/>
        <i x="1398" s="1"/>
        <i x="14" s="1"/>
        <i x="741" s="1"/>
        <i x="1217" s="1"/>
        <i x="286" s="1"/>
        <i x="282" s="1"/>
        <i x="1946" s="1"/>
        <i x="1676" s="1"/>
        <i x="287" s="1"/>
        <i x="1013" s="1"/>
        <i x="1091" s="1"/>
        <i x="981" s="1"/>
        <i x="270" s="1"/>
        <i x="581" s="1"/>
        <i x="1282" s="1"/>
        <i x="1674" s="1"/>
        <i x="1234" s="1"/>
        <i x="1645" s="1"/>
        <i x="1317" s="1"/>
        <i x="1055" s="1"/>
        <i x="462" s="1"/>
        <i x="274" s="1"/>
        <i x="480" s="1"/>
        <i x="1671" s="1"/>
        <i x="623" s="1"/>
        <i x="1025" s="1"/>
        <i x="998" s="1"/>
        <i x="1436" s="1"/>
        <i x="139" s="1"/>
        <i x="1567" s="1"/>
        <i x="1268" s="1"/>
        <i x="199" s="1"/>
        <i x="682" s="1"/>
        <i x="1412" s="1"/>
        <i x="95" s="1"/>
        <i x="200" s="1"/>
        <i x="1290" s="1"/>
        <i x="572" s="1"/>
        <i x="1941" s="1"/>
        <i x="629" s="1"/>
        <i x="147" s="1"/>
        <i x="1469" s="1"/>
        <i x="1382" s="1"/>
        <i x="43" s="1"/>
        <i x="1117" s="1"/>
        <i x="1460" s="1"/>
        <i x="978" s="1"/>
        <i x="1834" s="1"/>
        <i x="1958" s="1"/>
        <i x="989" s="1"/>
        <i x="542" s="1"/>
        <i x="961" s="1"/>
        <i x="1493" s="1"/>
        <i x="1484" s="1"/>
        <i x="1553" s="1"/>
        <i x="159" s="1"/>
        <i x="945" s="1"/>
        <i x="415" s="1"/>
        <i x="425" s="1"/>
        <i x="359" s="1"/>
        <i x="20" s="1"/>
        <i x="905" s="1"/>
        <i x="675" s="1"/>
        <i x="1913" s="1"/>
        <i x="316" s="1"/>
        <i x="1886" s="1"/>
        <i x="653" s="1"/>
        <i x="1021" s="1"/>
        <i x="738" s="1"/>
        <i x="787" s="1"/>
        <i x="1426" s="1"/>
        <i x="130" s="1"/>
        <i x="439" s="1"/>
        <i x="80" s="1"/>
        <i x="66" s="1"/>
        <i x="1424" s="1"/>
        <i x="17" s="1"/>
        <i x="1962" s="1"/>
        <i x="877" s="1"/>
        <i x="621" s="1"/>
        <i x="685" s="1"/>
        <i x="1696" s="1"/>
        <i x="1447" s="1"/>
        <i x="1132" s="1"/>
        <i x="25" s="1"/>
        <i x="1043" s="1"/>
        <i x="557" s="1"/>
        <i x="1577" s="1"/>
        <i x="1943" s="1"/>
        <i x="1750" s="1"/>
        <i x="1291" s="1"/>
        <i x="1911" s="1"/>
        <i x="1363" s="1"/>
        <i x="959" s="1"/>
        <i x="1726" s="1"/>
        <i x="745" s="1"/>
        <i x="15" s="1"/>
        <i x="980" s="1"/>
        <i x="1835" s="1"/>
        <i x="1481" s="1"/>
        <i x="10" s="1"/>
        <i x="86" s="1"/>
        <i x="1065" s="1"/>
        <i x="1480" s="1"/>
        <i x="1518" s="1"/>
        <i x="1546" s="1"/>
        <i x="1017" s="1"/>
        <i x="1780" s="1"/>
        <i x="1551" s="1"/>
        <i x="1735" s="1"/>
        <i x="298" s="1"/>
        <i x="975" s="1"/>
        <i x="246" s="1"/>
        <i x="1032" s="1"/>
        <i x="1111" s="1"/>
        <i x="350" s="1"/>
        <i x="18" s="1"/>
        <i x="1432" s="1"/>
        <i x="898" s="1"/>
        <i x="893" s="1"/>
        <i x="427" s="1"/>
        <i x="1727" s="1"/>
        <i x="1623" s="1"/>
        <i x="1586" s="1"/>
        <i x="1016" s="1"/>
        <i x="1556" s="1"/>
        <i x="488" s="1"/>
        <i x="1082" s="1"/>
        <i x="1130" s="1"/>
        <i x="498" s="1"/>
        <i x="312" s="1"/>
        <i x="1287" s="1"/>
        <i x="940" s="1"/>
        <i x="101" s="1"/>
        <i x="1718" s="1"/>
        <i x="1209" s="1"/>
        <i x="1510" s="1"/>
        <i x="49" s="1"/>
        <i x="1054" s="1"/>
        <i x="1955" s="1"/>
        <i x="1616" s="1"/>
        <i x="1522" s="1"/>
        <i x="1831" s="1"/>
        <i x="719" s="1"/>
        <i x="580" s="1"/>
        <i x="1496" s="1"/>
        <i x="11" s="1"/>
        <i x="38" s="1"/>
        <i x="183" s="1"/>
        <i x="1650" s="1"/>
        <i x="764" s="1"/>
        <i x="236" s="1"/>
        <i x="1979" s="1"/>
        <i x="916" s="1"/>
        <i x="1342" s="1"/>
        <i x="1778" s="1"/>
        <i x="23" s="1"/>
        <i x="291" s="1"/>
        <i x="1858" s="1"/>
        <i x="674" s="1"/>
        <i x="19" s="1"/>
        <i x="65" s="1"/>
        <i x="482" s="1"/>
        <i x="6" s="1"/>
        <i x="611" s="1"/>
        <i x="117" s="1"/>
        <i x="1210" s="1"/>
        <i x="792" s="1"/>
        <i x="556" s="1"/>
        <i x="1866" s="1"/>
        <i x="242" s="1"/>
        <i x="1779" s="1"/>
        <i x="413" s="1"/>
        <i x="215" s="1"/>
        <i x="554" s="1"/>
        <i x="650" s="1"/>
        <i x="1459" s="1"/>
        <i x="1711" s="1"/>
        <i x="607" s="1"/>
        <i x="1074" s="1"/>
        <i x="1383" s="1"/>
        <i x="226" s="1"/>
        <i x="1841" s="1"/>
        <i x="1272" s="1"/>
        <i x="1960" s="1"/>
        <i x="1375" s="1"/>
        <i x="483" s="1"/>
        <i x="1869" s="1"/>
        <i x="293" s="1"/>
        <i x="1437" s="1"/>
        <i x="791" s="1"/>
        <i x="1876" s="1"/>
        <i x="1767" s="1"/>
        <i x="106" s="1"/>
        <i x="178" s="1"/>
        <i x="1830" s="1"/>
        <i x="921" s="1"/>
        <i x="1056" s="1"/>
        <i x="1710" s="1"/>
        <i x="669" s="1"/>
        <i x="964" s="1"/>
        <i x="1524" s="1"/>
        <i x="1896" s="1"/>
        <i x="592" s="1"/>
        <i x="386" s="1"/>
        <i x="241" s="1"/>
        <i x="1417" s="1"/>
        <i x="92" s="1"/>
        <i x="1425" s="1"/>
        <i x="1932" s="1"/>
        <i x="1931" s="1"/>
        <i x="404" s="1"/>
        <i x="1808" s="1"/>
        <i x="506" s="1"/>
        <i x="1319" s="1"/>
        <i x="429" s="1"/>
        <i x="32" s="1"/>
        <i x="1030" s="1"/>
        <i x="539" s="1"/>
        <i x="313" s="1"/>
        <i x="1964" s="1"/>
        <i x="1588" s="1"/>
        <i x="967" s="1"/>
        <i x="1364" s="1"/>
        <i x="495" s="1"/>
        <i x="1965" s="1"/>
        <i x="502" s="1"/>
        <i x="649" s="1"/>
        <i x="1521" s="1"/>
        <i x="1228" s="1"/>
        <i x="1075" s="1"/>
        <i x="1824" s="1"/>
        <i x="696" s="1"/>
        <i x="845" s="1"/>
        <i x="910" s="1"/>
        <i x="503" s="1"/>
        <i x="1489" s="1"/>
        <i x="1418" s="1"/>
        <i x="630" s="1"/>
        <i x="1728" s="1"/>
        <i x="1812" s="1"/>
        <i x="125" s="1"/>
        <i x="275" s="1"/>
        <i x="543" s="1"/>
        <i x="1421" s="1"/>
        <i x="1918" s="1"/>
        <i x="467" s="1"/>
        <i x="573" s="1"/>
        <i x="1304" s="1"/>
        <i x="299" s="1"/>
        <i x="219" s="1"/>
        <i x="1807" s="1"/>
        <i x="366" s="1"/>
        <i x="1196" s="1"/>
        <i x="906" s="1"/>
        <i x="899" s="1"/>
        <i x="1732" s="1"/>
        <i x="134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FF0E2271-7ABA-41D1-930D-F13212F9D571}" sourceName="Profit">
  <pivotTables>
    <pivotTable tabId="14" name="PivotTable9"/>
    <pivotTable tabId="10" name="PivotTable5"/>
    <pivotTable tabId="11" name="PivotTable6"/>
    <pivotTable tabId="7" name="PivotTable2"/>
    <pivotTable tabId="8" name="PivotTable3"/>
    <pivotTable tabId="13" name="PivotTable8"/>
    <pivotTable tabId="12" name="PivotTable7"/>
  </pivotTables>
  <data>
    <tabular pivotCacheId="953556728">
      <items count="1996">
        <i x="323" s="1"/>
        <i x="541" s="1"/>
        <i x="1980" s="1"/>
        <i x="1383" s="1"/>
        <i x="1" s="1"/>
        <i x="250" s="1"/>
        <i x="485" s="1"/>
        <i x="1040" s="1"/>
        <i x="1325" s="1"/>
        <i x="1888" s="1"/>
        <i x="1632" s="1"/>
        <i x="142" s="1"/>
        <i x="538" s="1"/>
        <i x="662" s="1"/>
        <i x="253" s="1"/>
        <i x="1634" s="1"/>
        <i x="909" s="1"/>
        <i x="452" s="1"/>
        <i x="1098" s="1"/>
        <i x="416" s="1"/>
        <i x="1341" s="1"/>
        <i x="1201" s="1"/>
        <i x="1186" s="1"/>
        <i x="955" s="1"/>
        <i x="1485" s="1"/>
        <i x="281" s="1"/>
        <i x="1968" s="1"/>
        <i x="1858" s="1"/>
        <i x="1948" s="1"/>
        <i x="1649" s="1"/>
        <i x="46" s="1"/>
        <i x="47" s="1"/>
        <i x="72" s="1"/>
        <i x="230" s="1"/>
        <i x="1978" s="1"/>
        <i x="1797" s="1"/>
        <i x="272" s="1"/>
        <i x="1269" s="1"/>
        <i x="989" s="1"/>
        <i x="84" s="1"/>
        <i x="881" s="1"/>
        <i x="1249" s="1"/>
        <i x="570" s="1"/>
        <i x="1113" s="1"/>
        <i x="1287" s="1"/>
        <i x="1569" s="1"/>
        <i x="1110" s="1"/>
        <i x="1562" s="1"/>
        <i x="1628" s="1"/>
        <i x="926" s="1"/>
        <i x="1861" s="1"/>
        <i x="1580" s="1"/>
        <i x="862" s="1"/>
        <i x="1828" s="1"/>
        <i x="1178" s="1"/>
        <i x="1246" s="1"/>
        <i x="561" s="1"/>
        <i x="1244" s="1"/>
        <i x="640" s="1"/>
        <i x="1100" s="1"/>
        <i x="134" s="1"/>
        <i x="155" s="1"/>
        <i x="623" s="1"/>
        <i x="975" s="1"/>
        <i x="587" s="1"/>
        <i x="750" s="1"/>
        <i x="571" s="1"/>
        <i x="849" s="1"/>
        <i x="861" s="1"/>
        <i x="556" s="1"/>
        <i x="801" s="1"/>
        <i x="835" s="1"/>
        <i x="859" s="1"/>
        <i x="96" s="1"/>
        <i x="1932" s="1"/>
        <i x="1890" s="1"/>
        <i x="352" s="1"/>
        <i x="787" s="1"/>
        <i x="317" s="1"/>
        <i x="108" s="1"/>
        <i x="64" s="1"/>
        <i x="1124" s="1"/>
        <i x="1775" s="1"/>
        <i x="1108" s="1"/>
        <i x="1418" s="1"/>
        <i x="874" s="1"/>
        <i x="160" s="1"/>
        <i x="466" s="1"/>
        <i x="436" s="1"/>
        <i x="994" s="1"/>
        <i x="1602" s="1"/>
        <i x="1754" s="1"/>
        <i x="592" s="1"/>
        <i x="1574" s="1"/>
        <i x="400" s="1"/>
        <i x="406" s="1"/>
        <i x="1887" s="1"/>
        <i x="337" s="1"/>
        <i x="196" s="1"/>
        <i x="1603" s="1"/>
        <i x="545" s="1"/>
        <i x="999" s="1"/>
        <i x="1988" s="1"/>
        <i x="305" s="1"/>
        <i x="144" s="1"/>
        <i x="34" s="1"/>
        <i x="110" s="1"/>
        <i x="1044" s="1"/>
        <i x="1719" s="1"/>
        <i x="1305" s="1"/>
        <i x="132" s="1"/>
        <i x="1490" s="1"/>
        <i x="1205" s="1"/>
        <i x="950" s="1"/>
        <i x="811" s="1"/>
        <i x="1364" s="1"/>
        <i x="1679" s="1"/>
        <i x="830" s="1"/>
        <i x="1773" s="1"/>
        <i x="832" s="1"/>
        <i x="131" s="1"/>
        <i x="1643" s="1"/>
        <i x="1772" s="1"/>
        <i x="1579" s="1"/>
        <i x="1191" s="1"/>
        <i x="1550" s="1"/>
        <i x="1692" s="1"/>
        <i x="51" s="1"/>
        <i x="1142" s="1"/>
        <i x="1073" s="1"/>
        <i x="1395" s="1"/>
        <i x="1783" s="1"/>
        <i x="1347" s="1"/>
        <i x="620" s="1"/>
        <i x="1025" s="1"/>
        <i x="1268" s="1"/>
        <i x="496" s="1"/>
        <i x="737" s="1"/>
        <i x="4" s="1"/>
        <i x="1264" s="1"/>
        <i x="589" s="1"/>
        <i x="1298" s="1"/>
        <i x="309" s="1"/>
        <i x="1412" s="1"/>
        <i x="1177" s="1"/>
        <i x="1670" s="1"/>
        <i x="1048" s="1"/>
        <i x="129" s="1"/>
        <i x="702" s="1"/>
        <i x="1498" s="1"/>
        <i x="885" s="1"/>
        <i x="977" s="1"/>
        <i x="749" s="1"/>
        <i x="1480" s="1"/>
        <i x="232" s="1"/>
        <i x="1584" s="1"/>
        <i x="813" s="1"/>
        <i x="220" s="1"/>
        <i x="444" s="1"/>
        <i x="1446" s="1"/>
        <i x="1835" s="1"/>
        <i x="392" s="1"/>
        <i x="964" s="1"/>
        <i x="1641" s="1"/>
        <i x="73" s="1"/>
        <i x="1067" s="1"/>
        <i x="1088" s="1"/>
        <i x="1581" s="1"/>
        <i x="1904" s="1"/>
        <i x="1006" s="1"/>
        <i x="157" s="1"/>
        <i x="1109" s="1"/>
        <i x="431" s="1"/>
        <i x="1606" s="1"/>
        <i x="340" s="1"/>
        <i x="1619" s="1"/>
        <i x="1139" s="1"/>
        <i x="501" s="1"/>
        <i x="645" s="1"/>
        <i x="1827" s="1"/>
        <i x="499" s="1"/>
        <i x="1307" s="1"/>
        <i x="1460" s="1"/>
        <i x="1952" s="1"/>
        <i x="1365" s="1"/>
        <i x="1941" s="1"/>
        <i x="1478" s="1"/>
        <i x="903" s="1"/>
        <i x="1935" s="1"/>
        <i x="1007" s="1"/>
        <i x="417" s="1"/>
        <i x="753" s="1"/>
        <i x="1083" s="1"/>
        <i x="757" s="1"/>
        <i x="1664" s="1"/>
        <i x="143" s="1"/>
        <i x="1700" s="1"/>
        <i x="184" s="1"/>
        <i x="1916" s="1"/>
        <i x="588" s="1"/>
        <i x="89" s="1"/>
        <i x="1155" s="1"/>
        <i x="825" s="1"/>
        <i x="1102" s="1"/>
        <i x="145" s="1"/>
        <i x="180" s="1"/>
        <i x="100" s="1"/>
        <i x="148" s="1"/>
        <i x="1034" s="1"/>
        <i x="1340" s="1"/>
        <i x="566" s="1"/>
        <i x="53" s="1"/>
        <i x="1610" s="1"/>
        <i x="278" s="1"/>
        <i x="1132" s="1"/>
        <i x="1218" s="1"/>
        <i x="798" s="1"/>
        <i x="552" s="1"/>
        <i x="1792" s="1"/>
        <i x="169" s="1"/>
        <i x="257" s="1"/>
        <i x="646" s="1"/>
        <i x="258" s="1"/>
        <i x="1648" s="1"/>
        <i x="692" s="1"/>
        <i x="1185" s="1"/>
        <i x="1448" s="1"/>
        <i x="1092" s="1"/>
        <i x="1234" s="1"/>
        <i x="362" s="1"/>
        <i x="1419" s="1"/>
        <i x="1406" s="1"/>
        <i x="1407" s="1"/>
        <i x="1173" s="1"/>
        <i x="1665" s="1"/>
        <i x="368" s="1"/>
        <i x="834" s="1"/>
        <i x="428" s="1"/>
        <i x="97" s="1"/>
        <i x="1672" s="1"/>
        <i x="1715" s="1"/>
        <i x="310" s="1"/>
        <i x="209" s="1"/>
        <i x="1973" s="1"/>
        <i x="349" s="1"/>
        <i x="794" s="1"/>
        <i x="1892" s="1"/>
        <i x="251" s="1"/>
        <i x="1342" s="1"/>
        <i x="700" s="1"/>
        <i x="730" s="1"/>
        <i x="151" s="1"/>
        <i x="1002" s="1"/>
        <i x="677" s="1"/>
        <i x="823" s="1"/>
        <i x="1293" s="1"/>
        <i x="1745" s="1"/>
        <i x="816" s="1"/>
        <i x="1613" s="1"/>
        <i x="379" s="1"/>
        <i x="1148" s="1"/>
        <i x="924" s="1"/>
        <i x="1947" s="1"/>
        <i x="1592" s="1"/>
        <i x="563" s="1"/>
        <i x="1226" s="1"/>
        <i x="1760" s="1"/>
        <i x="860" s="1"/>
        <i x="314" s="1"/>
        <i x="179" s="1"/>
        <i x="714" s="1"/>
        <i x="1767" s="1"/>
        <i x="389" s="1"/>
        <i x="1208" s="1"/>
        <i x="1902" s="1"/>
        <i x="40" s="1"/>
        <i x="1172" s="1"/>
        <i x="477" s="1"/>
        <i x="851" s="1"/>
        <i x="869" s="1"/>
        <i x="520" s="1"/>
        <i x="1986" s="1"/>
        <i x="1748" s="1"/>
        <i x="1301" s="1"/>
        <i x="28" s="1"/>
        <i x="377" s="1"/>
        <i x="1534" s="1"/>
        <i x="341" s="1"/>
        <i x="71" s="1"/>
        <i x="670" s="1"/>
        <i x="1779" s="1"/>
        <i x="1612" s="1"/>
        <i x="1874" s="1"/>
        <i x="322" s="1"/>
        <i x="1319" s="1"/>
        <i x="1204" s="1"/>
        <i x="1229" s="1"/>
        <i x="1316" s="1"/>
        <i x="871" s="1"/>
        <i x="1939" s="1"/>
        <i x="265" s="1"/>
        <i x="1509" s="1"/>
        <i x="120" s="1"/>
        <i x="660" s="1"/>
        <i x="1989" s="1"/>
        <i x="598" s="1"/>
        <i x="1756" s="1"/>
        <i x="372" s="1"/>
        <i x="1755" s="1"/>
        <i x="1867" s="1"/>
        <i x="474" s="1"/>
        <i x="911" s="1"/>
        <i x="1353" s="1"/>
        <i x="1992" s="1"/>
        <i x="758" s="1"/>
        <i x="321" s="1"/>
        <i x="1995" s="1"/>
        <i x="1397" s="1"/>
        <i x="995" s="1"/>
        <i x="188" s="1"/>
        <i x="1206" s="1"/>
        <i x="31" s="1"/>
        <i x="382" s="1"/>
        <i x="103" s="1"/>
        <i x="318" s="1"/>
        <i x="1822" s="1"/>
        <i x="1826" s="1"/>
        <i x="1598" s="1"/>
        <i x="1126" s="1"/>
        <i x="1354" s="1"/>
        <i x="329" s="1"/>
        <i x="109" s="1"/>
        <i x="78" s="1"/>
        <i x="1513" s="1"/>
        <i x="1659" s="1"/>
        <i x="894" s="1"/>
        <i x="867" s="1"/>
        <i x="614" s="1"/>
        <i x="1844" s="1"/>
        <i x="927" s="1"/>
        <i x="237" s="1"/>
        <i x="665" s="1"/>
        <i x="1706" s="1"/>
        <i x="1047" s="1"/>
        <i x="1163" s="1"/>
        <i x="1107" s="1"/>
        <i x="1187" s="1"/>
        <i x="44" s="1"/>
        <i x="1740" s="1"/>
        <i x="1311" s="1"/>
        <i x="727" s="1"/>
        <i x="181" s="1"/>
        <i x="1548" s="1"/>
        <i x="1807" s="1"/>
        <i x="267" s="1"/>
        <i x="1042" s="1"/>
        <i x="1785" s="1"/>
        <i x="1472" s="1"/>
        <i x="1528" s="1"/>
        <i x="168" s="1"/>
        <i x="1076" s="1"/>
        <i x="1933" s="1"/>
        <i x="713" s="1"/>
        <i x="1486" s="1"/>
        <i x="1396" s="1"/>
        <i x="1277" s="1"/>
        <i x="1096" s="1"/>
        <i x="611" s="1"/>
        <i x="461" s="1"/>
        <i x="1784" s="1"/>
        <i x="973" s="1"/>
        <i x="175" s="1"/>
        <i x="1324" s="1"/>
        <i x="1744" s="1"/>
        <i x="1220" s="1"/>
        <i x="1265" s="1"/>
        <i x="1128" s="1"/>
        <i x="826" s="1"/>
        <i x="1787" s="1"/>
        <i x="500" s="1"/>
        <i x="1868" s="1"/>
        <i x="107" s="1"/>
        <i x="1909" s="1"/>
        <i x="1004" s="1"/>
        <i x="1676" s="1"/>
        <i x="1593" s="1"/>
        <i x="288" s="1"/>
        <i x="775" s="1"/>
        <i x="52" s="1"/>
        <i x="1385" s="1"/>
        <i x="882" s="1"/>
        <i x="465" s="1"/>
        <i x="438" s="1"/>
        <i x="578" s="1"/>
        <i x="535" s="1"/>
        <i x="1959" s="1"/>
        <i x="62" s="1"/>
        <i x="1599" s="1"/>
        <i x="1720" s="1"/>
        <i x="254" s="1"/>
        <i x="906" s="1"/>
        <i x="324" s="1"/>
        <i x="401" s="1"/>
        <i x="16" s="1"/>
        <i x="1227" s="1"/>
        <i x="390" s="1"/>
        <i x="1786" s="1"/>
        <i x="395" s="1"/>
        <i x="1070" s="1"/>
        <i x="1152" s="1"/>
        <i x="1095" s="1"/>
        <i x="1009" s="1"/>
        <i x="1809" s="1"/>
        <i x="1924" s="1"/>
        <i x="1838" s="1"/>
        <i x="863" s="1"/>
        <i x="1696" s="1"/>
        <i x="845" s="1"/>
        <i x="371" s="1"/>
        <i x="949" s="1"/>
        <i x="1914" s="1"/>
        <i x="1752" s="1"/>
        <i x="980" s="1"/>
        <i x="718" s="1"/>
        <i x="1271" s="1"/>
        <i x="1267" s="1"/>
        <i x="454" s="1"/>
        <i x="1174" s="1"/>
        <i x="1104" s="1"/>
        <i x="948" s="1"/>
        <i x="1330" s="1"/>
        <i x="1730" s="1"/>
        <i x="844" s="1"/>
        <i x="672" s="1"/>
        <i x="770" s="1"/>
        <i x="1864" s="1"/>
        <i x="172" s="1"/>
        <i x="479" s="1"/>
        <i x="378" s="1"/>
        <i x="239" s="1"/>
        <i x="643" s="1"/>
        <i x="508" s="1"/>
        <i x="1188" s="1"/>
        <i x="915" s="1"/>
        <i x="1671" s="1"/>
        <i x="228" s="1"/>
        <i x="1590" s="1"/>
        <i x="766" s="1"/>
        <i x="1131" s="1"/>
        <i x="1045" s="1"/>
        <i x="1699" s="1"/>
        <i x="1230" s="1"/>
        <i x="771" s="1"/>
        <i x="256" s="1"/>
        <i x="657" s="1"/>
        <i x="969" s="1"/>
        <i x="534" s="1"/>
        <i x="1920" s="1"/>
        <i x="1855" s="1"/>
        <i x="284" s="1"/>
        <i x="1181" s="1"/>
        <i x="491" s="1"/>
        <i x="690" s="1"/>
        <i x="1680" s="1"/>
        <i x="1650" s="1"/>
        <i x="1013" s="1"/>
        <i x="783" s="1"/>
        <i x="1403" s="1"/>
        <i x="1240" s="1"/>
        <i x="1595" s="1"/>
        <i x="1261" s="1"/>
        <i x="1197" s="1"/>
        <i x="533" s="1"/>
        <i x="1630" s="1"/>
        <i x="905" s="1"/>
        <i x="1919" s="1"/>
        <i x="448" s="1"/>
        <i x="412" s="1"/>
        <i x="1389" s="1"/>
        <i x="1091" s="1"/>
        <i x="1000" s="1"/>
        <i x="1969" s="1"/>
        <i x="306" s="1"/>
        <i x="1039" s="1"/>
        <i x="1674" s="1"/>
        <i x="910" s="1"/>
        <i x="156" s="1"/>
        <i x="539" s="1"/>
        <i x="987" s="1"/>
        <i x="489" s="1"/>
        <i x="476" s="1"/>
        <i x="1074" s="1"/>
        <i x="484" s="1"/>
        <i x="1975" s="1"/>
        <i x="1438" s="1"/>
        <i x="1235" s="1"/>
        <i x="492" s="1"/>
        <i x="735" s="1"/>
        <i x="353" s="1"/>
        <i x="283" s="1"/>
        <i x="1850" s="1"/>
        <i x="1166" s="1"/>
        <i x="1750" s="1"/>
        <i x="1502" s="1"/>
        <i x="1417" s="1"/>
        <i x="569" s="1"/>
        <i x="652" s="1"/>
        <i x="1038" s="1"/>
        <i x="1443" s="1"/>
        <i x="1568" s="1"/>
        <i x="1903" s="1"/>
        <i x="1150" s="1"/>
        <i x="760" s="1"/>
        <i x="780" s="1"/>
        <i x="512" s="1"/>
        <i x="102" s="1"/>
        <i x="354" s="1"/>
        <i x="374" s="1"/>
        <i x="1910" s="1"/>
        <i x="351" s="1"/>
        <i x="625" s="1"/>
        <i x="1449" s="1"/>
        <i x="1281" s="1"/>
        <i x="808" s="1"/>
        <i x="642" s="1"/>
        <i x="1741" s="1"/>
        <i x="214" s="1"/>
        <i x="889" s="1"/>
        <i x="1898" s="1"/>
        <i x="1927" s="1"/>
        <i x="1333" s="1"/>
        <i x="865" s="1"/>
        <i x="1782" s="1"/>
        <i x="426" s="1"/>
        <i x="1553" s="1"/>
        <i x="1289" s="1"/>
        <i x="776" s="1"/>
        <i x="680" s="1"/>
        <i x="1168" s="1"/>
        <i x="1588" s="1"/>
        <i x="638" s="1"/>
        <i x="437" s="1"/>
        <i x="1239" s="1"/>
        <i x="122" s="1"/>
        <i x="1352" s="1"/>
        <i x="527" s="1"/>
        <i x="1081" s="1"/>
        <i x="525" s="1"/>
        <i x="786" s="1"/>
        <i x="464" s="1"/>
        <i x="375" s="1"/>
        <i x="583" s="1"/>
        <i x="748" s="1"/>
        <i x="604" s="1"/>
        <i x="1401" s="1"/>
        <i x="1639" s="1"/>
        <i x="1780" s="1"/>
        <i x="789" s="1"/>
        <i x="1146" s="1"/>
        <i x="1511" s="1"/>
        <i x="1089" s="1"/>
        <i x="346" s="1"/>
        <i x="1266" s="1"/>
        <i x="1090" s="1"/>
        <i x="781" s="1"/>
        <i x="422" s="1"/>
        <i x="774" s="1"/>
        <i x="1759" s="1"/>
        <i x="1063" s="1"/>
        <i x="913" s="1"/>
        <i x="473" s="1"/>
        <i x="42" s="1"/>
        <i x="1866" s="1"/>
        <i x="1052" s="1"/>
        <i x="1839" s="1"/>
        <i x="1303" s="1"/>
        <i x="899" s="1"/>
        <i x="1717" s="1"/>
        <i x="1655" s="1"/>
        <i x="1482" s="1"/>
        <i x="208" s="1"/>
        <i x="348" s="1"/>
        <i x="1484" s="1"/>
        <i x="886" s="1"/>
        <i x="1724" s="1"/>
        <i x="769" s="1"/>
        <i x="1964" s="1"/>
        <i x="736" s="1"/>
        <i x="186" s="1"/>
        <i x="1949" s="1"/>
        <i x="1906" s="1"/>
        <i x="443" s="1"/>
        <i x="463" s="1"/>
        <i x="1005" s="1"/>
        <i x="490" s="1"/>
        <i x="1556" s="1"/>
        <i x="633" s="1"/>
        <i x="1431" s="1"/>
        <i x="1495" s="1"/>
        <i x="1957" s="1"/>
        <i x="1029" s="1"/>
        <i x="1931" s="1"/>
        <i x="430" s="1"/>
        <i x="360" s="1"/>
        <i x="1037" s="1"/>
        <i x="124" s="1"/>
        <i x="217" s="1"/>
        <i x="1840" s="1"/>
        <i x="1280" s="1"/>
        <i x="710" s="1"/>
        <i x="594" s="1"/>
        <i x="380" s="1"/>
        <i x="917" s="1"/>
        <i x="945" s="1"/>
        <i x="1865" s="1"/>
        <i x="698" s="1"/>
        <i x="1424" s="1"/>
        <i x="410" s="1"/>
        <i x="487" s="1"/>
        <i x="617" s="1"/>
        <i x="542" s="1"/>
        <i x="701" s="1"/>
        <i x="1753" s="1"/>
        <i x="1075" s="1"/>
        <i x="509" s="1"/>
        <i x="1270" s="1"/>
        <i x="683" s="1"/>
        <i x="1880" s="1"/>
        <i x="1405" s="1"/>
        <i x="35" s="1"/>
        <i x="1257" s="1"/>
        <i x="455" s="1"/>
        <i x="1900" s="1"/>
        <i x="165" s="1"/>
        <i x="1304" s="1"/>
        <i x="1616" s="1"/>
        <i x="1143" s="1"/>
        <i x="295" s="1"/>
        <i x="725" s="1"/>
        <i x="1144" s="1"/>
        <i x="1856" s="1"/>
        <i x="1398" s="1"/>
        <i x="1695" s="1"/>
        <i x="1873" s="1"/>
        <i x="891" s="1"/>
        <i x="1223" s="1"/>
        <i x="1296" s="1"/>
        <i x="1202" s="1"/>
        <i x="712" s="1"/>
        <i x="398" s="1"/>
        <i x="799" s="1"/>
        <i x="1451" s="1"/>
        <i x="1915" s="1"/>
        <i x="1224" s="1"/>
        <i x="88" s="1"/>
        <i x="418" s="1"/>
        <i x="1507" s="1"/>
        <i x="486" s="1"/>
        <i x="1537" s="1"/>
        <i x="1053" s="1"/>
        <i x="1718" s="1"/>
        <i x="1457" s="1"/>
        <i x="135" s="1"/>
        <i x="709" s="1"/>
        <i x="1097" s="1"/>
        <i x="111" s="1"/>
        <i x="81" s="1"/>
        <i x="1290" s="1"/>
        <i x="393" s="1"/>
        <i x="550" s="1"/>
        <i x="1210" s="1"/>
        <i x="292" s="1"/>
        <i x="1193" s="1"/>
        <i x="626" s="1"/>
        <i x="916" s="1"/>
        <i x="1690" s="1"/>
        <i x="234" s="1"/>
        <i x="2" s="1"/>
        <i x="605" s="1"/>
        <i x="946" s="1"/>
        <i x="279" s="1"/>
        <i x="1158" s="1"/>
        <i x="118" s="1"/>
        <i x="782" s="1"/>
        <i x="1183" s="1"/>
        <i x="1726" s="1"/>
        <i x="704" s="1"/>
        <i x="1111" s="1"/>
        <i x="450" s="1"/>
        <i x="1652" s="1"/>
        <i x="744" s="1"/>
        <i x="1328" s="1"/>
        <i x="115" s="1"/>
        <i x="113" s="1"/>
        <i x="376" s="1"/>
        <i x="153" s="1"/>
        <i x="732" s="1"/>
        <i x="523" s="1"/>
        <i x="1560" s="1"/>
        <i x="0" s="1"/>
        <i x="355" s="1"/>
        <i x="364" s="1"/>
        <i x="993" s="1"/>
        <i x="1176" s="1"/>
        <i x="515" s="1"/>
        <i x="510" s="1"/>
        <i x="1816" s="1"/>
        <i x="1515" s="1"/>
        <i x="762" s="1"/>
        <i x="1960" s="1"/>
        <i x="421" s="1"/>
        <i x="263" s="1"/>
        <i x="1444" s="1"/>
        <i x="1440" s="1"/>
        <i x="890" s="1"/>
        <i x="1611" s="1"/>
        <i x="204" s="1"/>
        <i x="1539" s="1"/>
        <i x="1012" s="1"/>
        <i x="841" s="1"/>
        <i x="1017" s="1"/>
        <i x="1500" s="1"/>
        <i x="734" s="1"/>
        <i x="1315" s="1"/>
        <i x="815" s="1"/>
        <i x="26" s="1"/>
        <i x="733" s="1"/>
        <i x="741" s="1"/>
        <i x="1180" s="1"/>
        <i x="1247" s="1"/>
        <i x="880" s="1"/>
        <i x="1147" s="1"/>
        <i x="1259" s="1"/>
        <i x="1447" s="1"/>
        <i x="1414" s="1"/>
        <i x="1236" s="1"/>
        <i x="1326" s="1"/>
        <i x="684" s="1"/>
        <i x="1541" s="1"/>
        <i x="1846" s="1"/>
        <i x="201" s="1"/>
        <i x="1796" s="1"/>
        <i x="1689" s="1"/>
        <i x="1327" s="1"/>
        <i x="1377" s="1"/>
        <i x="1491" s="1"/>
        <i x="590" s="1"/>
        <i x="63" s="1"/>
        <i x="1905" s="1"/>
        <i x="641" s="1"/>
        <i x="933" s="1"/>
        <i x="802" s="1"/>
        <i x="1764" s="1"/>
        <i x="827" s="1"/>
        <i x="1137" s="1"/>
        <i x="600" s="1"/>
        <i x="468" s="1"/>
        <i x="12" s="1"/>
        <i x="1697" s="1"/>
        <i x="1198" s="1"/>
        <i x="1140" s="1"/>
        <i x="957" s="1"/>
        <i x="261" s="1"/>
        <i x="514" s="1"/>
        <i x="717" s="1"/>
        <i x="138" s="1"/>
        <i x="1635" s="1"/>
        <i x="966" s="1"/>
        <i x="1637" s="1"/>
        <i x="1175" s="1"/>
        <i x="1433" s="1"/>
        <i x="457" s="1"/>
        <i x="797" s="1"/>
        <i x="1036" s="1"/>
        <i x="1106" s="1"/>
        <i x="77" s="1"/>
        <i x="1003" s="1"/>
        <i x="192" s="1"/>
        <i x="691" s="1"/>
        <i x="1371" s="1"/>
        <i x="884" s="1"/>
        <i x="1149" s="1"/>
        <i x="99" s="1"/>
        <i x="687" s="1"/>
        <i x="505" s="1"/>
        <i x="1576" s="1"/>
        <i x="1471" s="1"/>
        <i x="695" s="1"/>
        <i x="222" s="1"/>
        <i x="937" s="1"/>
        <i x="3" s="1"/>
        <i x="628" s="1"/>
        <i x="1014" s="1"/>
        <i x="1231" s="1"/>
        <i x="1945" s="1"/>
        <i x="1660" s="1"/>
        <i x="837" s="1"/>
        <i x="1455" s="1"/>
        <i x="119" s="1"/>
        <i x="440" s="1"/>
        <i x="1055" s="1"/>
        <i x="1608" s="1"/>
        <i x="560" s="1"/>
        <i x="1940" s="1"/>
        <i x="1617" s="1"/>
        <i x="174" s="1"/>
        <i x="1262" s="1"/>
        <i x="1766" s="1"/>
        <i x="193" s="1"/>
        <i x="1702" s="1"/>
        <i x="469" s="1"/>
        <i x="740" s="1"/>
        <i x="150" s="1"/>
        <i x="1388" s="1"/>
        <i x="1282" s="1"/>
        <i x="1080" s="1"/>
        <i x="1736" s="1"/>
        <i x="551" s="1"/>
        <i x="297" s="1"/>
        <i x="644" s="1"/>
        <i x="1540" s="1"/>
        <i x="693" s="1"/>
        <i x="1547" s="1"/>
        <i x="1254" s="1"/>
        <i x="1591" s="1"/>
        <i x="1376" s="1"/>
        <i x="785" s="1"/>
        <i x="1555" s="1"/>
        <i x="833" s="1"/>
        <i x="1423" s="1"/>
        <i x="210" s="1"/>
        <i x="1623" s="1"/>
        <i x="1363" s="1"/>
        <i x="873" s="1"/>
        <i x="285" s="1"/>
        <i x="1112" s="1"/>
        <i x="668" s="1"/>
        <i x="1022" s="1"/>
        <i x="133" s="1"/>
        <i x="158" s="1"/>
        <i x="90" s="1"/>
        <i x="1101" s="1"/>
        <i x="1922" s="1"/>
        <i x="1563" s="1"/>
        <i x="56" s="1"/>
        <i x="648" s="1"/>
        <i x="1375" s="1"/>
        <i x="1256" s="1"/>
        <i x="836" s="1"/>
        <i x="1734" s="1"/>
        <i x="546" s="1"/>
        <i x="778" s="1"/>
        <i x="759" s="1"/>
        <i x="921" s="1"/>
        <i x="1570" s="1"/>
        <i x="553" s="1"/>
        <i x="1907" s="1"/>
        <i x="1061" s="1"/>
        <i x="1382" s="1"/>
        <i x="1494" s="1"/>
        <i x="59" s="1"/>
        <i x="887" s="1"/>
        <i x="472" s="1"/>
        <i x="897" s="1"/>
        <i x="1928" s="1"/>
        <i x="655" s="1"/>
        <i x="1404" s="1"/>
        <i x="1505" s="1"/>
        <i x="224" s="1"/>
        <i x="1586" s="1"/>
        <i x="1370" s="1"/>
        <i x="1049" s="1"/>
        <i x="1802" s="1"/>
        <i x="768" s="1"/>
        <i x="729" s="1"/>
        <i x="1911" s="1"/>
        <i x="537" s="1"/>
        <i x="98" s="1"/>
        <i x="991" s="1"/>
        <i x="1704" s="1"/>
        <i x="1463" s="1"/>
        <i x="1331" s="1"/>
        <i x="705" s="1"/>
        <i x="259" s="1"/>
        <i x="667" s="1"/>
        <i x="347" s="1"/>
        <i x="996" s="1"/>
        <i x="721" s="1"/>
        <i x="1031" s="1"/>
        <i x="1633" s="1"/>
        <i x="659" s="1"/>
        <i x="1381" s="1"/>
        <i x="1572" s="1"/>
        <i x="1545" s="1"/>
        <i x="137" s="1"/>
        <i x="383" s="1"/>
        <i x="1160" s="1"/>
        <i x="1209" s="1"/>
        <i x="1523" s="1"/>
        <i x="629" s="1"/>
        <i x="1833" s="1"/>
        <i x="1322" s="1"/>
        <i x="1897" s="1"/>
        <i x="1815" s="1"/>
        <i x="1531" s="1"/>
        <i x="1400" s="1"/>
        <i x="1496" s="1"/>
        <i x="858" s="1"/>
        <i x="584" s="1"/>
        <i x="1698" s="1"/>
        <i x="893" s="1"/>
        <i x="530" s="1"/>
        <i x="847" s="1"/>
        <i x="819" s="1"/>
        <i x="828" s="1"/>
        <i x="1336" s="1"/>
        <i x="1938" s="1"/>
        <i x="892" s="1"/>
        <i x="1583" s="1"/>
        <i x="1360" s="1"/>
        <i x="1253" s="1"/>
        <i x="1190" s="1"/>
        <i x="1769" s="1"/>
        <i x="1533" s="1"/>
        <i x="814" s="1"/>
        <i x="1195" s="1"/>
        <i x="343" s="1"/>
        <i x="409" s="1"/>
        <i x="1292" s="1"/>
        <i x="1557" s="1"/>
        <i x="1263" s="1"/>
        <i x="1605" s="1"/>
        <i x="1475" s="1"/>
        <i x="1544" s="1"/>
        <i x="637" s="1"/>
        <i x="68" s="1"/>
        <i x="1673" s="1"/>
        <i x="1041" s="1"/>
        <i x="1361" s="1"/>
        <i x="1274" s="1"/>
        <i x="790" s="1"/>
        <i x="357" s="1"/>
        <i x="1030" s="1"/>
        <i x="206" s="1"/>
        <i x="1830" s="1"/>
        <i x="1470" s="1"/>
        <i x="1384" s="1"/>
        <i x="164" s="1"/>
        <i x="1770" s="1"/>
        <i x="838" s="1"/>
        <i x="149" s="1"/>
        <i x="1712" s="1"/>
        <i x="338" s="1"/>
        <i x="939" s="1"/>
        <i x="1728" s="1"/>
        <i x="1119" s="1"/>
        <i x="1010" s="1"/>
        <i x="724" s="1"/>
        <i x="205" s="1"/>
        <i x="1777" s="1"/>
        <i x="1601" s="1"/>
        <i x="304" s="1"/>
        <i x="13" s="1"/>
        <i x="1723" s="1"/>
        <i x="952" s="1"/>
        <i x="504" s="1"/>
        <i x="1439" s="1"/>
        <i x="307" s="1"/>
        <i x="1891" s="1"/>
        <i x="1731" s="1"/>
        <i x="58" s="1"/>
        <i x="1727" s="1"/>
        <i x="752" s="1"/>
        <i x="1694" s="1"/>
        <i x="661" s="1"/>
        <i x="679" s="1"/>
        <i x="1926" s="1"/>
        <i x="76" s="1"/>
        <i x="1141" s="1"/>
        <i x="580" s="1"/>
        <i x="1751" s="1"/>
        <i x="1990" s="1"/>
        <i x="864" s="1"/>
        <i x="738" s="1"/>
        <i x="636" s="1"/>
        <i x="1317" s="1"/>
        <i x="1372" s="1"/>
        <i x="202" s="1"/>
        <i x="1071" s="1"/>
        <i x="958" s="1"/>
        <i x="24" s="1"/>
        <i x="998" s="1"/>
        <i x="688" s="1"/>
        <i x="1481" s="1"/>
        <i x="127" s="1"/>
        <i x="1312" s="1"/>
        <i x="1169" s="1"/>
        <i x="610" s="1"/>
        <i x="1849" s="1"/>
        <i x="1125" s="1"/>
        <i x="328" s="1"/>
        <i x="764" s="1"/>
        <i x="1524" s="1"/>
        <i x="1260" s="1"/>
        <i x="720" s="1"/>
        <i x="1627" s="1"/>
        <i x="1302" s="1"/>
        <i x="1653" s="1"/>
        <i x="91" s="1"/>
        <i x="311" s="1"/>
        <i x="1987" s="1"/>
        <i x="1473" s="1"/>
        <i x="33" s="1"/>
        <i x="559" s="1"/>
        <i x="1162" s="1"/>
        <i x="22" s="1"/>
        <i x="1153" s="1"/>
        <i x="1962" s="1"/>
        <i x="434" s="1"/>
        <i x="795" s="1"/>
        <i x="1258" s="1"/>
        <i x="1677" s="1"/>
        <i x="358" s="1"/>
        <i x="763" s="1"/>
        <i x="212" s="1"/>
        <i x="1862" s="1"/>
        <i x="1716" s="1"/>
        <i x="1054" s="1"/>
        <i x="112" s="1"/>
        <i x="664" s="1"/>
        <i x="7" s="1"/>
        <i x="1196" s="1"/>
        <i x="271" s="1"/>
        <i x="1536" s="1"/>
        <i x="339" s="1"/>
        <i x="929" s="1"/>
        <i x="1413" s="1"/>
        <i x="982" s="1"/>
        <i x="268" s="1"/>
        <i x="223" s="1"/>
        <i x="1237" s="1"/>
        <i x="634" s="1"/>
        <i x="898" s="1"/>
        <i x="1222" s="1"/>
        <i x="1011" s="1"/>
        <i x="255" s="1"/>
        <i x="335" s="1"/>
        <i x="361" s="1"/>
        <i x="55" s="1"/>
        <i x="5" s="1"/>
        <i x="27" s="1"/>
        <i x="1918" s="1"/>
        <i x="1427" s="1"/>
        <i x="1474" s="1"/>
        <i x="1251" s="1"/>
        <i x="1549" s="1"/>
        <i x="857" s="1"/>
        <i x="1678" s="1"/>
        <i x="1320" s="1"/>
        <i x="1535" s="1"/>
        <i x="1079" s="1"/>
        <i x="458" s="1"/>
        <i x="586" s="1"/>
        <i x="1026" s="1"/>
        <i x="817" s="1"/>
        <i x="1893" s="1"/>
        <i x="751" s="1"/>
        <i x="363" s="1"/>
        <i x="773" s="1"/>
        <i x="853" s="1"/>
        <i x="876" s="1"/>
        <i x="1411" s="1"/>
        <i x="1821" s="1"/>
        <i x="1134" s="1"/>
        <i x="1851" s="1"/>
        <i x="1103" s="1"/>
        <i x="388" s="1"/>
        <i x="1338" s="1"/>
        <i x="1314" s="1"/>
        <i x="1686" s="1"/>
        <i x="1060" s="1"/>
        <i x="536" s="1"/>
        <i x="1558" s="1"/>
        <i x="1299" s="1"/>
        <i x="1508" s="1"/>
        <i x="1950" s="1"/>
        <i x="334" s="1"/>
        <i x="716" s="1"/>
        <i x="493" s="1"/>
        <i x="1817" s="1"/>
        <i x="602" s="1"/>
        <i x="694" s="1"/>
        <i x="1245" s="1"/>
        <i x="986" s="1"/>
        <i x="596" s="1"/>
        <i x="21" s="1"/>
        <i x="1965" s="1"/>
        <i x="1479" s="1"/>
        <i x="1808" s="1"/>
        <i x="1683" s="1"/>
        <i x="128" s="1"/>
        <i x="747" s="1"/>
        <i x="1219" s="1"/>
        <i x="1618" s="1"/>
        <i x="1453" s="1"/>
        <i x="1241" s="1"/>
        <i x="951" s="1"/>
        <i x="54" s="1"/>
        <i x="1462" s="1"/>
        <i x="1151" s="1"/>
        <i x="1358" s="1"/>
        <i x="1374" s="1"/>
        <i x="247" s="1"/>
        <i x="333" s="1"/>
        <i x="1517" s="1"/>
        <i x="868" s="1"/>
        <i x="761" s="1"/>
        <i x="565" s="1"/>
        <i x="315" s="1"/>
        <i x="930" s="1"/>
        <i x="1859" s="1"/>
        <i x="1725" s="1"/>
        <i x="1845" s="1"/>
        <i x="1356" s="1"/>
        <i x="1018" s="1"/>
        <i x="442" s="1"/>
        <i x="289" s="1"/>
        <i x="689" s="1"/>
        <i x="1636" s="1"/>
        <i x="1894" s="1"/>
        <i x="191" s="1"/>
        <i x="471" s="1"/>
        <i x="928" s="1"/>
        <i x="1182" s="1"/>
        <i x="803" s="1"/>
        <i x="1701" s="1"/>
        <i x="1703" s="1"/>
        <i x="635" s="1"/>
        <i x="976" s="1"/>
        <i x="1297" s="1"/>
        <i x="1454" s="1"/>
        <i x="1666" s="1"/>
        <i x="1803" s="1"/>
        <i x="745" s="1"/>
        <i x="244" s="1"/>
        <i x="171" s="1"/>
        <i x="1552" s="1"/>
        <i x="985" s="1"/>
        <i x="190" s="1"/>
        <i x="1350" s="1"/>
        <i x="529" s="1"/>
        <i x="1662" s="1"/>
        <i x="1684" s="1"/>
        <i x="1514" s="1"/>
        <i x="953" s="1"/>
        <i x="1199" s="1"/>
        <i x="1768" s="1"/>
        <i x="266" s="1"/>
        <i x="1762" s="1"/>
        <i x="1072" s="1"/>
        <i x="1520" s="1"/>
        <i x="82" s="1"/>
        <i x="1735" s="1"/>
        <i x="824" s="1"/>
        <i x="387" s="1"/>
        <i x="1056" s="1"/>
        <i x="639" s="1"/>
        <i x="1681" s="1"/>
        <i x="1587" s="1"/>
        <i x="497" s="1"/>
        <i x="1733" s="1"/>
        <i x="1646" s="1"/>
        <i x="1732" s="1"/>
        <i x="105" s="1"/>
        <i x="163" s="1"/>
        <i x="1525" s="1"/>
        <i x="1391" s="1"/>
        <i x="30" s="1"/>
        <i x="1917" s="1"/>
        <i x="1369" s="1"/>
        <i x="1811" s="1"/>
        <i x="843" s="1"/>
        <i x="755" s="1"/>
        <i x="9" s="1"/>
        <i x="70" s="1"/>
        <i x="959" s="1"/>
        <i x="1994" s="1"/>
        <i x="925" s="1"/>
        <i x="511" s="1"/>
        <i x="1781" s="1"/>
        <i x="616" s="1"/>
        <i x="974" s="1"/>
        <i x="48" s="1"/>
        <i x="784" s="1"/>
        <i x="855" s="1"/>
        <i x="518" s="1"/>
        <i x="1936" s="1"/>
        <i x="1159" s="1"/>
        <i x="603" s="1"/>
        <i x="173" s="1"/>
        <i x="1885" s="1"/>
        <i x="1189" s="1"/>
        <i x="554" s="1"/>
        <i x="708" s="1"/>
        <i x="1284" s="1"/>
        <i x="1657" s="1"/>
        <i x="1763" s="1"/>
        <i x="1362" s="1"/>
        <i x="154" s="1"/>
        <i x="1589" s="1"/>
        <i x="658" s="1"/>
        <i x="654" s="1"/>
        <i x="1445" s="1"/>
        <i x="211" s="1"/>
        <i x="902" s="1"/>
        <i x="1138" s="1"/>
        <i x="326" s="1"/>
        <i x="365" s="1"/>
        <i x="1122" s="1"/>
        <i x="1043" s="1"/>
        <i x="166" s="1"/>
        <i x="1956" s="1"/>
        <i x="971" s="1"/>
        <i x="1521" s="1"/>
        <i x="45" s="1"/>
        <i x="1566" s="1"/>
        <i x="1806" s="1"/>
        <i x="152" s="1"/>
        <i x="367" s="1"/>
        <i x="807" s="1"/>
        <i x="1688" s="1"/>
        <i x="229" s="1"/>
        <i x="432" s="1"/>
        <i x="1516" s="1"/>
        <i x="1913" s="1"/>
        <i x="93" s="1"/>
        <i x="532" s="1"/>
        <i x="1118" s="1"/>
        <i x="1203" s="1"/>
        <i x="198" s="1"/>
        <i x="243" s="1"/>
        <i x="1335" s="1"/>
        <i x="1946" s="1"/>
        <i x="707" s="1"/>
        <i x="104" s="1"/>
        <i x="1979" s="1"/>
        <i x="822" s="1"/>
        <i x="1527" s="1"/>
        <i x="1795" s="1"/>
        <i x="394" s="1"/>
        <i x="342" s="1"/>
        <i x="1929" s="1"/>
        <i x="1567" s="1"/>
        <i x="1522" s="1"/>
        <i x="327" s="1"/>
        <i x="1869" s="1"/>
        <i x="83" s="1"/>
        <i x="1831" s="1"/>
        <i x="1654" s="1"/>
        <i x="805" s="1"/>
        <i x="1983" s="1"/>
        <i x="397" s="1"/>
        <i x="1015" s="1"/>
        <i x="1184" s="1"/>
        <i x="1626" s="1"/>
        <i x="615" s="1"/>
        <i x="972" s="1"/>
        <i x="866" s="1"/>
        <i x="385" s="1"/>
        <i x="1436" s="1"/>
        <i x="1538" s="1"/>
        <i x="743" s="1"/>
        <i x="1625" s="1"/>
        <i x="1392" s="1"/>
        <i x="36" s="1"/>
        <i x="1876" s="1"/>
        <i x="1366" s="1"/>
        <i x="1629" s="1"/>
        <i x="1669" s="1"/>
        <i x="875" s="1"/>
        <i x="1942" s="1"/>
        <i x="1456" s="1"/>
        <i x="136" s="1"/>
        <i x="767" s="1"/>
        <i x="1082" s="1"/>
        <i x="460" s="1"/>
        <i x="1600" s="1"/>
        <i x="1647" s="1"/>
        <i x="67" s="1"/>
        <i x="1749" s="1"/>
        <i x="990" s="1"/>
        <i x="850" s="1"/>
        <i x="161" s="1"/>
        <i x="290" s="1"/>
        <i x="779" s="1"/>
        <i x="94" s="1"/>
        <i x="1857" s="1"/>
        <i x="221" s="1"/>
        <i x="595" s="1"/>
        <i x="330" s="1"/>
        <i x="280" s="1"/>
        <i x="407" s="1"/>
        <i x="941" s="1"/>
        <i x="1788" s="1"/>
        <i x="1255" s="1"/>
        <i x="507" s="1"/>
        <i x="754" s="1"/>
        <i x="1349" s="1"/>
        <i x="50" s="1"/>
        <i x="831" s="1"/>
        <i x="1519" s="1"/>
        <i x="756" s="1"/>
        <i x="1771" s="1"/>
        <i x="1426" s="1"/>
        <i x="1551" s="1"/>
        <i x="1357" s="1"/>
        <i x="839" s="1"/>
        <i x="820" s="1"/>
        <i x="1023" s="1"/>
        <i x="1793" s="1"/>
        <i x="185" s="1"/>
        <i x="656" s="1"/>
        <i x="1794" s="1"/>
        <i x="420" s="1"/>
        <i x="1645" s="1"/>
        <i x="1758" s="1"/>
        <i x="852" s="1"/>
        <i x="883" s="1"/>
        <i x="1468" s="1"/>
        <i x="791" s="1"/>
        <i x="391" s="1"/>
        <i x="1129" s="1"/>
        <i x="935" s="1"/>
        <i x="1233" s="1"/>
        <i x="87" s="1"/>
        <i x="960" s="1"/>
        <i x="829" s="1"/>
        <i x="449" s="1"/>
        <i x="723" s="1"/>
        <i x="411" s="1"/>
        <i x="478" s="1"/>
        <i x="703" s="1"/>
        <i x="1250" s="1"/>
        <i x="273" s="1"/>
        <i x="1982" s="1"/>
        <i x="1064" s="1"/>
        <i x="1937" s="1"/>
        <i x="1434" s="1"/>
        <i x="1805" s="1"/>
        <i x="494" s="1"/>
        <i x="888" s="1"/>
        <i x="531" s="1"/>
        <i x="699" s="1"/>
        <i x="1179" s="1"/>
        <i x="1604" s="1"/>
        <i x="238" s="1"/>
        <i x="1810" s="1"/>
        <i x="568" s="1"/>
        <i x="1154" s="1"/>
        <i x="1105" s="1"/>
        <i x="1912" s="1"/>
        <i x="301" s="1"/>
        <i x="240" s="1"/>
        <i x="931" s="1"/>
        <i x="197" s="1"/>
        <i x="57" s="1"/>
        <i x="402" s="1"/>
        <i x="1832" s="1"/>
        <i x="577" s="1"/>
        <i x="1642" s="1"/>
        <i x="1582" s="1"/>
        <i x="663" s="1"/>
        <i x="235" s="1"/>
        <i x="446" s="1"/>
        <i x="233" s="1"/>
        <i x="1644" s="1"/>
        <i x="856" s="1"/>
        <i x="522" s="1"/>
        <i x="176" s="1"/>
        <i x="673" s="1"/>
        <i x="1283" s="1"/>
        <i x="1878" s="1"/>
        <i x="245" s="1"/>
        <i x="1313" s="1"/>
        <i x="336" s="1"/>
        <i x="564" s="1"/>
        <i x="1084" s="1"/>
        <i x="1378" s="1"/>
        <i x="302" s="1"/>
        <i x="613" s="1"/>
        <i x="424" s="1"/>
        <i x="405" s="1"/>
        <i x="1275" s="1"/>
        <i x="1667" s="1"/>
        <i x="728" s="1"/>
        <i x="1344" s="1"/>
        <i x="373" s="1"/>
        <i x="1409" s="1"/>
        <i x="1432" s="1"/>
        <i x="1212" s="1"/>
        <i x="547" s="1"/>
        <i x="1658" s="1"/>
        <i x="804" s="1"/>
        <i x="1510" s="1"/>
        <i x="441" s="1"/>
        <i x="1279" s="1"/>
        <i x="1714" s="1"/>
        <i x="562" s="1"/>
        <i x="956" s="1"/>
        <i x="370" s="1"/>
        <i x="1394" s="1"/>
        <i x="1503" s="1"/>
        <i x="187" s="1"/>
        <i x="141" s="1"/>
        <i x="1776" s="1"/>
        <i x="681" s="1"/>
        <i x="1713" s="1"/>
        <i x="1841" s="1"/>
        <i x="1334" s="1"/>
        <i x="1380" s="1"/>
        <i x="1814" s="1"/>
        <i x="1881" s="1"/>
        <i x="1242" s="1"/>
        <i x="1115" s="1"/>
        <i x="1032" s="1"/>
        <i x="213" s="1"/>
        <i x="711" s="1"/>
        <i x="1435" s="1"/>
        <i x="1461" s="1"/>
        <i x="1921" s="1"/>
        <i x="526" s="1"/>
        <i x="796" s="1"/>
        <i x="79" s="1"/>
        <i x="456" s="1"/>
        <i x="296" s="1"/>
        <i x="940" s="1"/>
        <i x="666" s="1"/>
        <i x="1066" s="1"/>
        <i x="300" s="1"/>
        <i x="37" s="1"/>
        <i x="619" s="1"/>
        <i x="1215" s="1"/>
        <i x="1464" s="1"/>
        <i x="1875" s="1"/>
        <i x="1742" s="1"/>
        <i x="1337" s="1"/>
        <i x="997" s="1"/>
        <i x="1546" s="1"/>
        <i x="1130" s="1"/>
        <i x="609" s="1"/>
        <i x="189" s="1"/>
        <i x="1310" s="1"/>
        <i x="1934" s="1"/>
        <i x="576" s="1"/>
        <i x="269" s="1"/>
        <i x="381" s="1"/>
        <i x="1228" s="1"/>
        <i x="1853" s="1"/>
        <i x="1640" s="1"/>
        <i x="1951" s="1"/>
        <i x="419" s="1"/>
        <i x="676" s="1"/>
        <i x="842" s="1"/>
        <i x="414" s="1"/>
        <i x="922" s="1"/>
        <i x="74" s="1"/>
        <i x="319" s="1"/>
        <i x="870" s="1"/>
        <i x="1609" s="1"/>
        <i x="597" s="1"/>
        <i x="1225" s="1"/>
        <i x="965" s="1"/>
        <i x="1622" s="1"/>
        <i x="1872" s="1"/>
        <i x="1136" s="1"/>
        <i x="262" s="1"/>
        <i x="731" s="1"/>
        <i x="61" s="1"/>
        <i x="1248" s="1"/>
        <i x="1117" s="1"/>
        <i x="60" s="1"/>
        <i x="1164" s="1"/>
        <i x="607" s="1"/>
        <i x="1415" s="1"/>
        <i x="1607" s="1"/>
        <i x="777" s="1"/>
        <i x="1216" s="1"/>
        <i x="715" s="1"/>
        <i x="1359" s="1"/>
        <i x="286" s="1"/>
        <i x="1798" s="1"/>
        <i x="453" s="1"/>
        <i x="146" s="1"/>
        <i x="1016" s="1"/>
        <i x="1094" s="1"/>
        <i x="1008" s="1"/>
        <i x="433" s="1"/>
        <i x="706" s="1"/>
        <i x="116" s="1"/>
        <i x="904" s="1"/>
        <i x="1145" s="1"/>
        <i x="528" s="1"/>
        <i x="1286" s="1"/>
        <i x="85" s="1"/>
        <i x="1238" s="1"/>
        <i x="1343" s="1"/>
        <i x="821" s="1"/>
        <i x="1157" s="1"/>
        <i x="575" s="1"/>
        <i x="1192" s="1"/>
        <i x="1818" s="1"/>
        <i x="1058" s="1"/>
        <i x="1799" s="1"/>
        <i x="1886" s="1"/>
        <i x="1870" s="1"/>
        <i x="274" s="1"/>
        <i x="1682" s="1"/>
        <i x="1420" s="1"/>
        <i x="1963" s="1"/>
        <i x="1351" s="1"/>
        <i x="1028" s="1"/>
        <i x="549" s="1"/>
        <i x="1252" s="1"/>
        <i x="920" s="1"/>
        <i x="1812" s="1"/>
        <i x="1993" s="1"/>
        <i x="1027" s="1"/>
        <i x="1710" s="1"/>
        <i x="1709" s="1"/>
        <i x="121" s="1"/>
        <i x="1489" s="1"/>
        <i x="227" s="1"/>
        <i x="225" s="1"/>
        <i x="1165" s="1"/>
        <i x="408" s="1"/>
        <i x="1156" s="1"/>
        <i x="29" s="1"/>
        <i x="276" s="1"/>
        <i x="451" s="1"/>
        <i x="1450" s="1"/>
        <i x="167" s="1"/>
        <i x="8" s="1"/>
        <i x="772" s="1"/>
        <i x="308" s="1"/>
        <i x="1708" s="1"/>
        <i x="1578" s="1"/>
        <i x="396" s="1"/>
        <i x="1167" s="1"/>
        <i x="521" s="1"/>
        <i x="618" s="1"/>
        <i x="1408" s="1"/>
        <i x="1300" s="1"/>
        <i x="41" s="1"/>
        <i x="934" s="1"/>
        <i x="809" s="1"/>
        <i x="943" s="1"/>
        <i x="992" s="1"/>
        <i x="1099" s="1"/>
        <i x="1981" s="1"/>
        <i x="818" s="1"/>
        <i x="963" s="1"/>
        <i x="1306" s="1"/>
        <i x="1883" s="1"/>
        <i x="218" s="1"/>
        <i x="647" s="1"/>
        <i x="445" s="1"/>
        <i x="1966" s="1"/>
        <i x="1161" s="1"/>
        <i x="1127" s="1"/>
        <i x="1021" s="1"/>
        <i x="1971" s="1"/>
        <i x="606" s="1"/>
        <i x="806" s="1"/>
        <i x="1355" s="1"/>
        <i x="1309" s="1"/>
        <i x="517" s="1"/>
        <i x="216" s="1"/>
        <i x="1348" s="1"/>
        <i x="599" s="1"/>
        <i x="675" s="1"/>
        <i x="1123" s="1"/>
        <i x="316" s="1"/>
        <i x="601" s="1"/>
        <i x="988" s="1"/>
        <i x="1691" s="1"/>
        <i x="919" s="1"/>
        <i x="194" s="1"/>
        <i x="1430" s="1"/>
        <i x="130" s="1"/>
        <i x="1620" s="1"/>
        <i x="435" s="1"/>
        <i x="114" s="1"/>
        <i x="1974" s="1"/>
        <i x="162" s="1"/>
        <i x="1285" s="1"/>
        <i x="879" s="1"/>
        <i x="203" s="1"/>
        <i x="1170" s="1"/>
        <i x="1065" s="1"/>
        <i x="622" s="1"/>
        <i x="1329" s="1"/>
        <i x="726" s="1"/>
        <i x="840" s="1"/>
        <i x="1288" s="1"/>
        <i x="1984" s="1"/>
        <i x="742" s="1"/>
        <i x="621" s="1"/>
        <i x="1046" s="1"/>
        <i x="1221" s="1"/>
        <i x="1390" s="1"/>
        <i x="287" s="1"/>
        <i x="1834" s="1"/>
        <i x="195" s="1"/>
        <i x="264" s="1"/>
        <i x="1615" s="1"/>
        <i x="331" s="1"/>
        <i x="1194" s="1"/>
        <i x="1207" s="1"/>
        <i x="848" s="1"/>
        <i x="1863" s="1"/>
        <i x="481" s="1"/>
        <i x="10" s="1"/>
        <i x="1121" s="1"/>
        <i x="1512" s="1"/>
        <i x="1800" s="1"/>
        <i x="1211" s="1"/>
        <i x="1217" s="1"/>
        <i x="294" s="1"/>
        <i x="1526" s="1"/>
        <i x="1813" s="1"/>
        <i x="277" s="1"/>
        <i x="1638" s="1"/>
        <i x="1597" s="1"/>
        <i x="126" s="1"/>
        <i x="1575" s="1"/>
        <i x="248" s="1"/>
        <i x="298" s="1"/>
        <i x="682" s="1"/>
        <i x="649" s="1"/>
        <i x="95" s="1"/>
        <i x="1493" s="1"/>
        <i x="1774" s="1"/>
        <i x="938" s="1"/>
        <i x="403" s="1"/>
        <i x="1571" s="1"/>
        <i x="1393" s="1"/>
        <i x="325" s="1"/>
        <i x="896" s="1"/>
        <i x="1467" s="1"/>
        <i x="1483" s="1"/>
        <i x="981" s="1"/>
        <i x="979" s="1"/>
        <i x="75" s="1"/>
        <i x="345" s="1"/>
        <i x="1373" s="1"/>
        <i x="1954" s="1"/>
        <i x="425" s="1"/>
        <i x="1804" s="1"/>
        <i x="359" s="1"/>
        <i x="459" s="1"/>
        <i x="384" s="1"/>
        <i x="170" s="1"/>
        <i x="475" s="1"/>
        <i x="470" s="1"/>
        <i x="1318" s="1"/>
        <i x="516" s="1"/>
        <i x="1852" s="1"/>
        <i x="671" s="1"/>
        <i x="260" s="1"/>
        <i x="252" s="1"/>
        <i x="1402" s="1"/>
        <i x="765" s="1"/>
        <i x="1542" s="1"/>
        <i x="1477" s="1"/>
        <i x="17" s="1"/>
        <i x="585" s="1"/>
        <i x="282" s="1"/>
        <i x="1958" s="1"/>
        <i x="1346" s="1"/>
        <i x="1069" s="1"/>
        <i x="1707" s="1"/>
        <i x="1278" s="1"/>
        <i x="1062" s="1"/>
        <i x="270" s="1"/>
        <i x="582" s="1"/>
        <i x="1895" s="1"/>
        <i x="810" s="1"/>
        <i x="1499" s="1"/>
        <i x="854" s="1"/>
        <i x="877" s="1"/>
        <i x="177" s="1"/>
        <i x="1458" s="1"/>
        <i x="1761" s="1"/>
        <i x="1757" s="1"/>
        <i x="1214" s="1"/>
        <i x="627" s="1"/>
        <i x="462" s="1"/>
        <i x="480" s="1"/>
        <i x="624" s="1"/>
        <i x="1879" s="1"/>
        <i x="1737" s="1"/>
        <i x="1860" s="1"/>
        <i x="1790" s="1"/>
        <i x="1050" s="1"/>
        <i x="332" s="1"/>
        <i x="1294" s="1"/>
        <i x="1884" s="1"/>
        <i x="1466" s="1"/>
        <i x="1093" s="1"/>
        <i x="1791" s="1"/>
        <i x="548" s="1"/>
        <i x="630" s="1"/>
        <i x="1577" s="1"/>
        <i x="226" s="1"/>
        <i x="954" s="1"/>
        <i x="1693" s="1"/>
        <i x="1651" s="1"/>
        <i x="1035" s="1"/>
        <i x="1506" s="1"/>
        <i x="1442" s="1"/>
        <i x="1120" s="1"/>
        <i x="1705" s="1"/>
        <i x="1823" s="1"/>
        <i x="1437" s="1"/>
        <i x="344" s="1"/>
        <i x="1565" s="1"/>
        <i x="1901" s="1"/>
        <i x="1970" s="1"/>
        <i x="1410" s="1"/>
        <i x="1778" s="1"/>
        <i x="1087" s="1"/>
        <i x="1492" s="1"/>
        <i x="106" s="1"/>
        <i x="914" s="1"/>
        <i x="423" s="1"/>
        <i x="178" s="1"/>
        <i x="722" s="1"/>
        <i x="947" s="1"/>
        <i x="1116" s="1"/>
        <i x="678" s="1"/>
        <i x="812" s="1"/>
        <i x="936" s="1"/>
        <i x="669" s="1"/>
        <i x="39" s="1"/>
        <i x="1469" s="1"/>
        <i x="1829" s="1"/>
        <i x="1339" s="1"/>
        <i x="101" s="1"/>
        <i x="519" s="1"/>
        <i x="632" s="1"/>
        <i x="1899" s="1"/>
        <i x="1877" s="1"/>
        <i x="1532" s="1"/>
        <i x="653" s="1"/>
        <i x="1024" s="1"/>
        <i x="1908" s="1"/>
        <i x="1663" s="1"/>
        <i x="66" s="1"/>
        <i x="581" s="1"/>
        <i x="1944" s="1"/>
        <i x="524" s="1"/>
        <i x="11" s="1"/>
        <i x="1685" s="1"/>
        <i x="356" s="1"/>
        <i x="1820" s="1"/>
        <i x="558" s="1"/>
        <i x="1001" s="1"/>
        <i x="962" s="1"/>
        <i x="23" s="1"/>
        <i x="139" s="1"/>
        <i x="199" s="1"/>
        <i x="123" s="1"/>
        <i x="65" s="1"/>
        <i x="1953" s="1"/>
        <i x="557" s="1"/>
        <i x="43" s="1"/>
        <i x="413" s="1"/>
        <i x="182" s="1"/>
        <i x="215" s="1"/>
        <i x="1847" s="1"/>
        <i x="246" s="1"/>
        <i x="1114" s="1"/>
        <i x="502" s="1"/>
        <i x="1668" s="1"/>
        <i x="18" s="1"/>
        <i x="1077" s="1"/>
        <i x="415" s="1"/>
        <i x="697" s="1"/>
        <i x="1738" s="1"/>
        <i x="1232" s="1"/>
        <i x="1543" s="1"/>
        <i x="1594" s="1"/>
        <i x="293" s="1"/>
        <i x="1243" s="1"/>
        <i x="1564" s="1"/>
        <i x="498" s="1"/>
        <i x="312" s="1"/>
        <i x="1059" s="1"/>
        <i x="439" s="1"/>
        <i x="1086" s="1"/>
        <i x="686" s="1"/>
        <i x="1171" s="1"/>
        <i x="1459" s="1"/>
        <i x="1624" s="1"/>
        <i x="719" s="1"/>
        <i x="25" s="1"/>
        <i x="320" s="1"/>
        <i x="399" s="1"/>
        <i x="593" s="1"/>
        <i x="1504" s="1"/>
        <i x="544" s="1"/>
        <i x="1711" s="1"/>
        <i x="1825" s="1"/>
        <i x="572" s="1"/>
        <i x="1295" s="1"/>
        <i x="1923" s="1"/>
        <i x="1367" s="1"/>
        <i x="574" s="1"/>
        <i x="1614" s="1"/>
        <i x="932" s="1"/>
        <i x="140" s="1"/>
        <i x="983" s="1"/>
        <i x="1621" s="1"/>
        <i x="1487" s="1"/>
        <i x="968" s="1"/>
        <i x="1332" s="1"/>
        <i x="6" s="1"/>
        <i x="612" s="1"/>
        <i x="1559" s="1"/>
        <i x="1323" s="1"/>
        <i x="591" s="1"/>
        <i x="303" s="1"/>
        <i x="14" s="1"/>
        <i x="800" s="1"/>
        <i x="900" s="1"/>
        <i x="207" s="1"/>
        <i x="1051" s="1"/>
        <i x="427" s="1"/>
        <i x="1631" s="1"/>
        <i x="579" s="1"/>
        <i x="984" s="1"/>
        <i x="1765" s="1"/>
        <i x="1019" s="1"/>
        <i x="970" s="1"/>
        <i x="1276" s="1"/>
        <i x="1085" s="1"/>
        <i x="1656" s="1"/>
        <i x="1133" s="1"/>
        <i x="1837" s="1"/>
        <i x="942" s="1"/>
        <i x="1465" s="1"/>
        <i x="1273" s="1"/>
        <i x="923" s="1"/>
        <i x="1272" s="1"/>
        <i x="944" s="1"/>
        <i x="49" s="1"/>
        <i x="1416" s="1"/>
        <i x="200" s="1"/>
        <i x="503" s="1"/>
        <i x="1896" s="1"/>
        <i x="1497" s="1"/>
        <i x="1747" s="1"/>
        <i x="1476" s="1"/>
        <i x="1386" s="1"/>
        <i x="1661" s="1"/>
        <i x="918" s="1"/>
        <i x="231" s="1"/>
        <i x="125" s="1"/>
        <i x="275" s="1"/>
        <i x="249" s="1"/>
        <i x="19" s="1"/>
        <i x="20" s="1"/>
        <i x="1425" s="1"/>
        <i x="369" s="1"/>
        <i x="1961" s="1"/>
        <i x="467" s="1"/>
        <i x="907" s="1"/>
        <i x="299" s="1"/>
        <i x="1985" s="1"/>
        <i x="567" s="1"/>
        <i x="739" s="1"/>
        <i x="1801" s="1"/>
        <i x="80" s="1"/>
        <i x="447" s="1"/>
        <i x="1428" s="1"/>
        <i x="69" s="1"/>
        <i x="540" s="1"/>
        <i x="1675" s="1"/>
        <i x="685" s="1"/>
        <i x="1379" s="1"/>
        <i x="1976" s="1"/>
        <i x="1882" s="1"/>
        <i x="872" s="1"/>
        <i x="1452" s="1"/>
        <i x="1573" s="1"/>
        <i x="792" s="1"/>
        <i x="1743" s="1"/>
        <i x="961" s="1"/>
        <i x="1721" s="1"/>
        <i x="1848" s="1"/>
        <i x="1488" s="1"/>
        <i x="1078" s="1"/>
        <i x="86" s="1"/>
        <i x="878" s="1"/>
        <i x="1068" s="1"/>
        <i x="1554" s="1"/>
        <i x="1020" s="1"/>
        <i x="1746" s="1"/>
        <i x="1399" s="1"/>
        <i x="978" s="1"/>
        <i x="513" s="1"/>
        <i x="350" s="1"/>
        <i x="241" s="1"/>
        <i x="1421" s="1"/>
        <i x="895" s="1"/>
        <i x="488" s="1"/>
        <i x="1687" s="1"/>
        <i x="1321" s="1"/>
        <i x="366" s="1"/>
        <i x="1518" s="1"/>
        <i x="1441" s="1"/>
        <i x="313" s="1"/>
        <i x="1530" s="1"/>
        <i x="38" s="1"/>
        <i x="573" s="1"/>
        <i x="1977" s="1"/>
        <i x="236" s="1"/>
        <i x="147" s="1"/>
        <i x="1529" s="1"/>
        <i x="543" s="1"/>
        <i x="696" s="1"/>
        <i x="1871" s="1"/>
        <i x="846" s="1"/>
        <i x="1501" s="1"/>
        <i x="912" s="1"/>
        <i x="1561" s="1"/>
        <i x="482" s="1"/>
        <i x="159" s="1"/>
        <i x="793" s="1"/>
        <i x="631" s="1"/>
        <i x="1739" s="1"/>
        <i x="242" s="1"/>
        <i x="1925" s="1"/>
        <i x="1722" s="1"/>
        <i x="788" s="1"/>
        <i x="608" s="1"/>
        <i x="1972" s="1"/>
        <i x="1889" s="1"/>
        <i x="1135" s="1"/>
        <i x="1585" s="1"/>
        <i x="1955" s="1"/>
        <i x="1842" s="1"/>
        <i x="746" s="1"/>
        <i x="967" s="1"/>
        <i x="15" s="1"/>
        <i x="386" s="1"/>
        <i x="92" s="1"/>
        <i x="404" s="1"/>
        <i x="506" s="1"/>
        <i x="32" s="1"/>
        <i x="1291" s="1"/>
        <i x="1729" s="1"/>
        <i x="1213" s="1"/>
        <i x="1596" s="1"/>
        <i x="1057" s="1"/>
        <i x="1967" s="1"/>
        <i x="1368" s="1"/>
        <i x="1843" s="1"/>
        <i x="650" s="1"/>
        <i x="183" s="1"/>
        <i x="1991" s="1"/>
        <i x="1789" s="1"/>
        <i x="1836" s="1"/>
        <i x="291" s="1"/>
        <i x="674" s="1"/>
        <i x="1422" s="1"/>
        <i x="117" s="1"/>
        <i x="1824" s="1"/>
        <i x="555" s="1"/>
        <i x="651" s="1"/>
        <i x="1387" s="1"/>
        <i x="1930" s="1"/>
        <i x="1854" s="1"/>
        <i x="1308" s="1"/>
        <i x="483" s="1"/>
        <i x="1200" s="1"/>
        <i x="901" s="1"/>
        <i x="1429" s="1"/>
        <i x="1943" s="1"/>
        <i x="429" s="1"/>
        <i x="1033" s="1"/>
        <i x="495" s="1"/>
        <i x="219" s="1"/>
        <i x="1819" s="1"/>
        <i x="908" s="1"/>
        <i x="13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7728626D-AC9F-4A91-A193-62A928650104}" cache="Slicer_Product_ID" caption="Product_ID" rowHeight="241300"/>
  <slicer name="Sales_Rep_ID" xr10:uid="{CDF4B300-D26E-4676-A86E-7588591E0463}" cache="Slicer_Sales_Rep_ID" caption="Sales_Rep_ID" rowHeight="241300"/>
  <slicer name="Region_ID" xr10:uid="{8C8F8D29-B44B-48A2-8400-66D7853C4F30}" cache="Slicer_Region_ID" caption="Region_ID" rowHeight="241300"/>
  <slicer name="Quantity_Sold" xr10:uid="{D41F8759-E7F2-41F2-B13C-762B9DCB27C1}" cache="Slicer_Quantity_Sold" caption="Quantity_Sold" rowHeight="241300"/>
  <slicer name="Total_Sales" xr10:uid="{22FB8038-57D1-4F57-A68D-B46AE766DDD7}" cache="Slicer_Total_Sales" caption="Total_Sales" rowHeight="241300"/>
  <slicer name="Profit" xr10:uid="{7FDCB9CC-AB5F-4773-AB75-8CFEDEF87A16}" cache="Slicer_Profit" caption="Profi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631B89-F8A7-4DD7-9F5B-227B198ACBD2}" name="Table1" displayName="Table1" ref="A1:S2001" totalsRowShown="0" headerRowDxfId="22" dataDxfId="20" headerRowBorderDxfId="21" tableBorderDxfId="19">
  <autoFilter ref="A1:S2001" xr:uid="{E6631B89-F8A7-4DD7-9F5B-227B198ACBD2}"/>
  <tableColumns count="19">
    <tableColumn id="1" xr3:uid="{C65E7301-6966-48AF-AABD-8FB6C57FE461}" name="Order_ID" dataDxfId="18"/>
    <tableColumn id="2" xr3:uid="{1068EAB9-5F8A-413E-9415-AF6876B86B91}" name="Order_Date" dataDxfId="17"/>
    <tableColumn id="3" xr3:uid="{F03B82AE-1B76-489C-B206-860701C51F3A}" name="Product_ID" dataDxfId="16"/>
    <tableColumn id="4" xr3:uid="{29F003A2-1FE1-4941-A71B-F82A7030BA50}" name="Sales_Rep_ID" dataDxfId="15"/>
    <tableColumn id="5" xr3:uid="{B72EF35E-C76A-42A0-BDD8-F0CA1CB3E090}" name="Region_ID" dataDxfId="14"/>
    <tableColumn id="6" xr3:uid="{B39D739B-E065-4B2E-A46C-607117B17960}" name="Quantity_Sold" dataDxfId="13"/>
    <tableColumn id="7" xr3:uid="{69B79DFA-53A3-42E0-882E-7C80BED69146}" name="Unit_Price" dataDxfId="12"/>
    <tableColumn id="8" xr3:uid="{5CF90C48-2BD9-43F0-88F2-0398AE1B4E57}" name="Total_Sales" dataDxfId="11"/>
    <tableColumn id="9" xr3:uid="{DD351C93-21BE-48AE-80EA-9B714757EA97}" name="Profit" dataDxfId="10"/>
    <tableColumn id="10" xr3:uid="{A14397DB-0254-4EB4-9E5F-9DAF8C71C269}" name="Return_Flag" dataDxfId="9"/>
    <tableColumn id="11" xr3:uid="{CB789377-9395-4620-BB74-CD74EEE82C5E}" name="Time" dataDxfId="8"/>
    <tableColumn id="12" xr3:uid="{08BC5602-85B2-4F03-9A7E-FD8C0883D4D8}" name="Year" dataDxfId="7"/>
    <tableColumn id="13" xr3:uid="{E590FC5E-9395-4F6A-9030-A161A90C4EB1}" name="Month" dataDxfId="6"/>
    <tableColumn id="14" xr3:uid="{93808F1B-2E9A-4EE3-96C3-6D05B4886C8E}" name="Day_of_Week" dataDxfId="5"/>
    <tableColumn id="15" xr3:uid="{502CB618-3EC1-4AF6-BEED-97270C8BCE1E}" name="Hour" dataDxfId="4"/>
    <tableColumn id="20" xr3:uid="{F00A6B29-A6B3-4AE3-8A20-798BE19B0415}" name="Month_Year" dataDxfId="3">
      <calculatedColumnFormula>TEXT(Table1[[#This Row],[Order_Date]],"YYYY-MM")</calculatedColumnFormula>
    </tableColumn>
    <tableColumn id="19" xr3:uid="{27AB014E-1A90-4B97-9910-AC7BF2D6C3AB}" name="Sales_by_time_day" dataDxfId="2">
      <calculatedColumnFormula>IF(AND(Table1[[#This Row],[Hour]]&gt;=6,Table1[[#This Row],[Hour]]&lt;12),"Morning",IF(AND(Table1[[#This Row],[Hour]]&gt;=12,Table1[[#This Row],[Hour]]&lt;18),"AfterNoon",IF(AND(Table1[[#This Row],[Hour]]&gt;=18,Table1[[#This Row],[Hour]]&lt;21),"Evening","Night")))</calculatedColumnFormula>
    </tableColumn>
    <tableColumn id="18" xr3:uid="{2C7D53F3-3CE7-4365-9292-A3AC3BC5FF14}" name="Averge_Order_Size" dataDxfId="1">
      <calculatedColumnFormula>Table1[[#This Row],[Total_Sales]]/Table1[[#This Row],[Quantity_Sold]]</calculatedColumnFormula>
    </tableColumn>
    <tableColumn id="16" xr3:uid="{96921952-C2F6-4371-B0B4-E8A253910B28}" name="Profit_Margin"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0DBAE-8082-4D41-9901-9373073E32E6}">
  <dimension ref="A3:D29"/>
  <sheetViews>
    <sheetView workbookViewId="0">
      <selection activeCell="B8" sqref="B8"/>
    </sheetView>
  </sheetViews>
  <sheetFormatPr defaultRowHeight="15" x14ac:dyDescent="0.25"/>
  <cols>
    <col min="1" max="1" width="18.7109375" customWidth="1"/>
    <col min="2" max="2" width="22.42578125" customWidth="1"/>
    <col min="3" max="3" width="26.85546875" customWidth="1"/>
    <col min="4" max="4" width="22.5703125" customWidth="1"/>
    <col min="5" max="5" width="7" bestFit="1" customWidth="1"/>
    <col min="6" max="6" width="25.7109375" customWidth="1"/>
    <col min="7" max="10" width="7" bestFit="1" customWidth="1"/>
    <col min="11" max="11" width="6" bestFit="1" customWidth="1"/>
    <col min="12" max="12" width="7" bestFit="1" customWidth="1"/>
    <col min="13" max="13" width="6" bestFit="1" customWidth="1"/>
    <col min="14" max="22" width="7" bestFit="1" customWidth="1"/>
    <col min="23" max="23" width="6" bestFit="1" customWidth="1"/>
    <col min="24" max="26" width="7" bestFit="1" customWidth="1"/>
    <col min="27" max="27" width="6" bestFit="1" customWidth="1"/>
    <col min="28" max="29" width="7" bestFit="1" customWidth="1"/>
    <col min="30" max="30" width="8" bestFit="1" customWidth="1"/>
    <col min="31" max="31" width="7" bestFit="1" customWidth="1"/>
    <col min="32" max="36" width="8" bestFit="1" customWidth="1"/>
    <col min="37" max="37" width="6" bestFit="1" customWidth="1"/>
    <col min="38" max="40" width="8" bestFit="1" customWidth="1"/>
    <col min="41" max="41" width="7" bestFit="1" customWidth="1"/>
    <col min="42" max="44" width="8" bestFit="1" customWidth="1"/>
    <col min="45" max="45" width="7" bestFit="1" customWidth="1"/>
    <col min="46" max="46" width="8" bestFit="1" customWidth="1"/>
    <col min="47" max="47" width="7" bestFit="1" customWidth="1"/>
    <col min="48" max="49" width="8" bestFit="1" customWidth="1"/>
    <col min="50" max="50" width="6" bestFit="1" customWidth="1"/>
    <col min="51" max="51" width="8" bestFit="1" customWidth="1"/>
    <col min="52" max="53" width="7" bestFit="1" customWidth="1"/>
    <col min="54" max="56" width="8" bestFit="1" customWidth="1"/>
    <col min="57" max="57" width="7" bestFit="1" customWidth="1"/>
    <col min="58" max="59" width="8" bestFit="1" customWidth="1"/>
    <col min="60" max="60" width="7" bestFit="1" customWidth="1"/>
    <col min="61" max="67" width="8" bestFit="1" customWidth="1"/>
    <col min="68" max="68" width="7" bestFit="1" customWidth="1"/>
    <col min="69" max="72" width="8" bestFit="1" customWidth="1"/>
    <col min="73" max="73" width="7" bestFit="1" customWidth="1"/>
    <col min="74" max="77" width="8" bestFit="1" customWidth="1"/>
    <col min="78" max="78" width="7" bestFit="1" customWidth="1"/>
    <col min="79" max="85" width="8" bestFit="1" customWidth="1"/>
    <col min="86" max="86" width="7" bestFit="1" customWidth="1"/>
    <col min="87" max="89" width="8" bestFit="1" customWidth="1"/>
    <col min="90" max="90" width="7" bestFit="1" customWidth="1"/>
    <col min="91" max="98" width="8" bestFit="1" customWidth="1"/>
    <col min="99" max="99" width="7" bestFit="1" customWidth="1"/>
    <col min="100" max="106" width="8" bestFit="1" customWidth="1"/>
    <col min="107" max="107" width="7" bestFit="1" customWidth="1"/>
    <col min="108" max="108" width="8" bestFit="1" customWidth="1"/>
    <col min="109" max="109" width="7" bestFit="1" customWidth="1"/>
    <col min="110" max="112" width="8" bestFit="1" customWidth="1"/>
    <col min="113" max="114" width="7" bestFit="1" customWidth="1"/>
    <col min="115" max="115" width="8" bestFit="1" customWidth="1"/>
    <col min="116" max="116" width="7" bestFit="1" customWidth="1"/>
    <col min="117" max="118" width="8" bestFit="1" customWidth="1"/>
    <col min="119" max="119" width="7" bestFit="1" customWidth="1"/>
    <col min="120" max="120" width="6" bestFit="1" customWidth="1"/>
    <col min="121" max="127" width="8" bestFit="1" customWidth="1"/>
    <col min="128" max="128" width="7" bestFit="1" customWidth="1"/>
    <col min="129" max="132" width="8" bestFit="1" customWidth="1"/>
    <col min="133" max="133" width="7" bestFit="1" customWidth="1"/>
    <col min="134" max="137" width="8" bestFit="1" customWidth="1"/>
    <col min="138" max="139" width="7" bestFit="1" customWidth="1"/>
    <col min="140" max="146" width="8" bestFit="1" customWidth="1"/>
    <col min="147" max="147" width="7" bestFit="1" customWidth="1"/>
    <col min="148" max="148" width="8" bestFit="1" customWidth="1"/>
    <col min="149" max="150" width="7" bestFit="1" customWidth="1"/>
    <col min="151" max="153" width="8" bestFit="1" customWidth="1"/>
    <col min="154" max="154" width="7" bestFit="1" customWidth="1"/>
    <col min="155" max="157" width="8" bestFit="1" customWidth="1"/>
    <col min="158" max="158" width="7" bestFit="1" customWidth="1"/>
    <col min="159" max="161" width="8" bestFit="1" customWidth="1"/>
    <col min="162" max="162" width="7" bestFit="1" customWidth="1"/>
    <col min="163" max="163" width="8" bestFit="1" customWidth="1"/>
    <col min="164" max="164" width="7" bestFit="1" customWidth="1"/>
    <col min="165" max="167" width="8" bestFit="1" customWidth="1"/>
    <col min="168" max="169" width="7" bestFit="1" customWidth="1"/>
    <col min="170" max="182" width="8" bestFit="1" customWidth="1"/>
    <col min="183" max="183" width="7" bestFit="1" customWidth="1"/>
    <col min="184" max="190" width="8" bestFit="1" customWidth="1"/>
    <col min="191" max="191" width="7" bestFit="1" customWidth="1"/>
    <col min="192" max="197" width="8" bestFit="1" customWidth="1"/>
    <col min="198" max="199" width="7" bestFit="1" customWidth="1"/>
    <col min="200" max="200" width="6" bestFit="1" customWidth="1"/>
    <col min="201" max="204" width="8" bestFit="1" customWidth="1"/>
    <col min="205" max="205" width="7" bestFit="1" customWidth="1"/>
    <col min="206" max="206" width="8" bestFit="1" customWidth="1"/>
    <col min="207" max="207" width="7" bestFit="1" customWidth="1"/>
    <col min="208" max="209" width="8" bestFit="1" customWidth="1"/>
    <col min="210" max="210" width="7" bestFit="1" customWidth="1"/>
    <col min="211" max="212" width="8" bestFit="1" customWidth="1"/>
    <col min="213" max="213" width="7" bestFit="1" customWidth="1"/>
    <col min="214" max="214" width="8" bestFit="1" customWidth="1"/>
    <col min="215" max="215" width="7" bestFit="1" customWidth="1"/>
    <col min="216" max="216" width="8" bestFit="1" customWidth="1"/>
    <col min="217" max="217" width="7" bestFit="1" customWidth="1"/>
    <col min="218" max="222" width="8" bestFit="1" customWidth="1"/>
    <col min="223" max="223" width="7" bestFit="1" customWidth="1"/>
    <col min="224" max="226" width="8" bestFit="1" customWidth="1"/>
    <col min="227" max="227" width="7" bestFit="1" customWidth="1"/>
    <col min="228" max="229" width="8" bestFit="1" customWidth="1"/>
    <col min="230" max="231" width="7" bestFit="1" customWidth="1"/>
    <col min="232" max="237" width="8" bestFit="1" customWidth="1"/>
    <col min="238" max="238" width="7" bestFit="1" customWidth="1"/>
    <col min="239" max="247" width="8" bestFit="1" customWidth="1"/>
    <col min="248" max="248" width="7" bestFit="1" customWidth="1"/>
    <col min="249" max="252" width="8" bestFit="1" customWidth="1"/>
    <col min="253" max="253" width="6" bestFit="1" customWidth="1"/>
    <col min="254" max="260" width="8" bestFit="1" customWidth="1"/>
    <col min="261" max="262" width="7" bestFit="1" customWidth="1"/>
    <col min="263" max="265" width="8" bestFit="1" customWidth="1"/>
    <col min="266" max="266" width="7" bestFit="1" customWidth="1"/>
    <col min="267" max="271" width="8" bestFit="1" customWidth="1"/>
    <col min="272" max="272" width="7" bestFit="1" customWidth="1"/>
    <col min="273" max="273" width="6" bestFit="1" customWidth="1"/>
    <col min="274" max="275" width="7" bestFit="1" customWidth="1"/>
    <col min="276" max="283" width="8" bestFit="1" customWidth="1"/>
    <col min="284" max="284" width="7" bestFit="1" customWidth="1"/>
    <col min="285" max="287" width="8" bestFit="1" customWidth="1"/>
    <col min="288" max="288" width="7" bestFit="1" customWidth="1"/>
    <col min="289" max="292" width="8" bestFit="1" customWidth="1"/>
    <col min="293" max="293" width="7" bestFit="1" customWidth="1"/>
    <col min="294" max="297" width="8" bestFit="1" customWidth="1"/>
    <col min="298" max="298" width="7" bestFit="1" customWidth="1"/>
    <col min="299" max="300" width="8" bestFit="1" customWidth="1"/>
    <col min="301" max="301" width="7" bestFit="1" customWidth="1"/>
    <col min="302" max="303" width="8" bestFit="1" customWidth="1"/>
    <col min="304" max="306" width="7" bestFit="1" customWidth="1"/>
    <col min="307" max="314" width="8" bestFit="1" customWidth="1"/>
    <col min="315" max="315" width="7" bestFit="1" customWidth="1"/>
    <col min="316" max="321" width="8" bestFit="1" customWidth="1"/>
    <col min="322" max="322" width="7" bestFit="1" customWidth="1"/>
    <col min="323" max="328" width="8" bestFit="1" customWidth="1"/>
    <col min="329" max="329" width="7" bestFit="1" customWidth="1"/>
    <col min="330" max="341" width="8" bestFit="1" customWidth="1"/>
    <col min="342" max="342" width="6" bestFit="1" customWidth="1"/>
    <col min="343" max="343" width="8" bestFit="1" customWidth="1"/>
    <col min="344" max="346" width="7" bestFit="1" customWidth="1"/>
    <col min="347" max="347" width="8" bestFit="1" customWidth="1"/>
    <col min="348" max="348" width="7" bestFit="1" customWidth="1"/>
    <col min="349" max="351" width="8" bestFit="1" customWidth="1"/>
    <col min="352" max="352" width="7" bestFit="1" customWidth="1"/>
    <col min="353" max="355" width="8" bestFit="1" customWidth="1"/>
    <col min="356" max="356" width="7" bestFit="1" customWidth="1"/>
    <col min="357" max="358" width="8" bestFit="1" customWidth="1"/>
    <col min="359" max="359" width="7" bestFit="1" customWidth="1"/>
    <col min="360" max="360" width="8" bestFit="1" customWidth="1"/>
    <col min="361" max="361" width="7" bestFit="1" customWidth="1"/>
    <col min="362" max="362" width="6" bestFit="1" customWidth="1"/>
    <col min="363" max="363" width="8" bestFit="1" customWidth="1"/>
    <col min="364" max="364" width="6" bestFit="1" customWidth="1"/>
    <col min="365" max="367" width="8" bestFit="1" customWidth="1"/>
    <col min="368" max="368" width="7" bestFit="1" customWidth="1"/>
    <col min="369" max="374" width="8" bestFit="1" customWidth="1"/>
    <col min="375" max="375" width="7" bestFit="1" customWidth="1"/>
    <col min="376" max="376" width="8" bestFit="1" customWidth="1"/>
    <col min="377" max="378" width="7" bestFit="1" customWidth="1"/>
    <col min="379" max="382" width="8" bestFit="1" customWidth="1"/>
    <col min="383" max="383" width="7" bestFit="1" customWidth="1"/>
    <col min="384" max="390" width="8" bestFit="1" customWidth="1"/>
    <col min="391" max="391" width="7" bestFit="1" customWidth="1"/>
    <col min="392" max="392" width="8" bestFit="1" customWidth="1"/>
    <col min="393" max="393" width="7" bestFit="1" customWidth="1"/>
    <col min="394" max="394" width="8" bestFit="1" customWidth="1"/>
    <col min="395" max="396" width="7" bestFit="1" customWidth="1"/>
    <col min="397" max="397" width="6" bestFit="1" customWidth="1"/>
    <col min="398" max="402" width="8" bestFit="1" customWidth="1"/>
    <col min="403" max="403" width="6" bestFit="1" customWidth="1"/>
    <col min="404" max="411" width="8" bestFit="1" customWidth="1"/>
    <col min="412" max="412" width="7" bestFit="1" customWidth="1"/>
    <col min="413" max="413" width="8" bestFit="1" customWidth="1"/>
    <col min="414" max="414" width="7" bestFit="1" customWidth="1"/>
    <col min="415" max="415" width="8" bestFit="1" customWidth="1"/>
    <col min="416" max="416" width="7" bestFit="1" customWidth="1"/>
    <col min="417" max="418" width="8" bestFit="1" customWidth="1"/>
    <col min="419" max="420" width="7" bestFit="1" customWidth="1"/>
    <col min="421" max="423" width="8" bestFit="1" customWidth="1"/>
    <col min="424" max="424" width="7" bestFit="1" customWidth="1"/>
    <col min="425" max="427" width="8" bestFit="1" customWidth="1"/>
    <col min="428" max="428" width="7" bestFit="1" customWidth="1"/>
    <col min="429" max="431" width="8" bestFit="1" customWidth="1"/>
    <col min="432" max="432" width="7" bestFit="1" customWidth="1"/>
    <col min="433" max="434" width="8" bestFit="1" customWidth="1"/>
    <col min="435" max="435" width="6" bestFit="1" customWidth="1"/>
    <col min="436" max="436" width="8" bestFit="1" customWidth="1"/>
    <col min="437" max="437" width="4" bestFit="1" customWidth="1"/>
    <col min="438" max="440" width="8" bestFit="1" customWidth="1"/>
    <col min="441" max="442" width="7" bestFit="1" customWidth="1"/>
    <col min="443" max="445" width="8" bestFit="1" customWidth="1"/>
    <col min="446" max="448" width="7" bestFit="1" customWidth="1"/>
    <col min="449" max="449" width="8" bestFit="1" customWidth="1"/>
    <col min="450" max="451" width="7" bestFit="1" customWidth="1"/>
    <col min="452" max="452" width="8" bestFit="1" customWidth="1"/>
    <col min="453" max="453" width="7" bestFit="1" customWidth="1"/>
    <col min="454" max="459" width="8" bestFit="1" customWidth="1"/>
    <col min="460" max="461" width="7" bestFit="1" customWidth="1"/>
    <col min="462" max="463" width="8" bestFit="1" customWidth="1"/>
    <col min="464" max="464" width="7" bestFit="1" customWidth="1"/>
    <col min="465" max="465" width="8" bestFit="1" customWidth="1"/>
    <col min="466" max="466" width="7" bestFit="1" customWidth="1"/>
    <col min="467" max="468" width="8" bestFit="1" customWidth="1"/>
    <col min="469" max="469" width="6" bestFit="1" customWidth="1"/>
    <col min="470" max="472" width="8" bestFit="1" customWidth="1"/>
    <col min="473" max="473" width="7" bestFit="1" customWidth="1"/>
    <col min="474" max="477" width="8" bestFit="1" customWidth="1"/>
    <col min="478" max="478" width="7" bestFit="1" customWidth="1"/>
    <col min="479" max="481" width="8" bestFit="1" customWidth="1"/>
    <col min="482" max="482" width="7" bestFit="1" customWidth="1"/>
    <col min="483" max="484" width="8" bestFit="1" customWidth="1"/>
    <col min="485" max="486" width="7" bestFit="1" customWidth="1"/>
    <col min="487" max="487" width="8" bestFit="1" customWidth="1"/>
    <col min="488" max="488" width="7" bestFit="1" customWidth="1"/>
    <col min="489" max="489" width="8" bestFit="1" customWidth="1"/>
    <col min="490" max="490" width="7" bestFit="1" customWidth="1"/>
    <col min="491" max="493" width="8" bestFit="1" customWidth="1"/>
    <col min="494" max="494" width="4" bestFit="1" customWidth="1"/>
    <col min="495" max="499" width="8" bestFit="1" customWidth="1"/>
    <col min="500" max="500" width="7" bestFit="1" customWidth="1"/>
    <col min="501" max="509" width="8" bestFit="1" customWidth="1"/>
    <col min="510" max="511" width="7" bestFit="1" customWidth="1"/>
    <col min="512" max="514" width="8" bestFit="1" customWidth="1"/>
    <col min="515" max="515" width="7" bestFit="1" customWidth="1"/>
    <col min="516" max="520" width="8" bestFit="1" customWidth="1"/>
    <col min="521" max="522" width="7" bestFit="1" customWidth="1"/>
    <col min="523" max="524" width="8" bestFit="1" customWidth="1"/>
    <col min="525" max="525" width="7" bestFit="1" customWidth="1"/>
    <col min="526" max="528" width="8" bestFit="1" customWidth="1"/>
    <col min="529" max="529" width="7" bestFit="1" customWidth="1"/>
    <col min="530" max="537" width="8" bestFit="1" customWidth="1"/>
    <col min="538" max="539" width="7" bestFit="1" customWidth="1"/>
    <col min="540" max="540" width="6" bestFit="1" customWidth="1"/>
    <col min="541" max="541" width="7" bestFit="1" customWidth="1"/>
    <col min="542" max="542" width="8" bestFit="1" customWidth="1"/>
    <col min="543" max="543" width="6" bestFit="1" customWidth="1"/>
    <col min="544" max="545" width="8" bestFit="1" customWidth="1"/>
    <col min="546" max="546" width="7" bestFit="1" customWidth="1"/>
    <col min="547" max="548" width="8" bestFit="1" customWidth="1"/>
    <col min="549" max="550" width="7" bestFit="1" customWidth="1"/>
    <col min="551" max="551" width="8" bestFit="1" customWidth="1"/>
    <col min="552" max="552" width="7" bestFit="1" customWidth="1"/>
    <col min="553" max="553" width="8" bestFit="1" customWidth="1"/>
    <col min="554" max="554" width="7" bestFit="1" customWidth="1"/>
    <col min="555" max="555" width="8" bestFit="1" customWidth="1"/>
    <col min="556" max="556" width="7" bestFit="1" customWidth="1"/>
    <col min="557" max="557" width="8" bestFit="1" customWidth="1"/>
    <col min="558" max="558" width="7" bestFit="1" customWidth="1"/>
    <col min="559" max="561" width="8" bestFit="1" customWidth="1"/>
    <col min="562" max="562" width="7" bestFit="1" customWidth="1"/>
    <col min="563" max="563" width="8" bestFit="1" customWidth="1"/>
    <col min="564" max="564" width="6" bestFit="1" customWidth="1"/>
    <col min="565" max="570" width="8" bestFit="1" customWidth="1"/>
    <col min="571" max="571" width="7" bestFit="1" customWidth="1"/>
    <col min="572" max="573" width="8" bestFit="1" customWidth="1"/>
    <col min="574" max="574" width="7" bestFit="1" customWidth="1"/>
    <col min="575" max="577" width="8" bestFit="1" customWidth="1"/>
    <col min="578" max="578" width="7" bestFit="1" customWidth="1"/>
    <col min="579" max="579" width="8" bestFit="1" customWidth="1"/>
    <col min="580" max="581" width="7" bestFit="1" customWidth="1"/>
    <col min="582" max="584" width="8" bestFit="1" customWidth="1"/>
    <col min="585" max="585" width="7" bestFit="1" customWidth="1"/>
    <col min="586" max="588" width="8" bestFit="1" customWidth="1"/>
    <col min="589" max="589" width="6" bestFit="1" customWidth="1"/>
    <col min="590" max="591" width="8" bestFit="1" customWidth="1"/>
    <col min="592" max="593" width="7" bestFit="1" customWidth="1"/>
    <col min="594" max="596" width="8" bestFit="1" customWidth="1"/>
    <col min="597" max="597" width="7" bestFit="1" customWidth="1"/>
    <col min="598" max="602" width="8" bestFit="1" customWidth="1"/>
    <col min="603" max="604" width="7" bestFit="1" customWidth="1"/>
    <col min="605" max="612" width="8" bestFit="1" customWidth="1"/>
    <col min="613" max="614" width="7" bestFit="1" customWidth="1"/>
    <col min="615" max="615" width="8" bestFit="1" customWidth="1"/>
    <col min="616" max="616" width="7" bestFit="1" customWidth="1"/>
    <col min="617" max="617" width="8" bestFit="1" customWidth="1"/>
    <col min="618" max="618" width="7" bestFit="1" customWidth="1"/>
    <col min="619" max="619" width="4" bestFit="1" customWidth="1"/>
    <col min="620" max="621" width="8" bestFit="1" customWidth="1"/>
    <col min="622" max="623" width="7" bestFit="1" customWidth="1"/>
    <col min="624" max="628" width="8" bestFit="1" customWidth="1"/>
    <col min="629" max="629" width="7" bestFit="1" customWidth="1"/>
    <col min="630" max="632" width="8" bestFit="1" customWidth="1"/>
    <col min="633" max="633" width="7" bestFit="1" customWidth="1"/>
    <col min="634" max="634" width="8" bestFit="1" customWidth="1"/>
    <col min="635" max="635" width="6" bestFit="1" customWidth="1"/>
    <col min="636" max="636" width="8" bestFit="1" customWidth="1"/>
    <col min="637" max="638" width="7" bestFit="1" customWidth="1"/>
    <col min="639" max="646" width="8" bestFit="1" customWidth="1"/>
    <col min="647" max="648" width="7" bestFit="1" customWidth="1"/>
    <col min="649" max="650" width="8" bestFit="1" customWidth="1"/>
    <col min="651" max="651" width="7" bestFit="1" customWidth="1"/>
    <col min="652" max="652" width="8" bestFit="1" customWidth="1"/>
    <col min="653" max="653" width="7" bestFit="1" customWidth="1"/>
    <col min="654" max="654" width="6" bestFit="1" customWidth="1"/>
    <col min="655" max="657" width="8" bestFit="1" customWidth="1"/>
    <col min="658" max="658" width="7" bestFit="1" customWidth="1"/>
    <col min="659" max="663" width="8" bestFit="1" customWidth="1"/>
    <col min="664" max="664" width="7" bestFit="1" customWidth="1"/>
    <col min="665" max="665" width="8" bestFit="1" customWidth="1"/>
    <col min="666" max="666" width="7" bestFit="1" customWidth="1"/>
    <col min="667" max="667" width="8" bestFit="1" customWidth="1"/>
    <col min="668" max="668" width="7" bestFit="1" customWidth="1"/>
    <col min="669" max="670" width="8" bestFit="1" customWidth="1"/>
    <col min="671" max="674" width="7" bestFit="1" customWidth="1"/>
    <col min="675" max="675" width="8" bestFit="1" customWidth="1"/>
    <col min="676" max="676" width="7" bestFit="1" customWidth="1"/>
    <col min="677" max="679" width="8" bestFit="1" customWidth="1"/>
    <col min="680" max="680" width="4" bestFit="1" customWidth="1"/>
    <col min="681" max="682" width="8" bestFit="1" customWidth="1"/>
    <col min="683" max="683" width="7" bestFit="1" customWidth="1"/>
    <col min="684" max="684" width="8" bestFit="1" customWidth="1"/>
    <col min="685" max="685" width="7" bestFit="1" customWidth="1"/>
    <col min="686" max="686" width="6" bestFit="1" customWidth="1"/>
    <col min="687" max="690" width="8" bestFit="1" customWidth="1"/>
    <col min="691" max="691" width="7" bestFit="1" customWidth="1"/>
    <col min="692" max="693" width="8" bestFit="1" customWidth="1"/>
    <col min="694" max="695" width="7" bestFit="1" customWidth="1"/>
    <col min="696" max="698" width="8" bestFit="1" customWidth="1"/>
    <col min="699" max="699" width="7" bestFit="1" customWidth="1"/>
    <col min="700" max="705" width="8" bestFit="1" customWidth="1"/>
    <col min="706" max="706" width="7" bestFit="1" customWidth="1"/>
    <col min="707" max="710" width="8" bestFit="1" customWidth="1"/>
    <col min="711" max="711" width="7" bestFit="1" customWidth="1"/>
    <col min="712" max="714" width="8" bestFit="1" customWidth="1"/>
    <col min="715" max="716" width="9" bestFit="1" customWidth="1"/>
    <col min="717" max="717" width="8" bestFit="1" customWidth="1"/>
    <col min="718" max="721" width="9" bestFit="1" customWidth="1"/>
    <col min="722" max="722" width="8" bestFit="1" customWidth="1"/>
    <col min="723" max="723" width="9" bestFit="1" customWidth="1"/>
    <col min="724" max="724" width="8" bestFit="1" customWidth="1"/>
    <col min="725" max="725" width="9" bestFit="1" customWidth="1"/>
    <col min="726" max="726" width="8" bestFit="1" customWidth="1"/>
    <col min="727" max="727" width="9" bestFit="1" customWidth="1"/>
    <col min="728" max="730" width="8" bestFit="1" customWidth="1"/>
    <col min="731" max="731" width="9" bestFit="1" customWidth="1"/>
    <col min="732" max="732" width="8" bestFit="1" customWidth="1"/>
    <col min="733" max="733" width="7" bestFit="1" customWidth="1"/>
    <col min="734" max="736" width="9" bestFit="1" customWidth="1"/>
    <col min="737" max="737" width="8" bestFit="1" customWidth="1"/>
    <col min="738" max="739" width="9" bestFit="1" customWidth="1"/>
    <col min="740" max="740" width="5" bestFit="1" customWidth="1"/>
    <col min="741" max="741" width="9" bestFit="1" customWidth="1"/>
    <col min="742" max="743" width="8" bestFit="1" customWidth="1"/>
    <col min="744" max="746" width="9" bestFit="1" customWidth="1"/>
    <col min="747" max="747" width="8" bestFit="1" customWidth="1"/>
    <col min="748" max="748" width="7" bestFit="1" customWidth="1"/>
    <col min="749" max="761" width="9" bestFit="1" customWidth="1"/>
    <col min="762" max="763" width="8" bestFit="1" customWidth="1"/>
    <col min="764" max="764" width="9" bestFit="1" customWidth="1"/>
    <col min="765" max="765" width="8" bestFit="1" customWidth="1"/>
    <col min="766" max="767" width="9" bestFit="1" customWidth="1"/>
    <col min="768" max="770" width="8" bestFit="1" customWidth="1"/>
    <col min="771" max="772" width="9" bestFit="1" customWidth="1"/>
    <col min="773" max="773" width="5" bestFit="1" customWidth="1"/>
    <col min="774" max="775" width="8" bestFit="1" customWidth="1"/>
    <col min="776" max="777" width="9" bestFit="1" customWidth="1"/>
    <col min="778" max="778" width="8" bestFit="1" customWidth="1"/>
    <col min="779" max="783" width="9" bestFit="1" customWidth="1"/>
    <col min="784" max="785" width="8" bestFit="1" customWidth="1"/>
    <col min="786" max="787" width="9" bestFit="1" customWidth="1"/>
    <col min="788" max="788" width="8" bestFit="1" customWidth="1"/>
    <col min="789" max="791" width="9" bestFit="1" customWidth="1"/>
    <col min="792" max="792" width="7" bestFit="1" customWidth="1"/>
    <col min="793" max="793" width="9" bestFit="1" customWidth="1"/>
    <col min="794" max="794" width="8" bestFit="1" customWidth="1"/>
    <col min="795" max="796" width="9" bestFit="1" customWidth="1"/>
    <col min="797" max="797" width="8" bestFit="1" customWidth="1"/>
    <col min="798" max="801" width="9" bestFit="1" customWidth="1"/>
    <col min="802" max="802" width="8" bestFit="1" customWidth="1"/>
    <col min="803" max="805" width="9" bestFit="1" customWidth="1"/>
    <col min="806" max="806" width="8" bestFit="1" customWidth="1"/>
    <col min="807" max="815" width="9" bestFit="1" customWidth="1"/>
    <col min="816" max="817" width="8" bestFit="1" customWidth="1"/>
    <col min="818" max="818" width="9" bestFit="1" customWidth="1"/>
    <col min="819" max="819" width="8" bestFit="1" customWidth="1"/>
    <col min="820" max="821" width="9" bestFit="1" customWidth="1"/>
    <col min="822" max="822" width="5" bestFit="1" customWidth="1"/>
    <col min="823" max="823" width="7" bestFit="1" customWidth="1"/>
    <col min="824" max="824" width="9" bestFit="1" customWidth="1"/>
    <col min="825" max="825" width="7" bestFit="1" customWidth="1"/>
    <col min="826" max="826" width="8" bestFit="1" customWidth="1"/>
    <col min="827" max="833" width="9" bestFit="1" customWidth="1"/>
    <col min="834" max="836" width="8" bestFit="1" customWidth="1"/>
    <col min="837" max="841" width="9" bestFit="1" customWidth="1"/>
    <col min="842" max="842" width="8" bestFit="1" customWidth="1"/>
    <col min="843" max="846" width="9" bestFit="1" customWidth="1"/>
    <col min="847" max="849" width="8" bestFit="1" customWidth="1"/>
    <col min="850" max="854" width="9" bestFit="1" customWidth="1"/>
    <col min="855" max="857" width="8" bestFit="1" customWidth="1"/>
    <col min="858" max="858" width="9" bestFit="1" customWidth="1"/>
    <col min="859" max="859" width="7" bestFit="1" customWidth="1"/>
    <col min="860" max="863" width="9" bestFit="1" customWidth="1"/>
    <col min="864" max="864" width="8" bestFit="1" customWidth="1"/>
    <col min="865" max="865" width="9" bestFit="1" customWidth="1"/>
    <col min="866" max="866" width="7" bestFit="1" customWidth="1"/>
    <col min="867" max="867" width="8" bestFit="1" customWidth="1"/>
    <col min="868" max="868" width="9" bestFit="1" customWidth="1"/>
    <col min="869" max="869" width="8" bestFit="1" customWidth="1"/>
    <col min="870" max="870" width="9" bestFit="1" customWidth="1"/>
    <col min="871" max="871" width="8" bestFit="1" customWidth="1"/>
    <col min="872" max="877" width="9" bestFit="1" customWidth="1"/>
    <col min="878" max="878" width="8" bestFit="1" customWidth="1"/>
    <col min="879" max="882" width="9" bestFit="1" customWidth="1"/>
    <col min="883" max="884" width="8" bestFit="1" customWidth="1"/>
    <col min="885" max="885" width="9" bestFit="1" customWidth="1"/>
    <col min="886" max="886" width="8" bestFit="1" customWidth="1"/>
    <col min="887" max="891" width="9" bestFit="1" customWidth="1"/>
    <col min="892" max="893" width="8" bestFit="1" customWidth="1"/>
    <col min="894" max="894" width="9" bestFit="1" customWidth="1"/>
    <col min="895" max="895" width="7" bestFit="1" customWidth="1"/>
    <col min="896" max="906" width="9" bestFit="1" customWidth="1"/>
    <col min="907" max="907" width="8" bestFit="1" customWidth="1"/>
    <col min="908" max="915" width="9" bestFit="1" customWidth="1"/>
    <col min="916" max="916" width="8" bestFit="1" customWidth="1"/>
    <col min="917" max="920" width="9" bestFit="1" customWidth="1"/>
    <col min="921" max="921" width="8" bestFit="1" customWidth="1"/>
    <col min="922" max="922" width="9" bestFit="1" customWidth="1"/>
    <col min="923" max="923" width="8" bestFit="1" customWidth="1"/>
    <col min="924" max="924" width="9" bestFit="1" customWidth="1"/>
    <col min="925" max="927" width="8" bestFit="1" customWidth="1"/>
    <col min="928" max="928" width="9" bestFit="1" customWidth="1"/>
    <col min="929" max="929" width="8" bestFit="1" customWidth="1"/>
    <col min="930" max="935" width="9" bestFit="1" customWidth="1"/>
    <col min="936" max="939" width="8" bestFit="1" customWidth="1"/>
    <col min="940" max="942" width="9" bestFit="1" customWidth="1"/>
    <col min="943" max="943" width="8" bestFit="1" customWidth="1"/>
    <col min="944" max="945" width="9" bestFit="1" customWidth="1"/>
    <col min="946" max="946" width="8" bestFit="1" customWidth="1"/>
    <col min="947" max="953" width="9" bestFit="1" customWidth="1"/>
    <col min="954" max="955" width="8" bestFit="1" customWidth="1"/>
    <col min="956" max="957" width="9" bestFit="1" customWidth="1"/>
    <col min="958" max="959" width="8" bestFit="1" customWidth="1"/>
    <col min="960" max="969" width="9" bestFit="1" customWidth="1"/>
    <col min="970" max="970" width="8" bestFit="1" customWidth="1"/>
    <col min="971" max="971" width="9" bestFit="1" customWidth="1"/>
    <col min="972" max="972" width="7" bestFit="1" customWidth="1"/>
    <col min="973" max="977" width="9" bestFit="1" customWidth="1"/>
    <col min="978" max="978" width="8" bestFit="1" customWidth="1"/>
    <col min="979" max="979" width="9" bestFit="1" customWidth="1"/>
    <col min="980" max="980" width="8" bestFit="1" customWidth="1"/>
    <col min="981" max="984" width="9" bestFit="1" customWidth="1"/>
    <col min="985" max="985" width="8" bestFit="1" customWidth="1"/>
    <col min="986" max="986" width="9" bestFit="1" customWidth="1"/>
    <col min="987" max="988" width="8" bestFit="1" customWidth="1"/>
    <col min="989" max="989" width="9" bestFit="1" customWidth="1"/>
    <col min="990" max="990" width="8" bestFit="1" customWidth="1"/>
    <col min="991" max="992" width="9" bestFit="1" customWidth="1"/>
    <col min="993" max="993" width="7" bestFit="1" customWidth="1"/>
    <col min="994" max="994" width="9" bestFit="1" customWidth="1"/>
    <col min="995" max="996" width="8" bestFit="1" customWidth="1"/>
    <col min="997" max="997" width="9" bestFit="1" customWidth="1"/>
    <col min="998" max="999" width="8" bestFit="1" customWidth="1"/>
    <col min="1000" max="1000" width="9" bestFit="1" customWidth="1"/>
    <col min="1001" max="1001" width="8" bestFit="1" customWidth="1"/>
    <col min="1002" max="1002" width="9" bestFit="1" customWidth="1"/>
    <col min="1003" max="1006" width="8" bestFit="1" customWidth="1"/>
    <col min="1007" max="1010" width="9" bestFit="1" customWidth="1"/>
    <col min="1011" max="1011" width="8" bestFit="1" customWidth="1"/>
    <col min="1012" max="1014" width="9" bestFit="1" customWidth="1"/>
    <col min="1015" max="1016" width="8" bestFit="1" customWidth="1"/>
    <col min="1017" max="1018" width="9" bestFit="1" customWidth="1"/>
    <col min="1019" max="1019" width="8" bestFit="1" customWidth="1"/>
    <col min="1020" max="1021" width="9" bestFit="1" customWidth="1"/>
    <col min="1022" max="1023" width="8" bestFit="1" customWidth="1"/>
    <col min="1024" max="1024" width="7" bestFit="1" customWidth="1"/>
    <col min="1025" max="1026" width="8" bestFit="1" customWidth="1"/>
    <col min="1027" max="1027" width="9" bestFit="1" customWidth="1"/>
    <col min="1028" max="1030" width="8" bestFit="1" customWidth="1"/>
    <col min="1031" max="1031" width="9" bestFit="1" customWidth="1"/>
    <col min="1032" max="1032" width="8" bestFit="1" customWidth="1"/>
    <col min="1033" max="1034" width="9" bestFit="1" customWidth="1"/>
    <col min="1035" max="1037" width="8" bestFit="1" customWidth="1"/>
    <col min="1038" max="1038" width="9" bestFit="1" customWidth="1"/>
    <col min="1039" max="1039" width="8" bestFit="1" customWidth="1"/>
    <col min="1040" max="1040" width="7" bestFit="1" customWidth="1"/>
    <col min="1041" max="1041" width="8" bestFit="1" customWidth="1"/>
    <col min="1042" max="1044" width="9" bestFit="1" customWidth="1"/>
    <col min="1045" max="1045" width="8" bestFit="1" customWidth="1"/>
    <col min="1046" max="1046" width="9" bestFit="1" customWidth="1"/>
    <col min="1047" max="1051" width="8" bestFit="1" customWidth="1"/>
    <col min="1052" max="1052" width="9" bestFit="1" customWidth="1"/>
    <col min="1053" max="1053" width="8" bestFit="1" customWidth="1"/>
    <col min="1054" max="1054" width="9" bestFit="1" customWidth="1"/>
    <col min="1055" max="1055" width="8" bestFit="1" customWidth="1"/>
    <col min="1056" max="1056" width="9" bestFit="1" customWidth="1"/>
    <col min="1057" max="1057" width="8" bestFit="1" customWidth="1"/>
    <col min="1058" max="1059" width="9" bestFit="1" customWidth="1"/>
    <col min="1060" max="1060" width="8" bestFit="1" customWidth="1"/>
    <col min="1061" max="1064" width="9" bestFit="1" customWidth="1"/>
    <col min="1065" max="1065" width="8" bestFit="1" customWidth="1"/>
    <col min="1066" max="1066" width="9" bestFit="1" customWidth="1"/>
    <col min="1067" max="1067" width="8" bestFit="1" customWidth="1"/>
    <col min="1068" max="1076" width="9" bestFit="1" customWidth="1"/>
    <col min="1077" max="1077" width="7" bestFit="1" customWidth="1"/>
    <col min="1078" max="1079" width="9" bestFit="1" customWidth="1"/>
    <col min="1080" max="1080" width="8" bestFit="1" customWidth="1"/>
    <col min="1081" max="1081" width="9" bestFit="1" customWidth="1"/>
    <col min="1082" max="1082" width="8" bestFit="1" customWidth="1"/>
    <col min="1083" max="1083" width="9" bestFit="1" customWidth="1"/>
    <col min="1084" max="1084" width="8" bestFit="1" customWidth="1"/>
    <col min="1085" max="1085" width="9" bestFit="1" customWidth="1"/>
    <col min="1086" max="1086" width="8" bestFit="1" customWidth="1"/>
    <col min="1087" max="1087" width="7" bestFit="1" customWidth="1"/>
    <col min="1088" max="1089" width="9" bestFit="1" customWidth="1"/>
    <col min="1090" max="1090" width="7" bestFit="1" customWidth="1"/>
    <col min="1091" max="1091" width="8" bestFit="1" customWidth="1"/>
    <col min="1092" max="1094" width="9" bestFit="1" customWidth="1"/>
    <col min="1095" max="1096" width="8" bestFit="1" customWidth="1"/>
    <col min="1097" max="1097" width="9" bestFit="1" customWidth="1"/>
    <col min="1098" max="1098" width="8" bestFit="1" customWidth="1"/>
    <col min="1099" max="1100" width="9" bestFit="1" customWidth="1"/>
    <col min="1101" max="1101" width="8" bestFit="1" customWidth="1"/>
    <col min="1102" max="1102" width="9" bestFit="1" customWidth="1"/>
    <col min="1103" max="1103" width="8" bestFit="1" customWidth="1"/>
    <col min="1104" max="1105" width="9" bestFit="1" customWidth="1"/>
    <col min="1106" max="1106" width="8" bestFit="1" customWidth="1"/>
    <col min="1107" max="1111" width="9" bestFit="1" customWidth="1"/>
    <col min="1112" max="1113" width="8" bestFit="1" customWidth="1"/>
    <col min="1114" max="1114" width="9" bestFit="1" customWidth="1"/>
    <col min="1115" max="1116" width="8" bestFit="1" customWidth="1"/>
    <col min="1117" max="1118" width="9" bestFit="1" customWidth="1"/>
    <col min="1119" max="1119" width="8" bestFit="1" customWidth="1"/>
    <col min="1120" max="1124" width="9" bestFit="1" customWidth="1"/>
    <col min="1125" max="1125" width="8" bestFit="1" customWidth="1"/>
    <col min="1126" max="1127" width="9" bestFit="1" customWidth="1"/>
    <col min="1128" max="1128" width="8" bestFit="1" customWidth="1"/>
    <col min="1129" max="1131" width="9" bestFit="1" customWidth="1"/>
    <col min="1132" max="1132" width="5" bestFit="1" customWidth="1"/>
    <col min="1133" max="1134" width="9" bestFit="1" customWidth="1"/>
    <col min="1135" max="1135" width="8" bestFit="1" customWidth="1"/>
    <col min="1136" max="1142" width="9" bestFit="1" customWidth="1"/>
    <col min="1143" max="1143" width="8" bestFit="1" customWidth="1"/>
    <col min="1144" max="1144" width="9" bestFit="1" customWidth="1"/>
    <col min="1145" max="1145" width="8" bestFit="1" customWidth="1"/>
    <col min="1146" max="1149" width="9" bestFit="1" customWidth="1"/>
    <col min="1150" max="1150" width="7" bestFit="1" customWidth="1"/>
    <col min="1151" max="1151" width="9" bestFit="1" customWidth="1"/>
    <col min="1152" max="1152" width="8" bestFit="1" customWidth="1"/>
    <col min="1153" max="1155" width="9" bestFit="1" customWidth="1"/>
    <col min="1156" max="1156" width="8" bestFit="1" customWidth="1"/>
    <col min="1157" max="1157" width="9" bestFit="1" customWidth="1"/>
    <col min="1158" max="1161" width="8" bestFit="1" customWidth="1"/>
    <col min="1162" max="1164" width="9" bestFit="1" customWidth="1"/>
    <col min="1165" max="1165" width="8" bestFit="1" customWidth="1"/>
    <col min="1166" max="1173" width="9" bestFit="1" customWidth="1"/>
    <col min="1174" max="1174" width="8" bestFit="1" customWidth="1"/>
    <col min="1175" max="1176" width="9" bestFit="1" customWidth="1"/>
    <col min="1177" max="1181" width="8" bestFit="1" customWidth="1"/>
    <col min="1182" max="1182" width="9" bestFit="1" customWidth="1"/>
    <col min="1183" max="1183" width="7" bestFit="1" customWidth="1"/>
    <col min="1184" max="1184" width="8" bestFit="1" customWidth="1"/>
    <col min="1185" max="1186" width="9" bestFit="1" customWidth="1"/>
    <col min="1187" max="1187" width="8" bestFit="1" customWidth="1"/>
    <col min="1188" max="1188" width="9" bestFit="1" customWidth="1"/>
    <col min="1189" max="1189" width="8" bestFit="1" customWidth="1"/>
    <col min="1190" max="1191" width="9" bestFit="1" customWidth="1"/>
    <col min="1192" max="1192" width="8" bestFit="1" customWidth="1"/>
    <col min="1193" max="1196" width="9" bestFit="1" customWidth="1"/>
    <col min="1197" max="1199" width="8" bestFit="1" customWidth="1"/>
    <col min="1200" max="1200" width="9" bestFit="1" customWidth="1"/>
    <col min="1201" max="1203" width="8" bestFit="1" customWidth="1"/>
    <col min="1204" max="1207" width="9" bestFit="1" customWidth="1"/>
    <col min="1208" max="1208" width="8" bestFit="1" customWidth="1"/>
    <col min="1209" max="1210" width="9" bestFit="1" customWidth="1"/>
    <col min="1211" max="1212" width="8" bestFit="1" customWidth="1"/>
    <col min="1213" max="1213" width="9" bestFit="1" customWidth="1"/>
    <col min="1214" max="1214" width="8" bestFit="1" customWidth="1"/>
    <col min="1215" max="1218" width="9" bestFit="1" customWidth="1"/>
    <col min="1219" max="1219" width="7" bestFit="1" customWidth="1"/>
    <col min="1220" max="1221" width="8" bestFit="1" customWidth="1"/>
    <col min="1222" max="1222" width="9" bestFit="1" customWidth="1"/>
    <col min="1223" max="1223" width="7" bestFit="1" customWidth="1"/>
    <col min="1224" max="1224" width="9" bestFit="1" customWidth="1"/>
    <col min="1225" max="1225" width="7" bestFit="1" customWidth="1"/>
    <col min="1226" max="1229" width="8" bestFit="1" customWidth="1"/>
    <col min="1230" max="1230" width="9" bestFit="1" customWidth="1"/>
    <col min="1231" max="1232" width="8" bestFit="1" customWidth="1"/>
    <col min="1233" max="1235" width="9" bestFit="1" customWidth="1"/>
    <col min="1236" max="1238" width="8" bestFit="1" customWidth="1"/>
    <col min="1239" max="1239" width="9" bestFit="1" customWidth="1"/>
    <col min="1240" max="1240" width="8" bestFit="1" customWidth="1"/>
    <col min="1241" max="1244" width="9" bestFit="1" customWidth="1"/>
    <col min="1245" max="1245" width="8" bestFit="1" customWidth="1"/>
    <col min="1246" max="1248" width="9" bestFit="1" customWidth="1"/>
    <col min="1249" max="1249" width="8" bestFit="1" customWidth="1"/>
    <col min="1250" max="1250" width="9" bestFit="1" customWidth="1"/>
    <col min="1251" max="1251" width="7" bestFit="1" customWidth="1"/>
    <col min="1252" max="1252" width="8" bestFit="1" customWidth="1"/>
    <col min="1253" max="1253" width="9" bestFit="1" customWidth="1"/>
    <col min="1254" max="1255" width="8" bestFit="1" customWidth="1"/>
    <col min="1256" max="1257" width="9" bestFit="1" customWidth="1"/>
    <col min="1258" max="1258" width="7" bestFit="1" customWidth="1"/>
    <col min="1259" max="1262" width="9" bestFit="1" customWidth="1"/>
    <col min="1263" max="1265" width="8" bestFit="1" customWidth="1"/>
    <col min="1266" max="1266" width="9" bestFit="1" customWidth="1"/>
    <col min="1267" max="1268" width="8" bestFit="1" customWidth="1"/>
    <col min="1269" max="1273" width="9" bestFit="1" customWidth="1"/>
    <col min="1274" max="1274" width="8" bestFit="1" customWidth="1"/>
    <col min="1275" max="1275" width="9" bestFit="1" customWidth="1"/>
    <col min="1276" max="1279" width="8" bestFit="1" customWidth="1"/>
    <col min="1280" max="1280" width="9" bestFit="1" customWidth="1"/>
    <col min="1281" max="1282" width="8" bestFit="1" customWidth="1"/>
    <col min="1283" max="1284" width="9" bestFit="1" customWidth="1"/>
    <col min="1285" max="1285" width="8" bestFit="1" customWidth="1"/>
    <col min="1286" max="1287" width="9" bestFit="1" customWidth="1"/>
    <col min="1288" max="1288" width="8" bestFit="1" customWidth="1"/>
    <col min="1289" max="1291" width="9" bestFit="1" customWidth="1"/>
    <col min="1292" max="1292" width="7" bestFit="1" customWidth="1"/>
    <col min="1293" max="1293" width="9" bestFit="1" customWidth="1"/>
    <col min="1294" max="1294" width="8" bestFit="1" customWidth="1"/>
    <col min="1295" max="1297" width="9" bestFit="1" customWidth="1"/>
    <col min="1298" max="1299" width="8" bestFit="1" customWidth="1"/>
    <col min="1300" max="1300" width="9" bestFit="1" customWidth="1"/>
    <col min="1301" max="1301" width="5" bestFit="1" customWidth="1"/>
    <col min="1302" max="1302" width="9" bestFit="1" customWidth="1"/>
    <col min="1303" max="1303" width="8" bestFit="1" customWidth="1"/>
    <col min="1304" max="1304" width="9" bestFit="1" customWidth="1"/>
    <col min="1305" max="1305" width="7" bestFit="1" customWidth="1"/>
    <col min="1306" max="1308" width="9" bestFit="1" customWidth="1"/>
    <col min="1309" max="1309" width="8" bestFit="1" customWidth="1"/>
    <col min="1310" max="1310" width="9" bestFit="1" customWidth="1"/>
    <col min="1311" max="1312" width="8" bestFit="1" customWidth="1"/>
    <col min="1313" max="1314" width="9" bestFit="1" customWidth="1"/>
    <col min="1315" max="1315" width="8" bestFit="1" customWidth="1"/>
    <col min="1316" max="1321" width="9" bestFit="1" customWidth="1"/>
    <col min="1322" max="1324" width="8" bestFit="1" customWidth="1"/>
    <col min="1325" max="1326" width="9" bestFit="1" customWidth="1"/>
    <col min="1327" max="1327" width="8" bestFit="1" customWidth="1"/>
    <col min="1328" max="1334" width="9" bestFit="1" customWidth="1"/>
    <col min="1335" max="1335" width="8" bestFit="1" customWidth="1"/>
    <col min="1336" max="1344" width="9" bestFit="1" customWidth="1"/>
    <col min="1345" max="1345" width="8" bestFit="1" customWidth="1"/>
    <col min="1346" max="1346" width="9" bestFit="1" customWidth="1"/>
    <col min="1347" max="1348" width="8" bestFit="1" customWidth="1"/>
    <col min="1349" max="1350" width="9" bestFit="1" customWidth="1"/>
    <col min="1351" max="1351" width="8" bestFit="1" customWidth="1"/>
    <col min="1352" max="1354" width="9" bestFit="1" customWidth="1"/>
    <col min="1355" max="1355" width="7" bestFit="1" customWidth="1"/>
    <col min="1356" max="1359" width="8" bestFit="1" customWidth="1"/>
    <col min="1360" max="1362" width="9" bestFit="1" customWidth="1"/>
    <col min="1363" max="1364" width="8" bestFit="1" customWidth="1"/>
    <col min="1365" max="1366" width="9" bestFit="1" customWidth="1"/>
    <col min="1367" max="1367" width="5" bestFit="1" customWidth="1"/>
    <col min="1368" max="1368" width="9" bestFit="1" customWidth="1"/>
    <col min="1369" max="1370" width="8" bestFit="1" customWidth="1"/>
    <col min="1371" max="1371" width="9" bestFit="1" customWidth="1"/>
    <col min="1372" max="1372" width="8" bestFit="1" customWidth="1"/>
    <col min="1373" max="1375" width="9" bestFit="1" customWidth="1"/>
    <col min="1376" max="1376" width="8" bestFit="1" customWidth="1"/>
    <col min="1377" max="1377" width="7" bestFit="1" customWidth="1"/>
    <col min="1378" max="1378" width="9" bestFit="1" customWidth="1"/>
    <col min="1379" max="1379" width="8" bestFit="1" customWidth="1"/>
    <col min="1380" max="1380" width="9" bestFit="1" customWidth="1"/>
    <col min="1381" max="1382" width="8" bestFit="1" customWidth="1"/>
    <col min="1383" max="1383" width="9" bestFit="1" customWidth="1"/>
    <col min="1384" max="1384" width="8" bestFit="1" customWidth="1"/>
    <col min="1385" max="1387" width="9" bestFit="1" customWidth="1"/>
    <col min="1388" max="1390" width="8" bestFit="1" customWidth="1"/>
    <col min="1391" max="1397" width="9" bestFit="1" customWidth="1"/>
    <col min="1398" max="1398" width="8" bestFit="1" customWidth="1"/>
    <col min="1399" max="1399" width="9" bestFit="1" customWidth="1"/>
    <col min="1400" max="1400" width="7" bestFit="1" customWidth="1"/>
    <col min="1401" max="1401" width="8" bestFit="1" customWidth="1"/>
    <col min="1402" max="1402" width="9" bestFit="1" customWidth="1"/>
    <col min="1403" max="1403" width="8" bestFit="1" customWidth="1"/>
    <col min="1404" max="1404" width="7" bestFit="1" customWidth="1"/>
    <col min="1405" max="1406" width="8" bestFit="1" customWidth="1"/>
    <col min="1407" max="1408" width="9" bestFit="1" customWidth="1"/>
    <col min="1409" max="1411" width="8" bestFit="1" customWidth="1"/>
    <col min="1412" max="1412" width="9" bestFit="1" customWidth="1"/>
    <col min="1413" max="1413" width="8" bestFit="1" customWidth="1"/>
    <col min="1414" max="1418" width="9" bestFit="1" customWidth="1"/>
    <col min="1419" max="1419" width="8" bestFit="1" customWidth="1"/>
    <col min="1420" max="1423" width="9" bestFit="1" customWidth="1"/>
    <col min="1424" max="1424" width="8" bestFit="1" customWidth="1"/>
    <col min="1425" max="1428" width="9" bestFit="1" customWidth="1"/>
    <col min="1429" max="1429" width="8" bestFit="1" customWidth="1"/>
    <col min="1430" max="1433" width="9" bestFit="1" customWidth="1"/>
    <col min="1434" max="1434" width="8" bestFit="1" customWidth="1"/>
    <col min="1435" max="1436" width="7" bestFit="1" customWidth="1"/>
    <col min="1437" max="1437" width="9" bestFit="1" customWidth="1"/>
    <col min="1438" max="1438" width="8" bestFit="1" customWidth="1"/>
    <col min="1439" max="1442" width="9" bestFit="1" customWidth="1"/>
    <col min="1443" max="1443" width="8" bestFit="1" customWidth="1"/>
    <col min="1444" max="1445" width="9" bestFit="1" customWidth="1"/>
    <col min="1446" max="1446" width="7" bestFit="1" customWidth="1"/>
    <col min="1447" max="1447" width="8" bestFit="1" customWidth="1"/>
    <col min="1448" max="1448" width="9" bestFit="1" customWidth="1"/>
    <col min="1449" max="1451" width="8" bestFit="1" customWidth="1"/>
    <col min="1452" max="1453" width="9" bestFit="1" customWidth="1"/>
    <col min="1454" max="1454" width="8" bestFit="1" customWidth="1"/>
    <col min="1455" max="1455" width="9" bestFit="1" customWidth="1"/>
    <col min="1456" max="1457" width="8" bestFit="1" customWidth="1"/>
    <col min="1458" max="1459" width="9" bestFit="1" customWidth="1"/>
    <col min="1460" max="1460" width="5" bestFit="1" customWidth="1"/>
    <col min="1461" max="1461" width="9" bestFit="1" customWidth="1"/>
    <col min="1462" max="1462" width="8" bestFit="1" customWidth="1"/>
    <col min="1463" max="1463" width="9" bestFit="1" customWidth="1"/>
    <col min="1464" max="1464" width="7" bestFit="1" customWidth="1"/>
    <col min="1465" max="1469" width="8" bestFit="1" customWidth="1"/>
    <col min="1470" max="1470" width="9" bestFit="1" customWidth="1"/>
    <col min="1471" max="1472" width="8" bestFit="1" customWidth="1"/>
    <col min="1473" max="1474" width="9" bestFit="1" customWidth="1"/>
    <col min="1475" max="1475" width="8" bestFit="1" customWidth="1"/>
    <col min="1476" max="1476" width="9" bestFit="1" customWidth="1"/>
    <col min="1477" max="1478" width="8" bestFit="1" customWidth="1"/>
    <col min="1479" max="1479" width="7" bestFit="1" customWidth="1"/>
    <col min="1480" max="1482" width="9" bestFit="1" customWidth="1"/>
    <col min="1483" max="1486" width="8" bestFit="1" customWidth="1"/>
    <col min="1487" max="1490" width="9" bestFit="1" customWidth="1"/>
    <col min="1491" max="1491" width="7" bestFit="1" customWidth="1"/>
    <col min="1492" max="1493" width="8" bestFit="1" customWidth="1"/>
    <col min="1494" max="1495" width="9" bestFit="1" customWidth="1"/>
    <col min="1496" max="1496" width="8" bestFit="1" customWidth="1"/>
    <col min="1497" max="1497" width="9" bestFit="1" customWidth="1"/>
    <col min="1498" max="1498" width="8" bestFit="1" customWidth="1"/>
    <col min="1499" max="1499" width="7" bestFit="1" customWidth="1"/>
    <col min="1500" max="1501" width="9" bestFit="1" customWidth="1"/>
    <col min="1502" max="1502" width="8" bestFit="1" customWidth="1"/>
    <col min="1503" max="1507" width="9" bestFit="1" customWidth="1"/>
    <col min="1508" max="1508" width="8" bestFit="1" customWidth="1"/>
    <col min="1509" max="1509" width="9" bestFit="1" customWidth="1"/>
    <col min="1510" max="1510" width="7" bestFit="1" customWidth="1"/>
    <col min="1511" max="1512" width="9" bestFit="1" customWidth="1"/>
    <col min="1513" max="1515" width="8" bestFit="1" customWidth="1"/>
    <col min="1516" max="1517" width="9" bestFit="1" customWidth="1"/>
    <col min="1518" max="1518" width="7" bestFit="1" customWidth="1"/>
    <col min="1519" max="1519" width="8" bestFit="1" customWidth="1"/>
    <col min="1520" max="1523" width="9" bestFit="1" customWidth="1"/>
    <col min="1524" max="1525" width="8" bestFit="1" customWidth="1"/>
    <col min="1526" max="1526" width="9" bestFit="1" customWidth="1"/>
    <col min="1527" max="1527" width="8" bestFit="1" customWidth="1"/>
    <col min="1528" max="1528" width="9" bestFit="1" customWidth="1"/>
    <col min="1529" max="1531" width="8" bestFit="1" customWidth="1"/>
    <col min="1532" max="1534" width="9" bestFit="1" customWidth="1"/>
    <col min="1535" max="1535" width="8" bestFit="1" customWidth="1"/>
    <col min="1536" max="1537" width="9" bestFit="1" customWidth="1"/>
    <col min="1538" max="1538" width="7" bestFit="1" customWidth="1"/>
    <col min="1539" max="1541" width="9" bestFit="1" customWidth="1"/>
    <col min="1542" max="1542" width="8" bestFit="1" customWidth="1"/>
    <col min="1543" max="1546" width="9" bestFit="1" customWidth="1"/>
    <col min="1547" max="1547" width="7" bestFit="1" customWidth="1"/>
    <col min="1548" max="1548" width="8" bestFit="1" customWidth="1"/>
    <col min="1549" max="1553" width="9" bestFit="1" customWidth="1"/>
    <col min="1554" max="1554" width="8" bestFit="1" customWidth="1"/>
    <col min="1555" max="1557" width="9" bestFit="1" customWidth="1"/>
    <col min="1558" max="1559" width="8" bestFit="1" customWidth="1"/>
    <col min="1560" max="1561" width="9" bestFit="1" customWidth="1"/>
    <col min="1562" max="1563" width="8" bestFit="1" customWidth="1"/>
    <col min="1564" max="1566" width="9" bestFit="1" customWidth="1"/>
    <col min="1567" max="1567" width="7" bestFit="1" customWidth="1"/>
    <col min="1568" max="1568" width="8" bestFit="1" customWidth="1"/>
    <col min="1569" max="1569" width="9" bestFit="1" customWidth="1"/>
    <col min="1570" max="1574" width="8" bestFit="1" customWidth="1"/>
    <col min="1575" max="1575" width="9" bestFit="1" customWidth="1"/>
    <col min="1576" max="1576" width="7" bestFit="1" customWidth="1"/>
    <col min="1577" max="1577" width="9" bestFit="1" customWidth="1"/>
    <col min="1578" max="1578" width="8" bestFit="1" customWidth="1"/>
    <col min="1579" max="1579" width="9" bestFit="1" customWidth="1"/>
    <col min="1580" max="1580" width="8" bestFit="1" customWidth="1"/>
    <col min="1581" max="1582" width="9" bestFit="1" customWidth="1"/>
    <col min="1583" max="1586" width="8" bestFit="1" customWidth="1"/>
    <col min="1587" max="1589" width="9" bestFit="1" customWidth="1"/>
    <col min="1590" max="1595" width="8" bestFit="1" customWidth="1"/>
    <col min="1596" max="1596" width="5" bestFit="1" customWidth="1"/>
    <col min="1597" max="1599" width="8" bestFit="1" customWidth="1"/>
    <col min="1600" max="1601" width="9" bestFit="1" customWidth="1"/>
    <col min="1602" max="1602" width="8" bestFit="1" customWidth="1"/>
    <col min="1603" max="1605" width="9" bestFit="1" customWidth="1"/>
    <col min="1606" max="1606" width="8" bestFit="1" customWidth="1"/>
    <col min="1607" max="1607" width="7" bestFit="1" customWidth="1"/>
    <col min="1608" max="1611" width="9" bestFit="1" customWidth="1"/>
    <col min="1612" max="1612" width="7" bestFit="1" customWidth="1"/>
    <col min="1613" max="1616" width="9" bestFit="1" customWidth="1"/>
    <col min="1617" max="1617" width="8" bestFit="1" customWidth="1"/>
    <col min="1618" max="1618" width="9" bestFit="1" customWidth="1"/>
    <col min="1619" max="1621" width="8" bestFit="1" customWidth="1"/>
    <col min="1622" max="1623" width="9" bestFit="1" customWidth="1"/>
    <col min="1624" max="1624" width="8" bestFit="1" customWidth="1"/>
    <col min="1625" max="1625" width="9" bestFit="1" customWidth="1"/>
    <col min="1626" max="1626" width="8" bestFit="1" customWidth="1"/>
    <col min="1627" max="1627" width="7" bestFit="1" customWidth="1"/>
    <col min="1628" max="1628" width="8" bestFit="1" customWidth="1"/>
    <col min="1629" max="1631" width="9" bestFit="1" customWidth="1"/>
    <col min="1632" max="1632" width="7" bestFit="1" customWidth="1"/>
    <col min="1633" max="1633" width="9" bestFit="1" customWidth="1"/>
    <col min="1634" max="1634" width="5" bestFit="1" customWidth="1"/>
    <col min="1635" max="1640" width="9" bestFit="1" customWidth="1"/>
    <col min="1641" max="1641" width="8" bestFit="1" customWidth="1"/>
    <col min="1642" max="1644" width="9" bestFit="1" customWidth="1"/>
    <col min="1645" max="1645" width="7" bestFit="1" customWidth="1"/>
    <col min="1646" max="1646" width="8" bestFit="1" customWidth="1"/>
    <col min="1647" max="1647" width="9" bestFit="1" customWidth="1"/>
    <col min="1648" max="1648" width="8" bestFit="1" customWidth="1"/>
    <col min="1649" max="1649" width="7" bestFit="1" customWidth="1"/>
    <col min="1650" max="1650" width="9" bestFit="1" customWidth="1"/>
    <col min="1651" max="1652" width="8" bestFit="1" customWidth="1"/>
    <col min="1653" max="1653" width="9" bestFit="1" customWidth="1"/>
    <col min="1654" max="1654" width="8" bestFit="1" customWidth="1"/>
    <col min="1655" max="1657" width="9" bestFit="1" customWidth="1"/>
    <col min="1658" max="1658" width="8" bestFit="1" customWidth="1"/>
    <col min="1659" max="1659" width="9" bestFit="1" customWidth="1"/>
    <col min="1660" max="1660" width="8" bestFit="1" customWidth="1"/>
    <col min="1661" max="1662" width="9" bestFit="1" customWidth="1"/>
    <col min="1663" max="1663" width="8" bestFit="1" customWidth="1"/>
    <col min="1664" max="1666" width="9" bestFit="1" customWidth="1"/>
    <col min="1667" max="1667" width="8" bestFit="1" customWidth="1"/>
    <col min="1668" max="1669" width="9" bestFit="1" customWidth="1"/>
    <col min="1670" max="1670" width="8" bestFit="1" customWidth="1"/>
    <col min="1671" max="1673" width="9" bestFit="1" customWidth="1"/>
    <col min="1674" max="1674" width="8" bestFit="1" customWidth="1"/>
    <col min="1675" max="1677" width="9" bestFit="1" customWidth="1"/>
    <col min="1678" max="1678" width="8" bestFit="1" customWidth="1"/>
    <col min="1679" max="1679" width="9" bestFit="1" customWidth="1"/>
    <col min="1680" max="1680" width="7" bestFit="1" customWidth="1"/>
    <col min="1681" max="1685" width="9" bestFit="1" customWidth="1"/>
    <col min="1686" max="1686" width="8" bestFit="1" customWidth="1"/>
    <col min="1687" max="1688" width="9" bestFit="1" customWidth="1"/>
    <col min="1689" max="1689" width="5" bestFit="1" customWidth="1"/>
    <col min="1690" max="1692" width="9" bestFit="1" customWidth="1"/>
    <col min="1693" max="1693" width="8" bestFit="1" customWidth="1"/>
    <col min="1694" max="1696" width="9" bestFit="1" customWidth="1"/>
    <col min="1697" max="1697" width="8" bestFit="1" customWidth="1"/>
    <col min="1698" max="1699" width="9" bestFit="1" customWidth="1"/>
    <col min="1700" max="1700" width="8" bestFit="1" customWidth="1"/>
    <col min="1701" max="1701" width="7" bestFit="1" customWidth="1"/>
    <col min="1702" max="1703" width="8" bestFit="1" customWidth="1"/>
    <col min="1704" max="1704" width="7" bestFit="1" customWidth="1"/>
    <col min="1705" max="1705" width="9" bestFit="1" customWidth="1"/>
    <col min="1706" max="1706" width="8" bestFit="1" customWidth="1"/>
    <col min="1707" max="1708" width="9" bestFit="1" customWidth="1"/>
    <col min="1709" max="1710" width="8" bestFit="1" customWidth="1"/>
    <col min="1711" max="1711" width="9" bestFit="1" customWidth="1"/>
    <col min="1712" max="1712" width="7" bestFit="1" customWidth="1"/>
    <col min="1713" max="1715" width="9" bestFit="1" customWidth="1"/>
    <col min="1716" max="1716" width="8" bestFit="1" customWidth="1"/>
    <col min="1717" max="1721" width="9" bestFit="1" customWidth="1"/>
    <col min="1722" max="1722" width="8" bestFit="1" customWidth="1"/>
    <col min="1723" max="1723" width="9" bestFit="1" customWidth="1"/>
    <col min="1724" max="1725" width="8" bestFit="1" customWidth="1"/>
    <col min="1726" max="1727" width="9" bestFit="1" customWidth="1"/>
    <col min="1728" max="1728" width="8" bestFit="1" customWidth="1"/>
    <col min="1729" max="1731" width="9" bestFit="1" customWidth="1"/>
    <col min="1732" max="1732" width="7" bestFit="1" customWidth="1"/>
    <col min="1733" max="1733" width="9" bestFit="1" customWidth="1"/>
    <col min="1734" max="1735" width="8" bestFit="1" customWidth="1"/>
    <col min="1736" max="1737" width="9" bestFit="1" customWidth="1"/>
    <col min="1738" max="1738" width="8" bestFit="1" customWidth="1"/>
    <col min="1739" max="1739" width="7" bestFit="1" customWidth="1"/>
    <col min="1740" max="1741" width="8" bestFit="1" customWidth="1"/>
    <col min="1742" max="1742" width="9" bestFit="1" customWidth="1"/>
    <col min="1743" max="1743" width="8" bestFit="1" customWidth="1"/>
    <col min="1744" max="1744" width="9" bestFit="1" customWidth="1"/>
    <col min="1745" max="1748" width="8" bestFit="1" customWidth="1"/>
    <col min="1749" max="1749" width="9" bestFit="1" customWidth="1"/>
    <col min="1750" max="1750" width="8" bestFit="1" customWidth="1"/>
    <col min="1751" max="1752" width="9" bestFit="1" customWidth="1"/>
    <col min="1753" max="1753" width="8" bestFit="1" customWidth="1"/>
    <col min="1754" max="1754" width="9" bestFit="1" customWidth="1"/>
    <col min="1755" max="1755" width="8" bestFit="1" customWidth="1"/>
    <col min="1756" max="1758" width="9" bestFit="1" customWidth="1"/>
    <col min="1759" max="1760" width="8" bestFit="1" customWidth="1"/>
    <col min="1761" max="1761" width="9" bestFit="1" customWidth="1"/>
    <col min="1762" max="1762" width="8" bestFit="1" customWidth="1"/>
    <col min="1763" max="1766" width="9" bestFit="1" customWidth="1"/>
    <col min="1767" max="1767" width="8" bestFit="1" customWidth="1"/>
    <col min="1768" max="1769" width="9" bestFit="1" customWidth="1"/>
    <col min="1770" max="1770" width="8" bestFit="1" customWidth="1"/>
    <col min="1771" max="1772" width="9" bestFit="1" customWidth="1"/>
    <col min="1773" max="1773" width="7" bestFit="1" customWidth="1"/>
    <col min="1774" max="1774" width="8" bestFit="1" customWidth="1"/>
    <col min="1775" max="1775" width="9" bestFit="1" customWidth="1"/>
    <col min="1776" max="1776" width="8" bestFit="1" customWidth="1"/>
    <col min="1777" max="1778" width="9" bestFit="1" customWidth="1"/>
    <col min="1779" max="1779" width="7" bestFit="1" customWidth="1"/>
    <col min="1780" max="1780" width="8" bestFit="1" customWidth="1"/>
    <col min="1781" max="1782" width="9" bestFit="1" customWidth="1"/>
    <col min="1783" max="1783" width="8" bestFit="1" customWidth="1"/>
    <col min="1784" max="1784" width="9" bestFit="1" customWidth="1"/>
    <col min="1785" max="1785" width="8" bestFit="1" customWidth="1"/>
    <col min="1786" max="1786" width="5" bestFit="1" customWidth="1"/>
    <col min="1787" max="1787" width="7" bestFit="1" customWidth="1"/>
    <col min="1788" max="1790" width="9" bestFit="1" customWidth="1"/>
    <col min="1791" max="1792" width="8" bestFit="1" customWidth="1"/>
    <col min="1793" max="1794" width="9" bestFit="1" customWidth="1"/>
    <col min="1795" max="1795" width="8" bestFit="1" customWidth="1"/>
    <col min="1796" max="1796" width="9" bestFit="1" customWidth="1"/>
    <col min="1797" max="1799" width="8" bestFit="1" customWidth="1"/>
    <col min="1800" max="1800" width="9" bestFit="1" customWidth="1"/>
    <col min="1801" max="1801" width="8" bestFit="1" customWidth="1"/>
    <col min="1802" max="1802" width="9" bestFit="1" customWidth="1"/>
    <col min="1803" max="1804" width="8" bestFit="1" customWidth="1"/>
    <col min="1805" max="1805" width="9" bestFit="1" customWidth="1"/>
    <col min="1806" max="1806" width="8" bestFit="1" customWidth="1"/>
    <col min="1807" max="1808" width="9" bestFit="1" customWidth="1"/>
    <col min="1809" max="1809" width="8" bestFit="1" customWidth="1"/>
    <col min="1810" max="1812" width="9" bestFit="1" customWidth="1"/>
    <col min="1813" max="1815" width="8" bestFit="1" customWidth="1"/>
    <col min="1816" max="1816" width="9" bestFit="1" customWidth="1"/>
    <col min="1817" max="1817" width="8" bestFit="1" customWidth="1"/>
    <col min="1818" max="1819" width="9" bestFit="1" customWidth="1"/>
    <col min="1820" max="1820" width="8" bestFit="1" customWidth="1"/>
    <col min="1821" max="1821" width="9" bestFit="1" customWidth="1"/>
    <col min="1822" max="1822" width="7" bestFit="1" customWidth="1"/>
    <col min="1823" max="1824" width="9" bestFit="1" customWidth="1"/>
    <col min="1825" max="1825" width="7" bestFit="1" customWidth="1"/>
    <col min="1826" max="1827" width="9" bestFit="1" customWidth="1"/>
    <col min="1828" max="1828" width="8" bestFit="1" customWidth="1"/>
    <col min="1829" max="1830" width="9" bestFit="1" customWidth="1"/>
    <col min="1831" max="1831" width="7" bestFit="1" customWidth="1"/>
    <col min="1832" max="1833" width="9" bestFit="1" customWidth="1"/>
    <col min="1834" max="1834" width="8" bestFit="1" customWidth="1"/>
    <col min="1835" max="1835" width="9" bestFit="1" customWidth="1"/>
    <col min="1836" max="1836" width="7" bestFit="1" customWidth="1"/>
    <col min="1837" max="1839" width="9" bestFit="1" customWidth="1"/>
    <col min="1840" max="1842" width="8" bestFit="1" customWidth="1"/>
    <col min="1843" max="1843" width="9" bestFit="1" customWidth="1"/>
    <col min="1844" max="1844" width="8" bestFit="1" customWidth="1"/>
    <col min="1845" max="1846" width="9" bestFit="1" customWidth="1"/>
    <col min="1847" max="1847" width="8" bestFit="1" customWidth="1"/>
    <col min="1848" max="1855" width="9" bestFit="1" customWidth="1"/>
    <col min="1856" max="1856" width="8" bestFit="1" customWidth="1"/>
    <col min="1857" max="1858" width="9" bestFit="1" customWidth="1"/>
    <col min="1859" max="1859" width="8" bestFit="1" customWidth="1"/>
    <col min="1860" max="1861" width="9" bestFit="1" customWidth="1"/>
    <col min="1862" max="1862" width="7" bestFit="1" customWidth="1"/>
    <col min="1863" max="1863" width="9" bestFit="1" customWidth="1"/>
    <col min="1864" max="1865" width="8" bestFit="1" customWidth="1"/>
    <col min="1866" max="1868" width="9" bestFit="1" customWidth="1"/>
    <col min="1869" max="1869" width="7" bestFit="1" customWidth="1"/>
    <col min="1870" max="1870" width="8" bestFit="1" customWidth="1"/>
    <col min="1871" max="1872" width="9" bestFit="1" customWidth="1"/>
    <col min="1873" max="1874" width="7" bestFit="1" customWidth="1"/>
    <col min="1875" max="1876" width="9" bestFit="1" customWidth="1"/>
    <col min="1877" max="1877" width="8" bestFit="1" customWidth="1"/>
    <col min="1878" max="1878" width="9" bestFit="1" customWidth="1"/>
    <col min="1879" max="1880" width="8" bestFit="1" customWidth="1"/>
    <col min="1881" max="1882" width="9" bestFit="1" customWidth="1"/>
    <col min="1883" max="1883" width="8" bestFit="1" customWidth="1"/>
    <col min="1884" max="1884" width="9" bestFit="1" customWidth="1"/>
    <col min="1885" max="1891" width="8" bestFit="1" customWidth="1"/>
    <col min="1892" max="1894" width="9" bestFit="1" customWidth="1"/>
    <col min="1895" max="1897" width="8" bestFit="1" customWidth="1"/>
    <col min="1898" max="1901" width="9" bestFit="1" customWidth="1"/>
    <col min="1902" max="1902" width="8" bestFit="1" customWidth="1"/>
    <col min="1903" max="1903" width="9" bestFit="1" customWidth="1"/>
    <col min="1904" max="1904" width="8" bestFit="1" customWidth="1"/>
    <col min="1905" max="1907" width="9" bestFit="1" customWidth="1"/>
    <col min="1908" max="1908" width="8" bestFit="1" customWidth="1"/>
    <col min="1909" max="1912" width="9" bestFit="1" customWidth="1"/>
    <col min="1913" max="1913" width="8" bestFit="1" customWidth="1"/>
    <col min="1914" max="1916" width="9" bestFit="1" customWidth="1"/>
    <col min="1917" max="1917" width="7" bestFit="1" customWidth="1"/>
    <col min="1918" max="1918" width="9" bestFit="1" customWidth="1"/>
    <col min="1919" max="1920" width="8" bestFit="1" customWidth="1"/>
    <col min="1921" max="1922" width="9" bestFit="1" customWidth="1"/>
    <col min="1923" max="1923" width="8" bestFit="1" customWidth="1"/>
    <col min="1924" max="1924" width="9" bestFit="1" customWidth="1"/>
    <col min="1925" max="1925" width="8" bestFit="1" customWidth="1"/>
    <col min="1926" max="1926" width="7" bestFit="1" customWidth="1"/>
    <col min="1927" max="1928" width="9" bestFit="1" customWidth="1"/>
    <col min="1929" max="1932" width="8" bestFit="1" customWidth="1"/>
    <col min="1933" max="1933" width="9" bestFit="1" customWidth="1"/>
    <col min="1934" max="1934" width="8" bestFit="1" customWidth="1"/>
    <col min="1935" max="1936" width="9" bestFit="1" customWidth="1"/>
    <col min="1937" max="1937" width="7" bestFit="1" customWidth="1"/>
    <col min="1938" max="1938" width="9" bestFit="1" customWidth="1"/>
    <col min="1939" max="1941" width="8" bestFit="1" customWidth="1"/>
    <col min="1942" max="1943" width="9" bestFit="1" customWidth="1"/>
    <col min="1944" max="1944" width="8" bestFit="1" customWidth="1"/>
    <col min="1945" max="1946" width="9" bestFit="1" customWidth="1"/>
    <col min="1947" max="1947" width="8" bestFit="1" customWidth="1"/>
    <col min="1948" max="1949" width="9" bestFit="1" customWidth="1"/>
    <col min="1950" max="1950" width="7" bestFit="1" customWidth="1"/>
    <col min="1951" max="1951" width="8" bestFit="1" customWidth="1"/>
    <col min="1952" max="1952" width="9" bestFit="1" customWidth="1"/>
    <col min="1953" max="1954" width="8" bestFit="1" customWidth="1"/>
    <col min="1955" max="1957" width="9" bestFit="1" customWidth="1"/>
    <col min="1958" max="1960" width="8" bestFit="1" customWidth="1"/>
    <col min="1961" max="1962" width="9" bestFit="1" customWidth="1"/>
    <col min="1963" max="1963" width="7" bestFit="1" customWidth="1"/>
    <col min="1964" max="1964" width="9" bestFit="1" customWidth="1"/>
    <col min="1965" max="1968" width="8" bestFit="1" customWidth="1"/>
    <col min="1969" max="1969" width="7" bestFit="1" customWidth="1"/>
    <col min="1970" max="1973" width="8" bestFit="1" customWidth="1"/>
    <col min="1974" max="1974" width="7" bestFit="1" customWidth="1"/>
    <col min="1975" max="1975" width="8" bestFit="1" customWidth="1"/>
    <col min="1976" max="1977" width="7" bestFit="1" customWidth="1"/>
    <col min="1978" max="1985" width="8" bestFit="1" customWidth="1"/>
    <col min="1986" max="1986" width="11.28515625" bestFit="1" customWidth="1"/>
  </cols>
  <sheetData>
    <row r="3" spans="1:4" x14ac:dyDescent="0.25">
      <c r="A3" s="13" t="s">
        <v>1181</v>
      </c>
      <c r="B3" t="s">
        <v>1209</v>
      </c>
      <c r="C3" s="15" t="s">
        <v>1210</v>
      </c>
      <c r="D3" s="15" t="s">
        <v>1211</v>
      </c>
    </row>
    <row r="4" spans="1:4" x14ac:dyDescent="0.25">
      <c r="A4" s="14" t="s">
        <v>1182</v>
      </c>
      <c r="B4">
        <v>29676.988000000001</v>
      </c>
      <c r="C4" s="16">
        <f>(B5-B4)/B4</f>
        <v>4.3300275620962596</v>
      </c>
      <c r="D4" s="16">
        <f>(B16-B4)/B4</f>
        <v>3.669354181091423</v>
      </c>
    </row>
    <row r="5" spans="1:4" x14ac:dyDescent="0.25">
      <c r="A5" s="14" t="s">
        <v>1183</v>
      </c>
      <c r="B5">
        <v>158179.16399999996</v>
      </c>
      <c r="C5" s="16">
        <f t="shared" ref="C5:C27" si="0">(B6-B5)/B5</f>
        <v>0.28874283341135831</v>
      </c>
      <c r="D5" s="16">
        <f>(B17-B5)/B5</f>
        <v>-4.4727635556341423E-3</v>
      </c>
    </row>
    <row r="6" spans="1:4" x14ac:dyDescent="0.25">
      <c r="A6" s="14" t="s">
        <v>1184</v>
      </c>
      <c r="B6">
        <v>203852.26399999988</v>
      </c>
      <c r="C6" s="16">
        <f t="shared" si="0"/>
        <v>-0.25168918408480329</v>
      </c>
      <c r="D6" s="16">
        <f>(B18-B6)/B6</f>
        <v>-9.8902958467999916E-2</v>
      </c>
    </row>
    <row r="7" spans="1:4" x14ac:dyDescent="0.25">
      <c r="A7" s="14" t="s">
        <v>1185</v>
      </c>
      <c r="B7">
        <v>152544.85399999999</v>
      </c>
      <c r="C7" s="16">
        <f t="shared" si="0"/>
        <v>-0.15557560532327103</v>
      </c>
      <c r="D7" s="16">
        <f t="shared" ref="D7:D16" si="1">(B19-B7)/B7</f>
        <v>-8.6114265119687172E-2</v>
      </c>
    </row>
    <row r="8" spans="1:4" x14ac:dyDescent="0.25">
      <c r="A8" s="14" t="s">
        <v>1186</v>
      </c>
      <c r="B8">
        <v>128812.59599999999</v>
      </c>
      <c r="C8" s="16">
        <f t="shared" si="0"/>
        <v>0.28848470688378913</v>
      </c>
      <c r="D8" s="16">
        <f t="shared" si="1"/>
        <v>0.24372659953223907</v>
      </c>
    </row>
    <row r="9" spans="1:4" x14ac:dyDescent="0.25">
      <c r="A9" s="14" t="s">
        <v>1187</v>
      </c>
      <c r="B9">
        <v>165973.05999999994</v>
      </c>
      <c r="C9" s="16">
        <f t="shared" si="0"/>
        <v>-0.1233416796677725</v>
      </c>
      <c r="D9" s="16">
        <f t="shared" si="1"/>
        <v>-0.27129210005527371</v>
      </c>
    </row>
    <row r="10" spans="1:4" x14ac:dyDescent="0.25">
      <c r="A10" s="14" t="s">
        <v>1188</v>
      </c>
      <c r="B10">
        <v>145501.66399999996</v>
      </c>
      <c r="C10" s="16">
        <f t="shared" si="0"/>
        <v>0.14158660068657369</v>
      </c>
      <c r="D10" s="16">
        <f t="shared" si="1"/>
        <v>4.0157327685270333E-2</v>
      </c>
    </row>
    <row r="11" spans="1:4" x14ac:dyDescent="0.25">
      <c r="A11" s="14" t="s">
        <v>1189</v>
      </c>
      <c r="B11">
        <v>166102.74999999997</v>
      </c>
      <c r="C11" s="16">
        <f t="shared" si="0"/>
        <v>-1.1853181238720808E-2</v>
      </c>
      <c r="D11" s="16">
        <f t="shared" si="1"/>
        <v>2.1976457343421331E-2</v>
      </c>
    </row>
    <row r="12" spans="1:4" x14ac:dyDescent="0.25">
      <c r="A12" s="14" t="s">
        <v>1190</v>
      </c>
      <c r="B12">
        <v>164133.90400000004</v>
      </c>
      <c r="C12" s="16">
        <f t="shared" si="0"/>
        <v>-6.29842083083582E-2</v>
      </c>
      <c r="D12" s="16">
        <f t="shared" si="1"/>
        <v>0.12097031457924716</v>
      </c>
    </row>
    <row r="13" spans="1:4" x14ac:dyDescent="0.25">
      <c r="A13" s="14" t="s">
        <v>1191</v>
      </c>
      <c r="B13">
        <v>153796.05999999997</v>
      </c>
      <c r="C13" s="16">
        <f t="shared" si="0"/>
        <v>7.1981037745736873E-4</v>
      </c>
      <c r="D13" s="16">
        <f t="shared" si="1"/>
        <v>3.9367848565175067E-3</v>
      </c>
    </row>
    <row r="14" spans="1:4" x14ac:dyDescent="0.25">
      <c r="A14" s="14" t="s">
        <v>1192</v>
      </c>
      <c r="B14">
        <v>153906.76400000002</v>
      </c>
      <c r="C14" s="16">
        <f t="shared" si="0"/>
        <v>0.19240034180693893</v>
      </c>
      <c r="D14" s="16">
        <f t="shared" si="1"/>
        <v>0.1043540360578309</v>
      </c>
    </row>
    <row r="15" spans="1:4" x14ac:dyDescent="0.25">
      <c r="A15" s="14" t="s">
        <v>1193</v>
      </c>
      <c r="B15">
        <v>183518.47799999992</v>
      </c>
      <c r="C15" s="16">
        <f t="shared" si="0"/>
        <v>-0.24491326698993193</v>
      </c>
      <c r="D15" s="16">
        <f t="shared" si="1"/>
        <v>-0.2774942041531091</v>
      </c>
    </row>
    <row r="16" spans="1:4" x14ac:dyDescent="0.25">
      <c r="A16" s="14" t="s">
        <v>1194</v>
      </c>
      <c r="B16">
        <v>138572.36799999999</v>
      </c>
      <c r="C16" s="16">
        <f t="shared" si="0"/>
        <v>0.13638576198683491</v>
      </c>
      <c r="D16" s="16">
        <f t="shared" si="1"/>
        <v>-1.1275105005061365E-2</v>
      </c>
    </row>
    <row r="17" spans="1:3" x14ac:dyDescent="0.25">
      <c r="A17" s="14" t="s">
        <v>1195</v>
      </c>
      <c r="B17">
        <v>157471.66600000008</v>
      </c>
      <c r="C17" s="16">
        <f t="shared" si="0"/>
        <v>0.16649983242064664</v>
      </c>
    </row>
    <row r="18" spans="1:3" x14ac:dyDescent="0.25">
      <c r="A18" s="14" t="s">
        <v>1196</v>
      </c>
      <c r="B18">
        <v>183690.67200000014</v>
      </c>
      <c r="C18" s="16">
        <f t="shared" si="0"/>
        <v>-0.2410688878093934</v>
      </c>
    </row>
    <row r="19" spans="1:3" x14ac:dyDescent="0.25">
      <c r="A19" s="14" t="s">
        <v>1197</v>
      </c>
      <c r="B19">
        <v>139408.56600000002</v>
      </c>
      <c r="C19" s="16">
        <f t="shared" si="0"/>
        <v>0.14919517929766285</v>
      </c>
    </row>
    <row r="20" spans="1:3" x14ac:dyDescent="0.25">
      <c r="A20" s="14" t="s">
        <v>1198</v>
      </c>
      <c r="B20">
        <v>160207.65200000009</v>
      </c>
      <c r="C20" s="16">
        <f t="shared" si="0"/>
        <v>-0.2450680195974663</v>
      </c>
    </row>
    <row r="21" spans="1:3" x14ac:dyDescent="0.25">
      <c r="A21" s="14" t="s">
        <v>1199</v>
      </c>
      <c r="B21">
        <v>120945.88</v>
      </c>
      <c r="C21" s="16">
        <f t="shared" si="0"/>
        <v>0.25134169101088899</v>
      </c>
    </row>
    <row r="22" spans="1:3" x14ac:dyDescent="0.25">
      <c r="A22" s="14" t="s">
        <v>1200</v>
      </c>
      <c r="B22">
        <v>151344.62200000006</v>
      </c>
      <c r="C22" s="16">
        <f t="shared" si="0"/>
        <v>0.1216328519423695</v>
      </c>
    </row>
    <row r="23" spans="1:3" x14ac:dyDescent="0.25">
      <c r="A23" s="14" t="s">
        <v>1201</v>
      </c>
      <c r="B23">
        <v>169753.09999999995</v>
      </c>
      <c r="C23" s="16">
        <f t="shared" si="0"/>
        <v>8.3863764490899162E-2</v>
      </c>
    </row>
    <row r="24" spans="1:3" x14ac:dyDescent="0.25">
      <c r="A24" s="14" t="s">
        <v>1202</v>
      </c>
      <c r="B24">
        <v>183989.234</v>
      </c>
      <c r="C24" s="16">
        <f t="shared" si="0"/>
        <v>-0.1608121918698785</v>
      </c>
    </row>
    <row r="25" spans="1:3" x14ac:dyDescent="0.25">
      <c r="A25" s="14" t="s">
        <v>1203</v>
      </c>
      <c r="B25">
        <v>154401.52200000003</v>
      </c>
      <c r="C25" s="16">
        <f t="shared" si="0"/>
        <v>0.10081528859540692</v>
      </c>
    </row>
    <row r="26" spans="1:3" x14ac:dyDescent="0.25">
      <c r="A26" s="14" t="s">
        <v>1204</v>
      </c>
      <c r="B26">
        <v>169967.5560000001</v>
      </c>
      <c r="C26" s="16">
        <f t="shared" si="0"/>
        <v>-0.21989133031953462</v>
      </c>
    </row>
    <row r="27" spans="1:3" x14ac:dyDescent="0.25">
      <c r="A27" s="14" t="s">
        <v>1205</v>
      </c>
      <c r="B27">
        <v>132593.16400000008</v>
      </c>
      <c r="C27" s="16">
        <f t="shared" si="0"/>
        <v>3.3310812313068441E-2</v>
      </c>
    </row>
    <row r="28" spans="1:3" x14ac:dyDescent="0.25">
      <c r="A28" s="14" t="s">
        <v>1206</v>
      </c>
      <c r="B28">
        <v>137009.94999999998</v>
      </c>
      <c r="C28" s="16"/>
    </row>
    <row r="29" spans="1:3" x14ac:dyDescent="0.25">
      <c r="A29" s="14" t="s">
        <v>1207</v>
      </c>
      <c r="B29">
        <v>3805354.4979999973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714FC-27C2-4142-837A-BDC64F998579}">
  <dimension ref="A3:B9"/>
  <sheetViews>
    <sheetView workbookViewId="0">
      <selection activeCell="C3" sqref="C3"/>
    </sheetView>
  </sheetViews>
  <sheetFormatPr defaultRowHeight="15" x14ac:dyDescent="0.25"/>
  <cols>
    <col min="1" max="1" width="13.140625" bestFit="1" customWidth="1"/>
    <col min="2" max="2" width="17.85546875" bestFit="1" customWidth="1"/>
  </cols>
  <sheetData>
    <row r="3" spans="1:2" x14ac:dyDescent="0.25">
      <c r="A3" s="13" t="s">
        <v>1181</v>
      </c>
      <c r="B3" t="s">
        <v>1209</v>
      </c>
    </row>
    <row r="4" spans="1:2" x14ac:dyDescent="0.25">
      <c r="A4" s="14">
        <v>202</v>
      </c>
      <c r="B4" s="17">
        <v>811733.9560000007</v>
      </c>
    </row>
    <row r="5" spans="1:2" x14ac:dyDescent="0.25">
      <c r="A5" s="14">
        <v>204</v>
      </c>
      <c r="B5" s="17">
        <v>765034.13800000027</v>
      </c>
    </row>
    <row r="6" spans="1:2" x14ac:dyDescent="0.25">
      <c r="A6" s="14">
        <v>203</v>
      </c>
      <c r="B6" s="17">
        <v>754864.44000000018</v>
      </c>
    </row>
    <row r="7" spans="1:2" x14ac:dyDescent="0.25">
      <c r="A7" s="14">
        <v>205</v>
      </c>
      <c r="B7" s="17">
        <v>740203.19999999937</v>
      </c>
    </row>
    <row r="8" spans="1:2" x14ac:dyDescent="0.25">
      <c r="A8" s="14">
        <v>201</v>
      </c>
      <c r="B8" s="17">
        <v>733518.7639999995</v>
      </c>
    </row>
    <row r="9" spans="1:2" x14ac:dyDescent="0.25">
      <c r="A9" s="14" t="s">
        <v>1207</v>
      </c>
      <c r="B9" s="17">
        <v>3805354.4979999997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9FD34-53E0-43F9-9FBA-3E30713767A1}">
  <dimension ref="A3:B9"/>
  <sheetViews>
    <sheetView workbookViewId="0">
      <selection activeCell="B6" sqref="B6"/>
    </sheetView>
  </sheetViews>
  <sheetFormatPr defaultRowHeight="15" x14ac:dyDescent="0.25"/>
  <cols>
    <col min="1" max="1" width="13.140625" bestFit="1" customWidth="1"/>
    <col min="2" max="2" width="17.85546875" bestFit="1" customWidth="1"/>
  </cols>
  <sheetData>
    <row r="3" spans="1:2" x14ac:dyDescent="0.25">
      <c r="A3" s="13" t="s">
        <v>1181</v>
      </c>
      <c r="B3" t="s">
        <v>1209</v>
      </c>
    </row>
    <row r="4" spans="1:2" x14ac:dyDescent="0.25">
      <c r="A4" s="14">
        <v>105</v>
      </c>
      <c r="B4" s="17">
        <v>790392.81199999992</v>
      </c>
    </row>
    <row r="5" spans="1:2" x14ac:dyDescent="0.25">
      <c r="A5" s="14">
        <v>101</v>
      </c>
      <c r="B5" s="17">
        <v>776336.55000000016</v>
      </c>
    </row>
    <row r="6" spans="1:2" x14ac:dyDescent="0.25">
      <c r="A6" s="14">
        <v>103</v>
      </c>
      <c r="B6" s="17">
        <v>754452.62200000009</v>
      </c>
    </row>
    <row r="7" spans="1:2" x14ac:dyDescent="0.25">
      <c r="A7" s="14">
        <v>104</v>
      </c>
      <c r="B7" s="17">
        <v>751517.46999999962</v>
      </c>
    </row>
    <row r="8" spans="1:2" x14ac:dyDescent="0.25">
      <c r="A8" s="14">
        <v>102</v>
      </c>
      <c r="B8" s="17">
        <v>732655.04400000011</v>
      </c>
    </row>
    <row r="9" spans="1:2" x14ac:dyDescent="0.25">
      <c r="A9" s="14" t="s">
        <v>1207</v>
      </c>
      <c r="B9" s="17">
        <v>3805354.4980000001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2B995-FB6D-4D53-9D5B-C51AD4036BE0}">
  <dimension ref="A3:B11"/>
  <sheetViews>
    <sheetView workbookViewId="0">
      <selection activeCell="B4" sqref="B4:B10"/>
    </sheetView>
  </sheetViews>
  <sheetFormatPr defaultRowHeight="15" x14ac:dyDescent="0.25"/>
  <cols>
    <col min="1" max="1" width="13.140625" bestFit="1" customWidth="1"/>
    <col min="2" max="2" width="17.85546875" bestFit="1" customWidth="1"/>
  </cols>
  <sheetData>
    <row r="3" spans="1:2" x14ac:dyDescent="0.25">
      <c r="A3" s="13" t="s">
        <v>1181</v>
      </c>
      <c r="B3" t="s">
        <v>1209</v>
      </c>
    </row>
    <row r="4" spans="1:2" x14ac:dyDescent="0.25">
      <c r="A4" s="14" t="s">
        <v>16</v>
      </c>
      <c r="B4" s="17">
        <v>593086.91200000001</v>
      </c>
    </row>
    <row r="5" spans="1:2" x14ac:dyDescent="0.25">
      <c r="A5" s="14" t="s">
        <v>18</v>
      </c>
      <c r="B5" s="17">
        <v>582656.3820000001</v>
      </c>
    </row>
    <row r="6" spans="1:2" x14ac:dyDescent="0.25">
      <c r="A6" s="14" t="s">
        <v>22</v>
      </c>
      <c r="B6" s="17">
        <v>572166.49599999969</v>
      </c>
    </row>
    <row r="7" spans="1:2" x14ac:dyDescent="0.25">
      <c r="A7" s="14" t="s">
        <v>26</v>
      </c>
      <c r="B7" s="17">
        <v>560584.75000000012</v>
      </c>
    </row>
    <row r="8" spans="1:2" x14ac:dyDescent="0.25">
      <c r="A8" s="14" t="s">
        <v>31</v>
      </c>
      <c r="B8" s="17">
        <v>545283.48599999992</v>
      </c>
    </row>
    <row r="9" spans="1:2" x14ac:dyDescent="0.25">
      <c r="A9" s="14" t="s">
        <v>20</v>
      </c>
      <c r="B9" s="17">
        <v>498416.60000000027</v>
      </c>
    </row>
    <row r="10" spans="1:2" x14ac:dyDescent="0.25">
      <c r="A10" s="14" t="s">
        <v>28</v>
      </c>
      <c r="B10" s="17">
        <v>453159.8719999998</v>
      </c>
    </row>
    <row r="11" spans="1:2" x14ac:dyDescent="0.25">
      <c r="A11" s="14" t="s">
        <v>1207</v>
      </c>
      <c r="B11" s="17">
        <v>3805354.4980000001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D4EF-3EB8-43EE-8B2F-CC1C5405E407}">
  <dimension ref="A3:B8"/>
  <sheetViews>
    <sheetView workbookViewId="0">
      <selection activeCell="B4" sqref="B4:B7"/>
    </sheetView>
  </sheetViews>
  <sheetFormatPr defaultRowHeight="15" x14ac:dyDescent="0.25"/>
  <cols>
    <col min="1" max="1" width="13.140625" bestFit="1" customWidth="1"/>
    <col min="2" max="2" width="17.85546875" bestFit="1" customWidth="1"/>
  </cols>
  <sheetData>
    <row r="3" spans="1:2" x14ac:dyDescent="0.25">
      <c r="A3" s="13" t="s">
        <v>1181</v>
      </c>
      <c r="B3" t="s">
        <v>1209</v>
      </c>
    </row>
    <row r="4" spans="1:2" x14ac:dyDescent="0.25">
      <c r="A4" s="14" t="s">
        <v>1215</v>
      </c>
      <c r="B4" s="17">
        <v>1426714.85</v>
      </c>
    </row>
    <row r="5" spans="1:2" x14ac:dyDescent="0.25">
      <c r="A5" s="14" t="s">
        <v>1212</v>
      </c>
      <c r="B5" s="17">
        <v>972845.93999999936</v>
      </c>
    </row>
    <row r="6" spans="1:2" x14ac:dyDescent="0.25">
      <c r="A6" s="14" t="s">
        <v>1214</v>
      </c>
      <c r="B6" s="17">
        <v>964219.5640000006</v>
      </c>
    </row>
    <row r="7" spans="1:2" x14ac:dyDescent="0.25">
      <c r="A7" s="14" t="s">
        <v>1213</v>
      </c>
      <c r="B7" s="17">
        <v>441574.14400000015</v>
      </c>
    </row>
    <row r="8" spans="1:2" x14ac:dyDescent="0.25">
      <c r="A8" s="14" t="s">
        <v>1207</v>
      </c>
      <c r="B8" s="17">
        <v>3805354.4980000001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8E62C-DDC6-45D0-9D84-EDF5869F1417}">
  <dimension ref="A3:B9"/>
  <sheetViews>
    <sheetView topLeftCell="F1" workbookViewId="0">
      <selection activeCell="A3" sqref="A3"/>
    </sheetView>
  </sheetViews>
  <sheetFormatPr defaultRowHeight="15" x14ac:dyDescent="0.25"/>
  <cols>
    <col min="1" max="1" width="13.140625" bestFit="1" customWidth="1"/>
    <col min="2" max="2" width="17.85546875" bestFit="1" customWidth="1"/>
  </cols>
  <sheetData>
    <row r="3" spans="1:2" x14ac:dyDescent="0.25">
      <c r="A3" s="13" t="s">
        <v>1181</v>
      </c>
      <c r="B3" t="s">
        <v>1209</v>
      </c>
    </row>
    <row r="4" spans="1:2" x14ac:dyDescent="0.25">
      <c r="A4" s="14">
        <v>303</v>
      </c>
      <c r="B4" s="17">
        <v>847191.37800000072</v>
      </c>
    </row>
    <row r="5" spans="1:2" x14ac:dyDescent="0.25">
      <c r="A5" s="14">
        <v>304</v>
      </c>
      <c r="B5" s="17">
        <v>777654.65799999947</v>
      </c>
    </row>
    <row r="6" spans="1:2" x14ac:dyDescent="0.25">
      <c r="A6" s="14">
        <v>302</v>
      </c>
      <c r="B6" s="17">
        <v>740546.86200000055</v>
      </c>
    </row>
    <row r="7" spans="1:2" x14ac:dyDescent="0.25">
      <c r="A7" s="14">
        <v>305</v>
      </c>
      <c r="B7" s="17">
        <v>727409.45200000005</v>
      </c>
    </row>
    <row r="8" spans="1:2" x14ac:dyDescent="0.25">
      <c r="A8" s="14">
        <v>301</v>
      </c>
      <c r="B8" s="17">
        <v>712552.14799999958</v>
      </c>
    </row>
    <row r="9" spans="1:2" x14ac:dyDescent="0.25">
      <c r="A9" s="14" t="s">
        <v>1207</v>
      </c>
      <c r="B9" s="17">
        <v>3805354.4980000006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C1884-A7EA-4DC6-A793-60819B361ADD}">
  <dimension ref="A3:B9"/>
  <sheetViews>
    <sheetView workbookViewId="0">
      <selection activeCell="B4" sqref="B4:B8"/>
    </sheetView>
  </sheetViews>
  <sheetFormatPr defaultRowHeight="15" x14ac:dyDescent="0.25"/>
  <cols>
    <col min="1" max="1" width="13.140625" bestFit="1" customWidth="1"/>
    <col min="2" max="2" width="20.42578125" bestFit="1" customWidth="1"/>
  </cols>
  <sheetData>
    <row r="3" spans="1:2" x14ac:dyDescent="0.25">
      <c r="A3" s="13" t="s">
        <v>1181</v>
      </c>
      <c r="B3" t="s">
        <v>1216</v>
      </c>
    </row>
    <row r="4" spans="1:2" x14ac:dyDescent="0.25">
      <c r="A4" s="14">
        <v>303</v>
      </c>
      <c r="B4">
        <v>2332</v>
      </c>
    </row>
    <row r="5" spans="1:2" x14ac:dyDescent="0.25">
      <c r="A5" s="14">
        <v>302</v>
      </c>
      <c r="B5">
        <v>2182</v>
      </c>
    </row>
    <row r="6" spans="1:2" x14ac:dyDescent="0.25">
      <c r="A6" s="14">
        <v>304</v>
      </c>
      <c r="B6">
        <v>2180</v>
      </c>
    </row>
    <row r="7" spans="1:2" x14ac:dyDescent="0.25">
      <c r="A7" s="14">
        <v>301</v>
      </c>
      <c r="B7">
        <v>2068</v>
      </c>
    </row>
    <row r="8" spans="1:2" x14ac:dyDescent="0.25">
      <c r="A8" s="14">
        <v>305</v>
      </c>
      <c r="B8">
        <v>2060</v>
      </c>
    </row>
    <row r="9" spans="1:2" x14ac:dyDescent="0.25">
      <c r="A9" s="14" t="s">
        <v>1207</v>
      </c>
      <c r="B9">
        <v>10822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4F0A1-8B0B-45AE-9317-DC47181E0001}">
  <dimension ref="A3:E160"/>
  <sheetViews>
    <sheetView workbookViewId="0">
      <selection activeCell="E7" sqref="E7"/>
    </sheetView>
  </sheetViews>
  <sheetFormatPr defaultRowHeight="15" x14ac:dyDescent="0.25"/>
  <cols>
    <col min="1" max="1" width="17.85546875" bestFit="1" customWidth="1"/>
    <col min="2" max="2" width="16.28515625" bestFit="1" customWidth="1"/>
    <col min="3" max="4" width="8" bestFit="1" customWidth="1"/>
    <col min="5" max="5" width="11.28515625" bestFit="1" customWidth="1"/>
    <col min="6" max="6" width="17.85546875" bestFit="1" customWidth="1"/>
    <col min="7" max="7" width="20.42578125" bestFit="1" customWidth="1"/>
    <col min="8" max="8" width="22.85546875" bestFit="1" customWidth="1"/>
    <col min="9" max="9" width="25.5703125" bestFit="1" customWidth="1"/>
    <col min="10" max="696" width="10.42578125" bestFit="1" customWidth="1"/>
    <col min="697" max="697" width="11.28515625" bestFit="1" customWidth="1"/>
    <col min="698" max="1391" width="10.42578125" bestFit="1" customWidth="1"/>
    <col min="1392" max="1392" width="22.85546875" bestFit="1" customWidth="1"/>
    <col min="1393" max="1393" width="25.5703125" bestFit="1" customWidth="1"/>
  </cols>
  <sheetData>
    <row r="3" spans="1:5" x14ac:dyDescent="0.25">
      <c r="A3" s="13" t="s">
        <v>1209</v>
      </c>
      <c r="B3" s="13" t="s">
        <v>1208</v>
      </c>
    </row>
    <row r="4" spans="1:5" x14ac:dyDescent="0.25">
      <c r="A4" s="13" t="s">
        <v>1181</v>
      </c>
      <c r="B4">
        <v>2022</v>
      </c>
      <c r="C4">
        <v>2023</v>
      </c>
      <c r="D4">
        <v>2024</v>
      </c>
      <c r="E4" t="s">
        <v>1207</v>
      </c>
    </row>
    <row r="5" spans="1:5" x14ac:dyDescent="0.25">
      <c r="A5" s="14">
        <v>201</v>
      </c>
      <c r="B5" s="17">
        <v>89911.51400000001</v>
      </c>
      <c r="C5" s="17">
        <v>339767.36200000002</v>
      </c>
      <c r="D5" s="17">
        <v>303839.88800000004</v>
      </c>
      <c r="E5" s="17">
        <v>733518.76400000008</v>
      </c>
    </row>
    <row r="6" spans="1:5" x14ac:dyDescent="0.25">
      <c r="A6" s="19">
        <v>301</v>
      </c>
      <c r="B6" s="17">
        <v>7311.0400000000009</v>
      </c>
      <c r="C6" s="17">
        <v>43952.898000000008</v>
      </c>
      <c r="D6" s="17">
        <v>69198.822000000015</v>
      </c>
      <c r="E6" s="17">
        <v>120462.76000000001</v>
      </c>
    </row>
    <row r="7" spans="1:5" x14ac:dyDescent="0.25">
      <c r="A7" s="20">
        <v>101</v>
      </c>
      <c r="B7" s="17">
        <v>171.62200000000001</v>
      </c>
      <c r="C7" s="17">
        <v>9028.6900000000023</v>
      </c>
      <c r="D7" s="17">
        <v>10127.018</v>
      </c>
      <c r="E7" s="17">
        <v>19327.330000000002</v>
      </c>
    </row>
    <row r="8" spans="1:5" x14ac:dyDescent="0.25">
      <c r="A8" s="20">
        <v>102</v>
      </c>
      <c r="B8" s="17"/>
      <c r="C8" s="17">
        <v>7180.2720000000018</v>
      </c>
      <c r="D8" s="17">
        <v>11939.642000000002</v>
      </c>
      <c r="E8" s="17">
        <v>19119.914000000004</v>
      </c>
    </row>
    <row r="9" spans="1:5" x14ac:dyDescent="0.25">
      <c r="A9" s="20">
        <v>103</v>
      </c>
      <c r="B9" s="17"/>
      <c r="C9" s="17">
        <v>8066.2560000000003</v>
      </c>
      <c r="D9" s="17">
        <v>16881.788</v>
      </c>
      <c r="E9" s="17">
        <v>24948.044000000002</v>
      </c>
    </row>
    <row r="10" spans="1:5" x14ac:dyDescent="0.25">
      <c r="A10" s="20">
        <v>104</v>
      </c>
      <c r="B10" s="17"/>
      <c r="C10" s="17">
        <v>8302.36</v>
      </c>
      <c r="D10" s="17">
        <v>10560.550000000001</v>
      </c>
      <c r="E10" s="17">
        <v>18862.910000000003</v>
      </c>
    </row>
    <row r="11" spans="1:5" x14ac:dyDescent="0.25">
      <c r="A11" s="20">
        <v>105</v>
      </c>
      <c r="B11" s="17">
        <v>7139.4180000000006</v>
      </c>
      <c r="C11" s="17">
        <v>11375.320000000002</v>
      </c>
      <c r="D11" s="17">
        <v>19689.824000000001</v>
      </c>
      <c r="E11" s="17">
        <v>38204.562000000005</v>
      </c>
    </row>
    <row r="12" spans="1:5" x14ac:dyDescent="0.25">
      <c r="A12" s="19">
        <v>302</v>
      </c>
      <c r="B12" s="17">
        <v>27330.533999999996</v>
      </c>
      <c r="C12" s="17">
        <v>57058.495999999999</v>
      </c>
      <c r="D12" s="17">
        <v>46293.653999999995</v>
      </c>
      <c r="E12" s="17">
        <v>130682.68399999999</v>
      </c>
    </row>
    <row r="13" spans="1:5" x14ac:dyDescent="0.25">
      <c r="A13" s="20">
        <v>101</v>
      </c>
      <c r="B13" s="17">
        <v>7084.9680000000008</v>
      </c>
      <c r="C13" s="17">
        <v>3674.55</v>
      </c>
      <c r="D13" s="17">
        <v>6719.9440000000004</v>
      </c>
      <c r="E13" s="17">
        <v>17479.462</v>
      </c>
    </row>
    <row r="14" spans="1:5" x14ac:dyDescent="0.25">
      <c r="A14" s="20">
        <v>102</v>
      </c>
      <c r="B14" s="17">
        <v>3196.1600000000003</v>
      </c>
      <c r="C14" s="17">
        <v>3894.5060000000003</v>
      </c>
      <c r="D14" s="17">
        <v>7076.4320000000007</v>
      </c>
      <c r="E14" s="17">
        <v>14167.098000000002</v>
      </c>
    </row>
    <row r="15" spans="1:5" x14ac:dyDescent="0.25">
      <c r="A15" s="20">
        <v>103</v>
      </c>
      <c r="B15" s="17">
        <v>6135.4040000000005</v>
      </c>
      <c r="C15" s="17">
        <v>16488.516</v>
      </c>
      <c r="D15" s="17">
        <v>11715.880000000001</v>
      </c>
      <c r="E15" s="17">
        <v>34339.800000000003</v>
      </c>
    </row>
    <row r="16" spans="1:5" x14ac:dyDescent="0.25">
      <c r="A16" s="20">
        <v>104</v>
      </c>
      <c r="B16" s="17">
        <v>8221.3119999999999</v>
      </c>
      <c r="C16" s="17">
        <v>19545.526000000002</v>
      </c>
      <c r="D16" s="17">
        <v>8487.7099999999991</v>
      </c>
      <c r="E16" s="17">
        <v>36254.548000000003</v>
      </c>
    </row>
    <row r="17" spans="1:5" x14ac:dyDescent="0.25">
      <c r="A17" s="20">
        <v>105</v>
      </c>
      <c r="B17" s="17">
        <v>2692.69</v>
      </c>
      <c r="C17" s="17">
        <v>13455.398000000001</v>
      </c>
      <c r="D17" s="17">
        <v>12293.687999999998</v>
      </c>
      <c r="E17" s="17">
        <v>28441.775999999998</v>
      </c>
    </row>
    <row r="18" spans="1:5" x14ac:dyDescent="0.25">
      <c r="A18" s="19">
        <v>303</v>
      </c>
      <c r="B18" s="17">
        <v>23489.158000000003</v>
      </c>
      <c r="C18" s="17">
        <v>99109.581999999995</v>
      </c>
      <c r="D18" s="17">
        <v>67435.83</v>
      </c>
      <c r="E18" s="17">
        <v>190034.57</v>
      </c>
    </row>
    <row r="19" spans="1:5" x14ac:dyDescent="0.25">
      <c r="A19" s="20">
        <v>101</v>
      </c>
      <c r="B19" s="17">
        <v>12533.092000000001</v>
      </c>
      <c r="C19" s="17">
        <v>14366.770000000002</v>
      </c>
      <c r="D19" s="17">
        <v>5306.7960000000012</v>
      </c>
      <c r="E19" s="17">
        <v>32206.658000000003</v>
      </c>
    </row>
    <row r="20" spans="1:5" x14ac:dyDescent="0.25">
      <c r="A20" s="20">
        <v>102</v>
      </c>
      <c r="B20" s="17">
        <v>1882.5400000000002</v>
      </c>
      <c r="C20" s="17">
        <v>18278.964</v>
      </c>
      <c r="D20" s="17">
        <v>10020.252</v>
      </c>
      <c r="E20" s="17">
        <v>30181.756000000001</v>
      </c>
    </row>
    <row r="21" spans="1:5" x14ac:dyDescent="0.25">
      <c r="A21" s="20">
        <v>103</v>
      </c>
      <c r="B21" s="17">
        <v>1770.2080000000001</v>
      </c>
      <c r="C21" s="17">
        <v>12677.214000000004</v>
      </c>
      <c r="D21" s="17">
        <v>14147.606</v>
      </c>
      <c r="E21" s="17">
        <v>28595.028000000006</v>
      </c>
    </row>
    <row r="22" spans="1:5" x14ac:dyDescent="0.25">
      <c r="A22" s="20">
        <v>104</v>
      </c>
      <c r="B22" s="17"/>
      <c r="C22" s="17">
        <v>28582.84</v>
      </c>
      <c r="D22" s="17">
        <v>14546.444000000003</v>
      </c>
      <c r="E22" s="17">
        <v>43129.284</v>
      </c>
    </row>
    <row r="23" spans="1:5" x14ac:dyDescent="0.25">
      <c r="A23" s="20">
        <v>105</v>
      </c>
      <c r="B23" s="17">
        <v>7303.3179999999993</v>
      </c>
      <c r="C23" s="17">
        <v>25203.793999999998</v>
      </c>
      <c r="D23" s="17">
        <v>23414.732</v>
      </c>
      <c r="E23" s="17">
        <v>55921.843999999997</v>
      </c>
    </row>
    <row r="24" spans="1:5" x14ac:dyDescent="0.25">
      <c r="A24" s="19">
        <v>304</v>
      </c>
      <c r="B24" s="17">
        <v>18809.648000000001</v>
      </c>
      <c r="C24" s="17">
        <v>80989.501999999993</v>
      </c>
      <c r="D24" s="17">
        <v>61346.978000000003</v>
      </c>
      <c r="E24" s="17">
        <v>161146.12800000003</v>
      </c>
    </row>
    <row r="25" spans="1:5" x14ac:dyDescent="0.25">
      <c r="A25" s="20">
        <v>101</v>
      </c>
      <c r="B25" s="17">
        <v>2406.404</v>
      </c>
      <c r="C25" s="17">
        <v>16651.095999999998</v>
      </c>
      <c r="D25" s="17">
        <v>14809.234</v>
      </c>
      <c r="E25" s="17">
        <v>33866.733999999997</v>
      </c>
    </row>
    <row r="26" spans="1:5" x14ac:dyDescent="0.25">
      <c r="A26" s="20">
        <v>102</v>
      </c>
      <c r="B26" s="17">
        <v>5232.2820000000002</v>
      </c>
      <c r="C26" s="17">
        <v>28392.254000000001</v>
      </c>
      <c r="D26" s="17">
        <v>19792.564000000002</v>
      </c>
      <c r="E26" s="17">
        <v>53417.100000000006</v>
      </c>
    </row>
    <row r="27" spans="1:5" x14ac:dyDescent="0.25">
      <c r="A27" s="20">
        <v>103</v>
      </c>
      <c r="B27" s="17">
        <v>1046.43</v>
      </c>
      <c r="C27" s="17">
        <v>15515.918000000001</v>
      </c>
      <c r="D27" s="17">
        <v>5177.4359999999997</v>
      </c>
      <c r="E27" s="17">
        <v>21739.784</v>
      </c>
    </row>
    <row r="28" spans="1:5" x14ac:dyDescent="0.25">
      <c r="A28" s="20">
        <v>104</v>
      </c>
      <c r="B28" s="17">
        <v>2057.44</v>
      </c>
      <c r="C28" s="17">
        <v>9070.9740000000002</v>
      </c>
      <c r="D28" s="17">
        <v>14669.820000000002</v>
      </c>
      <c r="E28" s="17">
        <v>25798.234000000004</v>
      </c>
    </row>
    <row r="29" spans="1:5" x14ac:dyDescent="0.25">
      <c r="A29" s="20">
        <v>105</v>
      </c>
      <c r="B29" s="17">
        <v>8067.0920000000006</v>
      </c>
      <c r="C29" s="17">
        <v>11359.259999999998</v>
      </c>
      <c r="D29" s="17">
        <v>6897.924</v>
      </c>
      <c r="E29" s="17">
        <v>26324.275999999998</v>
      </c>
    </row>
    <row r="30" spans="1:5" x14ac:dyDescent="0.25">
      <c r="A30" s="19">
        <v>305</v>
      </c>
      <c r="B30" s="17">
        <v>12971.134000000002</v>
      </c>
      <c r="C30" s="17">
        <v>58656.884000000005</v>
      </c>
      <c r="D30" s="17">
        <v>59564.604000000007</v>
      </c>
      <c r="E30" s="17">
        <v>131192.62200000003</v>
      </c>
    </row>
    <row r="31" spans="1:5" x14ac:dyDescent="0.25">
      <c r="A31" s="20">
        <v>101</v>
      </c>
      <c r="B31" s="17"/>
      <c r="C31" s="17">
        <v>19312.941999999999</v>
      </c>
      <c r="D31" s="17">
        <v>7210.4560000000001</v>
      </c>
      <c r="E31" s="17">
        <v>26523.398000000001</v>
      </c>
    </row>
    <row r="32" spans="1:5" x14ac:dyDescent="0.25">
      <c r="A32" s="20">
        <v>102</v>
      </c>
      <c r="B32" s="17">
        <v>2672.5600000000004</v>
      </c>
      <c r="C32" s="17">
        <v>8846.2000000000007</v>
      </c>
      <c r="D32" s="17">
        <v>8176.1240000000007</v>
      </c>
      <c r="E32" s="17">
        <v>19694.884000000002</v>
      </c>
    </row>
    <row r="33" spans="1:5" x14ac:dyDescent="0.25">
      <c r="A33" s="20">
        <v>103</v>
      </c>
      <c r="B33" s="17">
        <v>1264.6480000000001</v>
      </c>
      <c r="C33" s="17">
        <v>8823.2760000000017</v>
      </c>
      <c r="D33" s="17">
        <v>17533.670000000002</v>
      </c>
      <c r="E33" s="17">
        <v>27621.594000000005</v>
      </c>
    </row>
    <row r="34" spans="1:5" x14ac:dyDescent="0.25">
      <c r="A34" s="20">
        <v>104</v>
      </c>
      <c r="B34" s="17">
        <v>4331.2500000000009</v>
      </c>
      <c r="C34" s="17">
        <v>4347.1340000000009</v>
      </c>
      <c r="D34" s="17">
        <v>10657.724000000002</v>
      </c>
      <c r="E34" s="17">
        <v>19336.108000000004</v>
      </c>
    </row>
    <row r="35" spans="1:5" x14ac:dyDescent="0.25">
      <c r="A35" s="20">
        <v>105</v>
      </c>
      <c r="B35" s="17">
        <v>4702.6760000000004</v>
      </c>
      <c r="C35" s="17">
        <v>17327.331999999999</v>
      </c>
      <c r="D35" s="17">
        <v>15986.630000000001</v>
      </c>
      <c r="E35" s="17">
        <v>38016.637999999999</v>
      </c>
    </row>
    <row r="36" spans="1:5" x14ac:dyDescent="0.25">
      <c r="A36" s="14">
        <v>202</v>
      </c>
      <c r="B36" s="17">
        <v>72433.746000000014</v>
      </c>
      <c r="C36" s="17">
        <v>439261.37200000009</v>
      </c>
      <c r="D36" s="17">
        <v>300038.83800000011</v>
      </c>
      <c r="E36" s="17">
        <v>811733.95600000001</v>
      </c>
    </row>
    <row r="37" spans="1:5" x14ac:dyDescent="0.25">
      <c r="A37" s="19">
        <v>301</v>
      </c>
      <c r="B37" s="17">
        <v>20036.588</v>
      </c>
      <c r="C37" s="17">
        <v>62136.338000000003</v>
      </c>
      <c r="D37" s="17">
        <v>60259.518000000011</v>
      </c>
      <c r="E37" s="17">
        <v>142432.44400000002</v>
      </c>
    </row>
    <row r="38" spans="1:5" x14ac:dyDescent="0.25">
      <c r="A38" s="20">
        <v>101</v>
      </c>
      <c r="B38" s="17">
        <v>2822.3360000000002</v>
      </c>
      <c r="C38" s="17">
        <v>17310.964</v>
      </c>
      <c r="D38" s="17">
        <v>18443.876000000004</v>
      </c>
      <c r="E38" s="17">
        <v>38577.176000000007</v>
      </c>
    </row>
    <row r="39" spans="1:5" x14ac:dyDescent="0.25">
      <c r="A39" s="20">
        <v>102</v>
      </c>
      <c r="B39" s="17">
        <v>2966.1060000000002</v>
      </c>
      <c r="C39" s="17">
        <v>7715.4220000000005</v>
      </c>
      <c r="D39" s="17">
        <v>10305.834000000001</v>
      </c>
      <c r="E39" s="17">
        <v>20987.362000000001</v>
      </c>
    </row>
    <row r="40" spans="1:5" x14ac:dyDescent="0.25">
      <c r="A40" s="20">
        <v>103</v>
      </c>
      <c r="B40" s="17">
        <v>1318.174</v>
      </c>
      <c r="C40" s="17">
        <v>9875.844000000001</v>
      </c>
      <c r="D40" s="17">
        <v>12496.550000000003</v>
      </c>
      <c r="E40" s="17">
        <v>23690.568000000003</v>
      </c>
    </row>
    <row r="41" spans="1:5" x14ac:dyDescent="0.25">
      <c r="A41" s="20">
        <v>104</v>
      </c>
      <c r="B41" s="17"/>
      <c r="C41" s="17">
        <v>17826.446000000004</v>
      </c>
      <c r="D41" s="17">
        <v>6846.4000000000005</v>
      </c>
      <c r="E41" s="17">
        <v>24672.846000000005</v>
      </c>
    </row>
    <row r="42" spans="1:5" x14ac:dyDescent="0.25">
      <c r="A42" s="20">
        <v>105</v>
      </c>
      <c r="B42" s="17">
        <v>12929.972</v>
      </c>
      <c r="C42" s="17">
        <v>9407.6620000000021</v>
      </c>
      <c r="D42" s="17">
        <v>12166.858000000002</v>
      </c>
      <c r="E42" s="17">
        <v>34504.492000000006</v>
      </c>
    </row>
    <row r="43" spans="1:5" x14ac:dyDescent="0.25">
      <c r="A43" s="19">
        <v>302</v>
      </c>
      <c r="B43" s="17">
        <v>21658.406000000003</v>
      </c>
      <c r="C43" s="17">
        <v>100151.12800000001</v>
      </c>
      <c r="D43" s="17">
        <v>67430.44</v>
      </c>
      <c r="E43" s="17">
        <v>189239.97400000002</v>
      </c>
    </row>
    <row r="44" spans="1:5" x14ac:dyDescent="0.25">
      <c r="A44" s="20">
        <v>101</v>
      </c>
      <c r="B44" s="17">
        <v>9849.5540000000001</v>
      </c>
      <c r="C44" s="17">
        <v>26720.408000000007</v>
      </c>
      <c r="D44" s="17">
        <v>8563.5660000000007</v>
      </c>
      <c r="E44" s="17">
        <v>45133.528000000006</v>
      </c>
    </row>
    <row r="45" spans="1:5" x14ac:dyDescent="0.25">
      <c r="A45" s="20">
        <v>102</v>
      </c>
      <c r="B45" s="17">
        <v>4649.4360000000006</v>
      </c>
      <c r="C45" s="17">
        <v>9264.9040000000023</v>
      </c>
      <c r="D45" s="17">
        <v>15679.84</v>
      </c>
      <c r="E45" s="17">
        <v>29594.180000000004</v>
      </c>
    </row>
    <row r="46" spans="1:5" x14ac:dyDescent="0.25">
      <c r="A46" s="20">
        <v>103</v>
      </c>
      <c r="B46" s="17">
        <v>4007.74</v>
      </c>
      <c r="C46" s="17">
        <v>23098.57</v>
      </c>
      <c r="D46" s="17">
        <v>15174.830000000002</v>
      </c>
      <c r="E46" s="17">
        <v>42281.14</v>
      </c>
    </row>
    <row r="47" spans="1:5" x14ac:dyDescent="0.25">
      <c r="A47" s="20">
        <v>104</v>
      </c>
      <c r="B47" s="17">
        <v>2308.9880000000003</v>
      </c>
      <c r="C47" s="17">
        <v>22521.796000000002</v>
      </c>
      <c r="D47" s="17">
        <v>14720.310000000001</v>
      </c>
      <c r="E47" s="17">
        <v>39551.094000000005</v>
      </c>
    </row>
    <row r="48" spans="1:5" x14ac:dyDescent="0.25">
      <c r="A48" s="20">
        <v>105</v>
      </c>
      <c r="B48" s="17">
        <v>842.6880000000001</v>
      </c>
      <c r="C48" s="17">
        <v>18545.45</v>
      </c>
      <c r="D48" s="17">
        <v>13291.893999999998</v>
      </c>
      <c r="E48" s="17">
        <v>32680.031999999999</v>
      </c>
    </row>
    <row r="49" spans="1:5" x14ac:dyDescent="0.25">
      <c r="A49" s="19">
        <v>303</v>
      </c>
      <c r="B49" s="17">
        <v>10297.254000000001</v>
      </c>
      <c r="C49" s="17">
        <v>101037.04600000002</v>
      </c>
      <c r="D49" s="17">
        <v>59867.126000000004</v>
      </c>
      <c r="E49" s="17">
        <v>171201.42600000001</v>
      </c>
    </row>
    <row r="50" spans="1:5" x14ac:dyDescent="0.25">
      <c r="A50" s="20">
        <v>101</v>
      </c>
      <c r="B50" s="17">
        <v>4033.8320000000003</v>
      </c>
      <c r="C50" s="17">
        <v>12999.646000000001</v>
      </c>
      <c r="D50" s="17">
        <v>11839.454000000002</v>
      </c>
      <c r="E50" s="17">
        <v>28872.932000000004</v>
      </c>
    </row>
    <row r="51" spans="1:5" x14ac:dyDescent="0.25">
      <c r="A51" s="20">
        <v>102</v>
      </c>
      <c r="B51" s="17">
        <v>1116.654</v>
      </c>
      <c r="C51" s="17">
        <v>23579.82</v>
      </c>
      <c r="D51" s="17">
        <v>11129.338</v>
      </c>
      <c r="E51" s="17">
        <v>35825.811999999998</v>
      </c>
    </row>
    <row r="52" spans="1:5" x14ac:dyDescent="0.25">
      <c r="A52" s="20">
        <v>103</v>
      </c>
      <c r="B52" s="17"/>
      <c r="C52" s="17">
        <v>15029.542000000001</v>
      </c>
      <c r="D52" s="17">
        <v>18905.457999999999</v>
      </c>
      <c r="E52" s="17">
        <v>33935</v>
      </c>
    </row>
    <row r="53" spans="1:5" x14ac:dyDescent="0.25">
      <c r="A53" s="20">
        <v>104</v>
      </c>
      <c r="B53" s="17">
        <v>502.65600000000001</v>
      </c>
      <c r="C53" s="17">
        <v>22331.892000000003</v>
      </c>
      <c r="D53" s="17">
        <v>2347.0259999999998</v>
      </c>
      <c r="E53" s="17">
        <v>25181.574000000001</v>
      </c>
    </row>
    <row r="54" spans="1:5" x14ac:dyDescent="0.25">
      <c r="A54" s="20">
        <v>105</v>
      </c>
      <c r="B54" s="17">
        <v>4644.1120000000001</v>
      </c>
      <c r="C54" s="17">
        <v>27096.146000000004</v>
      </c>
      <c r="D54" s="17">
        <v>15645.850000000002</v>
      </c>
      <c r="E54" s="17">
        <v>47386.108000000007</v>
      </c>
    </row>
    <row r="55" spans="1:5" x14ac:dyDescent="0.25">
      <c r="A55" s="19">
        <v>304</v>
      </c>
      <c r="B55" s="17">
        <v>5726.93</v>
      </c>
      <c r="C55" s="17">
        <v>101323.20000000001</v>
      </c>
      <c r="D55" s="17">
        <v>50254.556000000004</v>
      </c>
      <c r="E55" s="17">
        <v>157304.68599999999</v>
      </c>
    </row>
    <row r="56" spans="1:5" x14ac:dyDescent="0.25">
      <c r="A56" s="20">
        <v>101</v>
      </c>
      <c r="B56" s="17">
        <v>3735.27</v>
      </c>
      <c r="C56" s="17">
        <v>14971.044</v>
      </c>
      <c r="D56" s="17">
        <v>7350.2000000000007</v>
      </c>
      <c r="E56" s="17">
        <v>26056.513999999999</v>
      </c>
    </row>
    <row r="57" spans="1:5" x14ac:dyDescent="0.25">
      <c r="A57" s="20">
        <v>102</v>
      </c>
      <c r="B57" s="17">
        <v>809.16000000000008</v>
      </c>
      <c r="C57" s="17">
        <v>16865.706000000002</v>
      </c>
      <c r="D57" s="17">
        <v>16438.752</v>
      </c>
      <c r="E57" s="17">
        <v>34113.618000000002</v>
      </c>
    </row>
    <row r="58" spans="1:5" x14ac:dyDescent="0.25">
      <c r="A58" s="20">
        <v>103</v>
      </c>
      <c r="B58" s="17"/>
      <c r="C58" s="17">
        <v>12080.068000000001</v>
      </c>
      <c r="D58" s="17">
        <v>12681.746000000001</v>
      </c>
      <c r="E58" s="17">
        <v>24761.814000000002</v>
      </c>
    </row>
    <row r="59" spans="1:5" x14ac:dyDescent="0.25">
      <c r="A59" s="20">
        <v>104</v>
      </c>
      <c r="B59" s="17"/>
      <c r="C59" s="17">
        <v>24803.768000000004</v>
      </c>
      <c r="D59" s="17">
        <v>9698.3700000000008</v>
      </c>
      <c r="E59" s="17">
        <v>34502.138000000006</v>
      </c>
    </row>
    <row r="60" spans="1:5" x14ac:dyDescent="0.25">
      <c r="A60" s="20">
        <v>105</v>
      </c>
      <c r="B60" s="17">
        <v>1182.5</v>
      </c>
      <c r="C60" s="17">
        <v>32602.614000000001</v>
      </c>
      <c r="D60" s="17">
        <v>4085.4880000000003</v>
      </c>
      <c r="E60" s="17">
        <v>37870.601999999999</v>
      </c>
    </row>
    <row r="61" spans="1:5" x14ac:dyDescent="0.25">
      <c r="A61" s="19">
        <v>305</v>
      </c>
      <c r="B61" s="17">
        <v>14714.568000000001</v>
      </c>
      <c r="C61" s="17">
        <v>74613.660000000018</v>
      </c>
      <c r="D61" s="17">
        <v>62227.198000000004</v>
      </c>
      <c r="E61" s="17">
        <v>151555.42600000004</v>
      </c>
    </row>
    <row r="62" spans="1:5" x14ac:dyDescent="0.25">
      <c r="A62" s="20">
        <v>101</v>
      </c>
      <c r="B62" s="17">
        <v>1484.0100000000002</v>
      </c>
      <c r="C62" s="17">
        <v>19009.166000000005</v>
      </c>
      <c r="D62" s="17">
        <v>10150.448</v>
      </c>
      <c r="E62" s="17">
        <v>30643.624000000007</v>
      </c>
    </row>
    <row r="63" spans="1:5" x14ac:dyDescent="0.25">
      <c r="A63" s="20">
        <v>102</v>
      </c>
      <c r="B63" s="17">
        <v>7235.9100000000017</v>
      </c>
      <c r="C63" s="17">
        <v>14110.888000000001</v>
      </c>
      <c r="D63" s="17">
        <v>20431.400000000001</v>
      </c>
      <c r="E63" s="17">
        <v>41778.198000000004</v>
      </c>
    </row>
    <row r="64" spans="1:5" x14ac:dyDescent="0.25">
      <c r="A64" s="20">
        <v>103</v>
      </c>
      <c r="B64" s="17">
        <v>372.37199999999996</v>
      </c>
      <c r="C64" s="17">
        <v>12043.240000000002</v>
      </c>
      <c r="D64" s="17">
        <v>15455.286000000002</v>
      </c>
      <c r="E64" s="17">
        <v>27870.898000000001</v>
      </c>
    </row>
    <row r="65" spans="1:5" x14ac:dyDescent="0.25">
      <c r="A65" s="20">
        <v>104</v>
      </c>
      <c r="B65" s="17">
        <v>4411.8360000000002</v>
      </c>
      <c r="C65" s="17">
        <v>14327.808000000001</v>
      </c>
      <c r="D65" s="17">
        <v>11438.504000000001</v>
      </c>
      <c r="E65" s="17">
        <v>30178.148000000001</v>
      </c>
    </row>
    <row r="66" spans="1:5" x14ac:dyDescent="0.25">
      <c r="A66" s="20">
        <v>105</v>
      </c>
      <c r="B66" s="17">
        <v>1210.4400000000003</v>
      </c>
      <c r="C66" s="17">
        <v>15122.558000000003</v>
      </c>
      <c r="D66" s="17">
        <v>4751.5600000000004</v>
      </c>
      <c r="E66" s="17">
        <v>21084.558000000005</v>
      </c>
    </row>
    <row r="67" spans="1:5" x14ac:dyDescent="0.25">
      <c r="A67" s="14">
        <v>203</v>
      </c>
      <c r="B67" s="17">
        <v>71861.284</v>
      </c>
      <c r="C67" s="17">
        <v>370201.23800000001</v>
      </c>
      <c r="D67" s="17">
        <v>312801.91800000001</v>
      </c>
      <c r="E67" s="17">
        <v>754864.44000000018</v>
      </c>
    </row>
    <row r="68" spans="1:5" x14ac:dyDescent="0.25">
      <c r="A68" s="19">
        <v>301</v>
      </c>
      <c r="B68" s="17">
        <v>9968.9040000000005</v>
      </c>
      <c r="C68" s="17">
        <v>71368.021999999997</v>
      </c>
      <c r="D68" s="17">
        <v>66275.55</v>
      </c>
      <c r="E68" s="17">
        <v>147612.47600000002</v>
      </c>
    </row>
    <row r="69" spans="1:5" x14ac:dyDescent="0.25">
      <c r="A69" s="20">
        <v>101</v>
      </c>
      <c r="B69" s="17"/>
      <c r="C69" s="17">
        <v>19200.698000000004</v>
      </c>
      <c r="D69" s="17">
        <v>3608.7700000000004</v>
      </c>
      <c r="E69" s="17">
        <v>22809.468000000004</v>
      </c>
    </row>
    <row r="70" spans="1:5" x14ac:dyDescent="0.25">
      <c r="A70" s="20">
        <v>102</v>
      </c>
      <c r="B70" s="17"/>
      <c r="C70" s="17">
        <v>17011.742000000002</v>
      </c>
      <c r="D70" s="17">
        <v>15972.660000000002</v>
      </c>
      <c r="E70" s="17">
        <v>32984.402000000002</v>
      </c>
    </row>
    <row r="71" spans="1:5" x14ac:dyDescent="0.25">
      <c r="A71" s="20">
        <v>103</v>
      </c>
      <c r="B71" s="17">
        <v>9968.9040000000005</v>
      </c>
      <c r="C71" s="17">
        <v>5925.15</v>
      </c>
      <c r="D71" s="17">
        <v>23956.064000000002</v>
      </c>
      <c r="E71" s="17">
        <v>39850.118000000002</v>
      </c>
    </row>
    <row r="72" spans="1:5" x14ac:dyDescent="0.25">
      <c r="A72" s="20">
        <v>104</v>
      </c>
      <c r="B72" s="17"/>
      <c r="C72" s="17">
        <v>20265.189999999999</v>
      </c>
      <c r="D72" s="17">
        <v>14352.844000000001</v>
      </c>
      <c r="E72" s="17">
        <v>34618.034</v>
      </c>
    </row>
    <row r="73" spans="1:5" x14ac:dyDescent="0.25">
      <c r="A73" s="20">
        <v>105</v>
      </c>
      <c r="B73" s="17"/>
      <c r="C73" s="17">
        <v>8965.2420000000002</v>
      </c>
      <c r="D73" s="17">
        <v>8385.2120000000014</v>
      </c>
      <c r="E73" s="17">
        <v>17350.454000000002</v>
      </c>
    </row>
    <row r="74" spans="1:5" x14ac:dyDescent="0.25">
      <c r="A74" s="19">
        <v>302</v>
      </c>
      <c r="B74" s="17">
        <v>9460.2860000000001</v>
      </c>
      <c r="C74" s="17">
        <v>71691.796000000002</v>
      </c>
      <c r="D74" s="17">
        <v>67006.962</v>
      </c>
      <c r="E74" s="17">
        <v>148159.04400000002</v>
      </c>
    </row>
    <row r="75" spans="1:5" x14ac:dyDescent="0.25">
      <c r="A75" s="20">
        <v>101</v>
      </c>
      <c r="B75" s="17">
        <v>3779.886</v>
      </c>
      <c r="C75" s="17">
        <v>23083.588000000003</v>
      </c>
      <c r="D75" s="17">
        <v>13313.19</v>
      </c>
      <c r="E75" s="17">
        <v>40176.664000000004</v>
      </c>
    </row>
    <row r="76" spans="1:5" x14ac:dyDescent="0.25">
      <c r="A76" s="20">
        <v>102</v>
      </c>
      <c r="B76" s="17">
        <v>1854.6659999999999</v>
      </c>
      <c r="C76" s="17">
        <v>4491.058</v>
      </c>
      <c r="D76" s="17">
        <v>5885.88</v>
      </c>
      <c r="E76" s="17">
        <v>12231.603999999999</v>
      </c>
    </row>
    <row r="77" spans="1:5" x14ac:dyDescent="0.25">
      <c r="A77" s="20">
        <v>103</v>
      </c>
      <c r="B77" s="17">
        <v>1554.96</v>
      </c>
      <c r="C77" s="17">
        <v>13279.552000000001</v>
      </c>
      <c r="D77" s="17">
        <v>7899.1880000000001</v>
      </c>
      <c r="E77" s="17">
        <v>22733.700000000004</v>
      </c>
    </row>
    <row r="78" spans="1:5" x14ac:dyDescent="0.25">
      <c r="A78" s="20">
        <v>104</v>
      </c>
      <c r="B78" s="17">
        <v>1089.44</v>
      </c>
      <c r="C78" s="17">
        <v>18160.054</v>
      </c>
      <c r="D78" s="17">
        <v>24051.522000000001</v>
      </c>
      <c r="E78" s="17">
        <v>43301.016000000003</v>
      </c>
    </row>
    <row r="79" spans="1:5" x14ac:dyDescent="0.25">
      <c r="A79" s="20">
        <v>105</v>
      </c>
      <c r="B79" s="17">
        <v>1181.3340000000003</v>
      </c>
      <c r="C79" s="17">
        <v>12677.544000000002</v>
      </c>
      <c r="D79" s="17">
        <v>15857.182000000003</v>
      </c>
      <c r="E79" s="17">
        <v>29716.060000000005</v>
      </c>
    </row>
    <row r="80" spans="1:5" x14ac:dyDescent="0.25">
      <c r="A80" s="19">
        <v>303</v>
      </c>
      <c r="B80" s="17">
        <v>14275.008000000002</v>
      </c>
      <c r="C80" s="17">
        <v>69151.962000000014</v>
      </c>
      <c r="D80" s="17">
        <v>70666.178</v>
      </c>
      <c r="E80" s="17">
        <v>154093.14800000002</v>
      </c>
    </row>
    <row r="81" spans="1:5" x14ac:dyDescent="0.25">
      <c r="A81" s="20">
        <v>101</v>
      </c>
      <c r="B81" s="17">
        <v>799.26</v>
      </c>
      <c r="C81" s="17">
        <v>15797.98</v>
      </c>
      <c r="D81" s="17">
        <v>23902.714</v>
      </c>
      <c r="E81" s="17">
        <v>40499.953999999998</v>
      </c>
    </row>
    <row r="82" spans="1:5" x14ac:dyDescent="0.25">
      <c r="A82" s="20">
        <v>102</v>
      </c>
      <c r="B82" s="17">
        <v>714.12</v>
      </c>
      <c r="C82" s="17">
        <v>21993.531999999999</v>
      </c>
      <c r="D82" s="17">
        <v>14544.464000000002</v>
      </c>
      <c r="E82" s="17">
        <v>37252.116000000002</v>
      </c>
    </row>
    <row r="83" spans="1:5" x14ac:dyDescent="0.25">
      <c r="A83" s="20">
        <v>103</v>
      </c>
      <c r="B83" s="17">
        <v>4427.4780000000001</v>
      </c>
      <c r="C83" s="17">
        <v>8884.898000000001</v>
      </c>
      <c r="D83" s="17">
        <v>15861.208000000001</v>
      </c>
      <c r="E83" s="17">
        <v>29173.584000000003</v>
      </c>
    </row>
    <row r="84" spans="1:5" x14ac:dyDescent="0.25">
      <c r="A84" s="20">
        <v>104</v>
      </c>
      <c r="B84" s="17">
        <v>2643.3440000000001</v>
      </c>
      <c r="C84" s="17">
        <v>13763.134000000002</v>
      </c>
      <c r="D84" s="17">
        <v>10011.166000000001</v>
      </c>
      <c r="E84" s="17">
        <v>26417.644000000004</v>
      </c>
    </row>
    <row r="85" spans="1:5" x14ac:dyDescent="0.25">
      <c r="A85" s="20">
        <v>105</v>
      </c>
      <c r="B85" s="17">
        <v>5690.8059999999996</v>
      </c>
      <c r="C85" s="17">
        <v>8712.4179999999997</v>
      </c>
      <c r="D85" s="17">
        <v>6346.6260000000002</v>
      </c>
      <c r="E85" s="17">
        <v>20749.849999999999</v>
      </c>
    </row>
    <row r="86" spans="1:5" x14ac:dyDescent="0.25">
      <c r="A86" s="19">
        <v>304</v>
      </c>
      <c r="B86" s="17">
        <v>15189.064</v>
      </c>
      <c r="C86" s="17">
        <v>56910.810000000005</v>
      </c>
      <c r="D86" s="17">
        <v>54920.360000000008</v>
      </c>
      <c r="E86" s="17">
        <v>127020.234</v>
      </c>
    </row>
    <row r="87" spans="1:5" x14ac:dyDescent="0.25">
      <c r="A87" s="20">
        <v>101</v>
      </c>
      <c r="B87" s="17">
        <v>2762.54</v>
      </c>
      <c r="C87" s="17">
        <v>14507.438000000002</v>
      </c>
      <c r="D87" s="17">
        <v>7893.82</v>
      </c>
      <c r="E87" s="17">
        <v>25163.798000000003</v>
      </c>
    </row>
    <row r="88" spans="1:5" x14ac:dyDescent="0.25">
      <c r="A88" s="20">
        <v>102</v>
      </c>
      <c r="B88" s="17"/>
      <c r="C88" s="17">
        <v>651.68399999999997</v>
      </c>
      <c r="D88" s="17">
        <v>11541.288000000002</v>
      </c>
      <c r="E88" s="17">
        <v>12192.972000000002</v>
      </c>
    </row>
    <row r="89" spans="1:5" x14ac:dyDescent="0.25">
      <c r="A89" s="20">
        <v>103</v>
      </c>
      <c r="B89" s="17">
        <v>1566.796</v>
      </c>
      <c r="C89" s="17">
        <v>26475.966</v>
      </c>
      <c r="D89" s="17">
        <v>7385.862000000001</v>
      </c>
      <c r="E89" s="17">
        <v>35428.623999999996</v>
      </c>
    </row>
    <row r="90" spans="1:5" x14ac:dyDescent="0.25">
      <c r="A90" s="20">
        <v>104</v>
      </c>
      <c r="B90" s="17">
        <v>2552.2200000000003</v>
      </c>
      <c r="C90" s="17">
        <v>1479.192</v>
      </c>
      <c r="D90" s="17">
        <v>6915.942</v>
      </c>
      <c r="E90" s="17">
        <v>10947.353999999999</v>
      </c>
    </row>
    <row r="91" spans="1:5" x14ac:dyDescent="0.25">
      <c r="A91" s="20">
        <v>105</v>
      </c>
      <c r="B91" s="17">
        <v>8307.5079999999998</v>
      </c>
      <c r="C91" s="17">
        <v>13796.53</v>
      </c>
      <c r="D91" s="17">
        <v>21183.448000000004</v>
      </c>
      <c r="E91" s="17">
        <v>43287.486000000004</v>
      </c>
    </row>
    <row r="92" spans="1:5" x14ac:dyDescent="0.25">
      <c r="A92" s="19">
        <v>305</v>
      </c>
      <c r="B92" s="17">
        <v>22968.022000000001</v>
      </c>
      <c r="C92" s="17">
        <v>101078.64800000002</v>
      </c>
      <c r="D92" s="17">
        <v>53932.868000000002</v>
      </c>
      <c r="E92" s="17">
        <v>177979.538</v>
      </c>
    </row>
    <row r="93" spans="1:5" x14ac:dyDescent="0.25">
      <c r="A93" s="20">
        <v>101</v>
      </c>
      <c r="B93" s="17">
        <v>3253.4040000000005</v>
      </c>
      <c r="C93" s="17">
        <v>21459.724000000002</v>
      </c>
      <c r="D93" s="17">
        <v>8060.2720000000008</v>
      </c>
      <c r="E93" s="17">
        <v>32773.400000000009</v>
      </c>
    </row>
    <row r="94" spans="1:5" x14ac:dyDescent="0.25">
      <c r="A94" s="20">
        <v>102</v>
      </c>
      <c r="B94" s="17">
        <v>9418.4420000000009</v>
      </c>
      <c r="C94" s="17">
        <v>19070.832000000002</v>
      </c>
      <c r="D94" s="17">
        <v>8082.1620000000012</v>
      </c>
      <c r="E94" s="17">
        <v>36571.436000000009</v>
      </c>
    </row>
    <row r="95" spans="1:5" x14ac:dyDescent="0.25">
      <c r="A95" s="20">
        <v>103</v>
      </c>
      <c r="B95" s="17">
        <v>1936.7919999999999</v>
      </c>
      <c r="C95" s="17">
        <v>22527.252</v>
      </c>
      <c r="D95" s="17">
        <v>13238.698</v>
      </c>
      <c r="E95" s="17">
        <v>37702.741999999998</v>
      </c>
    </row>
    <row r="96" spans="1:5" x14ac:dyDescent="0.25">
      <c r="A96" s="20">
        <v>104</v>
      </c>
      <c r="B96" s="17">
        <v>2652.43</v>
      </c>
      <c r="C96" s="17">
        <v>19868.728000000003</v>
      </c>
      <c r="D96" s="17">
        <v>11199.1</v>
      </c>
      <c r="E96" s="17">
        <v>33720.258000000002</v>
      </c>
    </row>
    <row r="97" spans="1:5" x14ac:dyDescent="0.25">
      <c r="A97" s="20">
        <v>105</v>
      </c>
      <c r="B97" s="17">
        <v>5706.9540000000006</v>
      </c>
      <c r="C97" s="17">
        <v>18152.112000000001</v>
      </c>
      <c r="D97" s="17">
        <v>13352.636</v>
      </c>
      <c r="E97" s="17">
        <v>37211.702000000005</v>
      </c>
    </row>
    <row r="98" spans="1:5" x14ac:dyDescent="0.25">
      <c r="A98" s="14">
        <v>204</v>
      </c>
      <c r="B98" s="17">
        <v>79729.45199999999</v>
      </c>
      <c r="C98" s="17">
        <v>369147.59200000006</v>
      </c>
      <c r="D98" s="17">
        <v>316157.09399999998</v>
      </c>
      <c r="E98" s="17">
        <v>765034.13800000004</v>
      </c>
    </row>
    <row r="99" spans="1:5" x14ac:dyDescent="0.25">
      <c r="A99" s="19">
        <v>301</v>
      </c>
      <c r="B99" s="17">
        <v>26439.578000000001</v>
      </c>
      <c r="C99" s="17">
        <v>65872.664000000004</v>
      </c>
      <c r="D99" s="17">
        <v>58182.564000000006</v>
      </c>
      <c r="E99" s="17">
        <v>150494.80600000001</v>
      </c>
    </row>
    <row r="100" spans="1:5" x14ac:dyDescent="0.25">
      <c r="A100" s="20">
        <v>101</v>
      </c>
      <c r="B100" s="17">
        <v>5382.4760000000006</v>
      </c>
      <c r="C100" s="17">
        <v>19183.516000000003</v>
      </c>
      <c r="D100" s="17">
        <v>12350.294000000002</v>
      </c>
      <c r="E100" s="17">
        <v>36916.286000000007</v>
      </c>
    </row>
    <row r="101" spans="1:5" x14ac:dyDescent="0.25">
      <c r="A101" s="20">
        <v>102</v>
      </c>
      <c r="B101" s="17">
        <v>7618.1600000000008</v>
      </c>
      <c r="C101" s="17">
        <v>15443.054</v>
      </c>
      <c r="D101" s="17">
        <v>11646.008000000002</v>
      </c>
      <c r="E101" s="17">
        <v>34707.222000000002</v>
      </c>
    </row>
    <row r="102" spans="1:5" x14ac:dyDescent="0.25">
      <c r="A102" s="20">
        <v>103</v>
      </c>
      <c r="B102" s="17">
        <v>4812.2360000000008</v>
      </c>
      <c r="C102" s="17">
        <v>9261.34</v>
      </c>
      <c r="D102" s="17">
        <v>6217.2880000000005</v>
      </c>
      <c r="E102" s="17">
        <v>20290.864000000001</v>
      </c>
    </row>
    <row r="103" spans="1:5" x14ac:dyDescent="0.25">
      <c r="A103" s="20">
        <v>104</v>
      </c>
      <c r="B103" s="17">
        <v>7865.4620000000014</v>
      </c>
      <c r="C103" s="17">
        <v>15576.923999999999</v>
      </c>
      <c r="D103" s="17">
        <v>16753.154000000002</v>
      </c>
      <c r="E103" s="17">
        <v>40195.54</v>
      </c>
    </row>
    <row r="104" spans="1:5" x14ac:dyDescent="0.25">
      <c r="A104" s="20">
        <v>105</v>
      </c>
      <c r="B104" s="17">
        <v>761.24400000000003</v>
      </c>
      <c r="C104" s="17">
        <v>6407.8300000000008</v>
      </c>
      <c r="D104" s="17">
        <v>11215.820000000002</v>
      </c>
      <c r="E104" s="17">
        <v>18384.894</v>
      </c>
    </row>
    <row r="105" spans="1:5" x14ac:dyDescent="0.25">
      <c r="A105" s="19">
        <v>302</v>
      </c>
      <c r="B105" s="17">
        <v>10260.844000000001</v>
      </c>
      <c r="C105" s="17">
        <v>78155.330000000016</v>
      </c>
      <c r="D105" s="17">
        <v>70130.236000000004</v>
      </c>
      <c r="E105" s="17">
        <v>158546.41</v>
      </c>
    </row>
    <row r="106" spans="1:5" x14ac:dyDescent="0.25">
      <c r="A106" s="20">
        <v>101</v>
      </c>
      <c r="B106" s="17">
        <v>3952.2780000000002</v>
      </c>
      <c r="C106" s="17">
        <v>6691.2780000000012</v>
      </c>
      <c r="D106" s="17">
        <v>17796.856000000003</v>
      </c>
      <c r="E106" s="17">
        <v>28440.412000000004</v>
      </c>
    </row>
    <row r="107" spans="1:5" x14ac:dyDescent="0.25">
      <c r="A107" s="20">
        <v>102</v>
      </c>
      <c r="B107" s="17">
        <v>1463.2640000000001</v>
      </c>
      <c r="C107" s="17">
        <v>25698.53</v>
      </c>
      <c r="D107" s="17">
        <v>14810.422</v>
      </c>
      <c r="E107" s="17">
        <v>41972.216</v>
      </c>
    </row>
    <row r="108" spans="1:5" x14ac:dyDescent="0.25">
      <c r="A108" s="20">
        <v>103</v>
      </c>
      <c r="B108" s="17"/>
      <c r="C108" s="17">
        <v>12767.854000000001</v>
      </c>
      <c r="D108" s="17">
        <v>15277.548000000003</v>
      </c>
      <c r="E108" s="17">
        <v>28045.402000000002</v>
      </c>
    </row>
    <row r="109" spans="1:5" x14ac:dyDescent="0.25">
      <c r="A109" s="20">
        <v>104</v>
      </c>
      <c r="B109" s="17">
        <v>4542.692</v>
      </c>
      <c r="C109" s="17">
        <v>11086.834000000001</v>
      </c>
      <c r="D109" s="17">
        <v>5840.5820000000012</v>
      </c>
      <c r="E109" s="17">
        <v>21470.108000000004</v>
      </c>
    </row>
    <row r="110" spans="1:5" x14ac:dyDescent="0.25">
      <c r="A110" s="20">
        <v>105</v>
      </c>
      <c r="B110" s="17">
        <v>302.61</v>
      </c>
      <c r="C110" s="17">
        <v>21910.834000000003</v>
      </c>
      <c r="D110" s="17">
        <v>16404.828000000001</v>
      </c>
      <c r="E110" s="17">
        <v>38618.272000000004</v>
      </c>
    </row>
    <row r="111" spans="1:5" x14ac:dyDescent="0.25">
      <c r="A111" s="19">
        <v>303</v>
      </c>
      <c r="B111" s="17">
        <v>18862.514000000003</v>
      </c>
      <c r="C111" s="17">
        <v>76921.746000000014</v>
      </c>
      <c r="D111" s="17">
        <v>51870.852000000006</v>
      </c>
      <c r="E111" s="17">
        <v>147655.11200000002</v>
      </c>
    </row>
    <row r="112" spans="1:5" x14ac:dyDescent="0.25">
      <c r="A112" s="20">
        <v>101</v>
      </c>
      <c r="B112" s="17">
        <v>4457.3760000000002</v>
      </c>
      <c r="C112" s="17">
        <v>20692.738000000001</v>
      </c>
      <c r="D112" s="17">
        <v>20632.018</v>
      </c>
      <c r="E112" s="17">
        <v>45782.131999999998</v>
      </c>
    </row>
    <row r="113" spans="1:5" x14ac:dyDescent="0.25">
      <c r="A113" s="20">
        <v>102</v>
      </c>
      <c r="B113" s="17">
        <v>5591.3220000000001</v>
      </c>
      <c r="C113" s="17">
        <v>8230.6620000000003</v>
      </c>
      <c r="D113" s="17">
        <v>766.65600000000006</v>
      </c>
      <c r="E113" s="17">
        <v>14588.640000000001</v>
      </c>
    </row>
    <row r="114" spans="1:5" x14ac:dyDescent="0.25">
      <c r="A114" s="20">
        <v>103</v>
      </c>
      <c r="B114" s="17">
        <v>2198.4160000000002</v>
      </c>
      <c r="C114" s="17">
        <v>20363.156000000003</v>
      </c>
      <c r="D114" s="17">
        <v>5813.2580000000016</v>
      </c>
      <c r="E114" s="17">
        <v>28374.830000000005</v>
      </c>
    </row>
    <row r="115" spans="1:5" x14ac:dyDescent="0.25">
      <c r="A115" s="20">
        <v>104</v>
      </c>
      <c r="B115" s="17">
        <v>4799.5200000000004</v>
      </c>
      <c r="C115" s="17">
        <v>9071.0619999999981</v>
      </c>
      <c r="D115" s="17">
        <v>15321.548000000003</v>
      </c>
      <c r="E115" s="17">
        <v>29192.13</v>
      </c>
    </row>
    <row r="116" spans="1:5" x14ac:dyDescent="0.25">
      <c r="A116" s="20">
        <v>105</v>
      </c>
      <c r="B116" s="17">
        <v>1815.88</v>
      </c>
      <c r="C116" s="17">
        <v>18564.128000000004</v>
      </c>
      <c r="D116" s="17">
        <v>9337.372000000003</v>
      </c>
      <c r="E116" s="17">
        <v>29717.380000000008</v>
      </c>
    </row>
    <row r="117" spans="1:5" x14ac:dyDescent="0.25">
      <c r="A117" s="19">
        <v>304</v>
      </c>
      <c r="B117" s="17">
        <v>8389.590000000002</v>
      </c>
      <c r="C117" s="17">
        <v>79771.186000000016</v>
      </c>
      <c r="D117" s="17">
        <v>71932.3</v>
      </c>
      <c r="E117" s="17">
        <v>160093.07600000003</v>
      </c>
    </row>
    <row r="118" spans="1:5" x14ac:dyDescent="0.25">
      <c r="A118" s="20">
        <v>101</v>
      </c>
      <c r="B118" s="17"/>
      <c r="C118" s="17">
        <v>20114.380000000005</v>
      </c>
      <c r="D118" s="17">
        <v>15238.630000000001</v>
      </c>
      <c r="E118" s="17">
        <v>35353.010000000009</v>
      </c>
    </row>
    <row r="119" spans="1:5" x14ac:dyDescent="0.25">
      <c r="A119" s="20">
        <v>102</v>
      </c>
      <c r="B119" s="17">
        <v>7989.5640000000012</v>
      </c>
      <c r="C119" s="17">
        <v>13731.982000000002</v>
      </c>
      <c r="D119" s="17">
        <v>11746.130000000003</v>
      </c>
      <c r="E119" s="17">
        <v>33467.676000000007</v>
      </c>
    </row>
    <row r="120" spans="1:5" x14ac:dyDescent="0.25">
      <c r="A120" s="20">
        <v>103</v>
      </c>
      <c r="B120" s="17"/>
      <c r="C120" s="17">
        <v>22424.182000000004</v>
      </c>
      <c r="D120" s="17">
        <v>10445.16</v>
      </c>
      <c r="E120" s="17">
        <v>32869.342000000004</v>
      </c>
    </row>
    <row r="121" spans="1:5" x14ac:dyDescent="0.25">
      <c r="A121" s="20">
        <v>104</v>
      </c>
      <c r="B121" s="17"/>
      <c r="C121" s="17">
        <v>18273.530000000002</v>
      </c>
      <c r="D121" s="17">
        <v>16707.328000000001</v>
      </c>
      <c r="E121" s="17">
        <v>34980.858000000007</v>
      </c>
    </row>
    <row r="122" spans="1:5" x14ac:dyDescent="0.25">
      <c r="A122" s="20">
        <v>105</v>
      </c>
      <c r="B122" s="17">
        <v>400.02600000000007</v>
      </c>
      <c r="C122" s="17">
        <v>5227.112000000001</v>
      </c>
      <c r="D122" s="17">
        <v>17795.052000000003</v>
      </c>
      <c r="E122" s="17">
        <v>23422.190000000002</v>
      </c>
    </row>
    <row r="123" spans="1:5" x14ac:dyDescent="0.25">
      <c r="A123" s="19">
        <v>305</v>
      </c>
      <c r="B123" s="17">
        <v>15776.926000000003</v>
      </c>
      <c r="C123" s="17">
        <v>68426.665999999997</v>
      </c>
      <c r="D123" s="17">
        <v>64041.142000000007</v>
      </c>
      <c r="E123" s="17">
        <v>148244.734</v>
      </c>
    </row>
    <row r="124" spans="1:5" x14ac:dyDescent="0.25">
      <c r="A124" s="20">
        <v>101</v>
      </c>
      <c r="B124" s="17">
        <v>6941.1540000000005</v>
      </c>
      <c r="C124" s="17">
        <v>10798.502000000002</v>
      </c>
      <c r="D124" s="17">
        <v>9098.6720000000005</v>
      </c>
      <c r="E124" s="17">
        <v>26838.328000000001</v>
      </c>
    </row>
    <row r="125" spans="1:5" x14ac:dyDescent="0.25">
      <c r="A125" s="20">
        <v>102</v>
      </c>
      <c r="B125" s="17">
        <v>5992.7120000000004</v>
      </c>
      <c r="C125" s="17">
        <v>16397.567999999999</v>
      </c>
      <c r="D125" s="17">
        <v>10588.754000000003</v>
      </c>
      <c r="E125" s="17">
        <v>32979.034</v>
      </c>
    </row>
    <row r="126" spans="1:5" x14ac:dyDescent="0.25">
      <c r="A126" s="20">
        <v>103</v>
      </c>
      <c r="B126" s="17"/>
      <c r="C126" s="17">
        <v>12089.242000000002</v>
      </c>
      <c r="D126" s="17">
        <v>17805.919999999998</v>
      </c>
      <c r="E126" s="17">
        <v>29895.162</v>
      </c>
    </row>
    <row r="127" spans="1:5" x14ac:dyDescent="0.25">
      <c r="A127" s="20">
        <v>104</v>
      </c>
      <c r="B127" s="17">
        <v>856.02</v>
      </c>
      <c r="C127" s="17">
        <v>18616.883999999998</v>
      </c>
      <c r="D127" s="17">
        <v>18935.686000000002</v>
      </c>
      <c r="E127" s="17">
        <v>38408.589999999997</v>
      </c>
    </row>
    <row r="128" spans="1:5" x14ac:dyDescent="0.25">
      <c r="A128" s="20">
        <v>105</v>
      </c>
      <c r="B128" s="17">
        <v>1987.0400000000002</v>
      </c>
      <c r="C128" s="17">
        <v>10524.470000000001</v>
      </c>
      <c r="D128" s="17">
        <v>7612.1100000000015</v>
      </c>
      <c r="E128" s="17">
        <v>20123.620000000003</v>
      </c>
    </row>
    <row r="129" spans="1:5" x14ac:dyDescent="0.25">
      <c r="A129" s="14">
        <v>205</v>
      </c>
      <c r="B129" s="17">
        <v>77772.42</v>
      </c>
      <c r="C129" s="17">
        <v>375647.27200000006</v>
      </c>
      <c r="D129" s="17">
        <v>286783.50800000009</v>
      </c>
      <c r="E129" s="17">
        <v>740203.2</v>
      </c>
    </row>
    <row r="130" spans="1:5" x14ac:dyDescent="0.25">
      <c r="A130" s="19">
        <v>301</v>
      </c>
      <c r="B130" s="17">
        <v>18723.364000000001</v>
      </c>
      <c r="C130" s="17">
        <v>73523.868000000002</v>
      </c>
      <c r="D130" s="17">
        <v>59302.430000000008</v>
      </c>
      <c r="E130" s="17">
        <v>151549.66200000001</v>
      </c>
    </row>
    <row r="131" spans="1:5" x14ac:dyDescent="0.25">
      <c r="A131" s="20">
        <v>101</v>
      </c>
      <c r="B131" s="17"/>
      <c r="C131" s="17">
        <v>8418.5860000000011</v>
      </c>
      <c r="D131" s="17">
        <v>20187.816000000003</v>
      </c>
      <c r="E131" s="17">
        <v>28606.402000000002</v>
      </c>
    </row>
    <row r="132" spans="1:5" x14ac:dyDescent="0.25">
      <c r="A132" s="20">
        <v>102</v>
      </c>
      <c r="B132" s="17">
        <v>853.86400000000003</v>
      </c>
      <c r="C132" s="17">
        <v>15756.884000000002</v>
      </c>
      <c r="D132" s="17">
        <v>8266.2360000000008</v>
      </c>
      <c r="E132" s="17">
        <v>24876.984000000004</v>
      </c>
    </row>
    <row r="133" spans="1:5" x14ac:dyDescent="0.25">
      <c r="A133" s="20">
        <v>103</v>
      </c>
      <c r="B133" s="17">
        <v>6895.5480000000016</v>
      </c>
      <c r="C133" s="17">
        <v>22287.518</v>
      </c>
      <c r="D133" s="17">
        <v>5431.844000000001</v>
      </c>
      <c r="E133" s="17">
        <v>34614.910000000003</v>
      </c>
    </row>
    <row r="134" spans="1:5" x14ac:dyDescent="0.25">
      <c r="A134" s="20">
        <v>104</v>
      </c>
      <c r="B134" s="17">
        <v>8165.9160000000002</v>
      </c>
      <c r="C134" s="17">
        <v>18465.744000000002</v>
      </c>
      <c r="D134" s="17">
        <v>12834.404000000002</v>
      </c>
      <c r="E134" s="17">
        <v>39466.064000000006</v>
      </c>
    </row>
    <row r="135" spans="1:5" x14ac:dyDescent="0.25">
      <c r="A135" s="20">
        <v>105</v>
      </c>
      <c r="B135" s="17">
        <v>2808.0360000000001</v>
      </c>
      <c r="C135" s="17">
        <v>8595.1360000000004</v>
      </c>
      <c r="D135" s="17">
        <v>12582.130000000001</v>
      </c>
      <c r="E135" s="17">
        <v>23985.302000000003</v>
      </c>
    </row>
    <row r="136" spans="1:5" x14ac:dyDescent="0.25">
      <c r="A136" s="19">
        <v>302</v>
      </c>
      <c r="B136" s="17">
        <v>14799.004000000001</v>
      </c>
      <c r="C136" s="17">
        <v>56253.318000000014</v>
      </c>
      <c r="D136" s="17">
        <v>42866.428</v>
      </c>
      <c r="E136" s="17">
        <v>113918.75000000003</v>
      </c>
    </row>
    <row r="137" spans="1:5" x14ac:dyDescent="0.25">
      <c r="A137" s="20">
        <v>101</v>
      </c>
      <c r="B137" s="17">
        <v>2876.2360000000003</v>
      </c>
      <c r="C137" s="17">
        <v>6322.4480000000003</v>
      </c>
      <c r="D137" s="17">
        <v>15767.224</v>
      </c>
      <c r="E137" s="17">
        <v>24965.908000000003</v>
      </c>
    </row>
    <row r="138" spans="1:5" x14ac:dyDescent="0.25">
      <c r="A138" s="20">
        <v>102</v>
      </c>
      <c r="B138" s="17">
        <v>2406.404</v>
      </c>
      <c r="C138" s="17">
        <v>8793.224000000002</v>
      </c>
      <c r="D138" s="17">
        <v>4658.9180000000006</v>
      </c>
      <c r="E138" s="17">
        <v>15858.546000000002</v>
      </c>
    </row>
    <row r="139" spans="1:5" x14ac:dyDescent="0.25">
      <c r="A139" s="20">
        <v>103</v>
      </c>
      <c r="B139" s="17">
        <v>4640.9220000000005</v>
      </c>
      <c r="C139" s="17">
        <v>19839.490000000005</v>
      </c>
      <c r="D139" s="17">
        <v>3541.5159999999996</v>
      </c>
      <c r="E139" s="17">
        <v>28021.928000000004</v>
      </c>
    </row>
    <row r="140" spans="1:5" x14ac:dyDescent="0.25">
      <c r="A140" s="20">
        <v>104</v>
      </c>
      <c r="B140" s="17"/>
      <c r="C140" s="17">
        <v>7171.7579999999989</v>
      </c>
      <c r="D140" s="17">
        <v>10401.138000000001</v>
      </c>
      <c r="E140" s="17">
        <v>17572.896000000001</v>
      </c>
    </row>
    <row r="141" spans="1:5" x14ac:dyDescent="0.25">
      <c r="A141" s="20">
        <v>105</v>
      </c>
      <c r="B141" s="17">
        <v>4875.4419999999991</v>
      </c>
      <c r="C141" s="17">
        <v>14126.398000000001</v>
      </c>
      <c r="D141" s="17">
        <v>8497.6320000000014</v>
      </c>
      <c r="E141" s="17">
        <v>27499.472000000002</v>
      </c>
    </row>
    <row r="142" spans="1:5" x14ac:dyDescent="0.25">
      <c r="A142" s="19">
        <v>303</v>
      </c>
      <c r="B142" s="17">
        <v>12540.814</v>
      </c>
      <c r="C142" s="17">
        <v>109689.09600000001</v>
      </c>
      <c r="D142" s="17">
        <v>61977.212000000014</v>
      </c>
      <c r="E142" s="17">
        <v>184207.12200000003</v>
      </c>
    </row>
    <row r="143" spans="1:5" x14ac:dyDescent="0.25">
      <c r="A143" s="20">
        <v>101</v>
      </c>
      <c r="B143" s="17">
        <v>1064.5360000000001</v>
      </c>
      <c r="C143" s="17">
        <v>28319.038000000004</v>
      </c>
      <c r="D143" s="17">
        <v>5609.2520000000004</v>
      </c>
      <c r="E143" s="17">
        <v>34992.826000000001</v>
      </c>
    </row>
    <row r="144" spans="1:5" x14ac:dyDescent="0.25">
      <c r="A144" s="20">
        <v>102</v>
      </c>
      <c r="B144" s="17">
        <v>6012.4900000000007</v>
      </c>
      <c r="C144" s="17">
        <v>21636.758000000002</v>
      </c>
      <c r="D144" s="17">
        <v>13239.710000000001</v>
      </c>
      <c r="E144" s="17">
        <v>40888.958000000006</v>
      </c>
    </row>
    <row r="145" spans="1:5" x14ac:dyDescent="0.25">
      <c r="A145" s="20">
        <v>103</v>
      </c>
      <c r="B145" s="17"/>
      <c r="C145" s="17">
        <v>20697.974000000002</v>
      </c>
      <c r="D145" s="17">
        <v>17796.218000000004</v>
      </c>
      <c r="E145" s="17">
        <v>38494.19200000001</v>
      </c>
    </row>
    <row r="146" spans="1:5" x14ac:dyDescent="0.25">
      <c r="A146" s="20">
        <v>104</v>
      </c>
      <c r="B146" s="17">
        <v>4676.2759999999998</v>
      </c>
      <c r="C146" s="17">
        <v>11851.356</v>
      </c>
      <c r="D146" s="17">
        <v>9022.0460000000021</v>
      </c>
      <c r="E146" s="17">
        <v>25549.678</v>
      </c>
    </row>
    <row r="147" spans="1:5" x14ac:dyDescent="0.25">
      <c r="A147" s="20">
        <v>105</v>
      </c>
      <c r="B147" s="17">
        <v>787.51200000000006</v>
      </c>
      <c r="C147" s="17">
        <v>27183.97</v>
      </c>
      <c r="D147" s="17">
        <v>16309.986000000001</v>
      </c>
      <c r="E147" s="17">
        <v>44281.468000000001</v>
      </c>
    </row>
    <row r="148" spans="1:5" x14ac:dyDescent="0.25">
      <c r="A148" s="19">
        <v>304</v>
      </c>
      <c r="B148" s="17">
        <v>16220.930000000002</v>
      </c>
      <c r="C148" s="17">
        <v>80738.856000000014</v>
      </c>
      <c r="D148" s="17">
        <v>75130.748000000007</v>
      </c>
      <c r="E148" s="17">
        <v>172090.53400000004</v>
      </c>
    </row>
    <row r="149" spans="1:5" x14ac:dyDescent="0.25">
      <c r="A149" s="20">
        <v>101</v>
      </c>
      <c r="B149" s="17">
        <v>3873.32</v>
      </c>
      <c r="C149" s="17">
        <v>18648.938000000002</v>
      </c>
      <c r="D149" s="17">
        <v>19530.126000000004</v>
      </c>
      <c r="E149" s="17">
        <v>42052.384000000005</v>
      </c>
    </row>
    <row r="150" spans="1:5" x14ac:dyDescent="0.25">
      <c r="A150" s="20">
        <v>102</v>
      </c>
      <c r="B150" s="17">
        <v>3191.5840000000003</v>
      </c>
      <c r="C150" s="17">
        <v>18943.628000000001</v>
      </c>
      <c r="D150" s="17">
        <v>11796.07</v>
      </c>
      <c r="E150" s="17">
        <v>33931.281999999999</v>
      </c>
    </row>
    <row r="151" spans="1:5" x14ac:dyDescent="0.25">
      <c r="A151" s="20">
        <v>103</v>
      </c>
      <c r="B151" s="17"/>
      <c r="C151" s="17">
        <v>15492.928000000002</v>
      </c>
      <c r="D151" s="17">
        <v>10854.272000000001</v>
      </c>
      <c r="E151" s="17">
        <v>26347.200000000004</v>
      </c>
    </row>
    <row r="152" spans="1:5" x14ac:dyDescent="0.25">
      <c r="A152" s="20">
        <v>104</v>
      </c>
      <c r="B152" s="17"/>
      <c r="C152" s="17">
        <v>11063.976000000001</v>
      </c>
      <c r="D152" s="17">
        <v>17424.572</v>
      </c>
      <c r="E152" s="17">
        <v>28488.548000000003</v>
      </c>
    </row>
    <row r="153" spans="1:5" x14ac:dyDescent="0.25">
      <c r="A153" s="20">
        <v>105</v>
      </c>
      <c r="B153" s="17">
        <v>9156.0260000000017</v>
      </c>
      <c r="C153" s="17">
        <v>16589.386000000002</v>
      </c>
      <c r="D153" s="17">
        <v>15525.708000000002</v>
      </c>
      <c r="E153" s="17">
        <v>41271.12000000001</v>
      </c>
    </row>
    <row r="154" spans="1:5" x14ac:dyDescent="0.25">
      <c r="A154" s="19">
        <v>305</v>
      </c>
      <c r="B154" s="17">
        <v>15488.308000000001</v>
      </c>
      <c r="C154" s="17">
        <v>55442.134000000005</v>
      </c>
      <c r="D154" s="17">
        <v>47506.69</v>
      </c>
      <c r="E154" s="17">
        <v>118437.13200000001</v>
      </c>
    </row>
    <row r="155" spans="1:5" x14ac:dyDescent="0.25">
      <c r="A155" s="20">
        <v>101</v>
      </c>
      <c r="B155" s="17"/>
      <c r="C155" s="17">
        <v>10656.14</v>
      </c>
      <c r="D155" s="17">
        <v>1622.0820000000003</v>
      </c>
      <c r="E155" s="17">
        <v>12278.222</v>
      </c>
    </row>
    <row r="156" spans="1:5" x14ac:dyDescent="0.25">
      <c r="A156" s="20">
        <v>102</v>
      </c>
      <c r="B156" s="17">
        <v>831.75400000000002</v>
      </c>
      <c r="C156" s="17">
        <v>8657.6820000000007</v>
      </c>
      <c r="D156" s="17">
        <v>19782.598000000002</v>
      </c>
      <c r="E156" s="17">
        <v>29272.034000000003</v>
      </c>
    </row>
    <row r="157" spans="1:5" x14ac:dyDescent="0.25">
      <c r="A157" s="20">
        <v>103</v>
      </c>
      <c r="B157" s="17">
        <v>5264.116</v>
      </c>
      <c r="C157" s="17">
        <v>13056.714000000004</v>
      </c>
      <c r="D157" s="17">
        <v>14505.524000000003</v>
      </c>
      <c r="E157" s="17">
        <v>32826.354000000007</v>
      </c>
    </row>
    <row r="158" spans="1:5" x14ac:dyDescent="0.25">
      <c r="A158" s="20">
        <v>104</v>
      </c>
      <c r="B158" s="17">
        <v>7064.0680000000002</v>
      </c>
      <c r="C158" s="17">
        <v>17022.192000000003</v>
      </c>
      <c r="D158" s="17">
        <v>5635.6080000000002</v>
      </c>
      <c r="E158" s="17">
        <v>29721.868000000002</v>
      </c>
    </row>
    <row r="159" spans="1:5" x14ac:dyDescent="0.25">
      <c r="A159" s="20">
        <v>105</v>
      </c>
      <c r="B159" s="17">
        <v>2328.3700000000003</v>
      </c>
      <c r="C159" s="17">
        <v>6049.4059999999999</v>
      </c>
      <c r="D159" s="17">
        <v>5960.8779999999997</v>
      </c>
      <c r="E159" s="17">
        <v>14338.653999999999</v>
      </c>
    </row>
    <row r="160" spans="1:5" x14ac:dyDescent="0.25">
      <c r="A160" s="14" t="s">
        <v>1207</v>
      </c>
      <c r="B160" s="17">
        <v>391708.41600000014</v>
      </c>
      <c r="C160" s="17">
        <v>1894024.8359999994</v>
      </c>
      <c r="D160" s="17">
        <v>1519621.246</v>
      </c>
      <c r="E160" s="17">
        <v>3805354.4980000011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A4603-59E3-46A0-A182-15B58F52D6B0}">
  <dimension ref="A3:E17"/>
  <sheetViews>
    <sheetView topLeftCell="A2" workbookViewId="0">
      <selection activeCell="K6" sqref="K6"/>
    </sheetView>
  </sheetViews>
  <sheetFormatPr defaultRowHeight="15" x14ac:dyDescent="0.25"/>
  <cols>
    <col min="1" max="1" width="17.85546875" bestFit="1" customWidth="1"/>
    <col min="2" max="2" width="16.28515625" bestFit="1" customWidth="1"/>
    <col min="3" max="4" width="8" bestFit="1" customWidth="1"/>
    <col min="5" max="5" width="11.28515625" bestFit="1" customWidth="1"/>
    <col min="6" max="19" width="7" bestFit="1" customWidth="1"/>
    <col min="20" max="20" width="6" bestFit="1" customWidth="1"/>
    <col min="21" max="26" width="7" bestFit="1" customWidth="1"/>
    <col min="27" max="27" width="11.28515625" bestFit="1" customWidth="1"/>
  </cols>
  <sheetData>
    <row r="3" spans="1:5" x14ac:dyDescent="0.25">
      <c r="A3" s="13" t="s">
        <v>1209</v>
      </c>
      <c r="B3" s="13" t="s">
        <v>1208</v>
      </c>
    </row>
    <row r="4" spans="1:5" x14ac:dyDescent="0.25">
      <c r="A4" s="13" t="s">
        <v>1181</v>
      </c>
      <c r="B4" t="s">
        <v>1231</v>
      </c>
      <c r="C4" t="s">
        <v>1229</v>
      </c>
      <c r="D4" t="s">
        <v>1230</v>
      </c>
      <c r="E4" t="s">
        <v>1207</v>
      </c>
    </row>
    <row r="5" spans="1:5" x14ac:dyDescent="0.25">
      <c r="A5" s="14" t="s">
        <v>1217</v>
      </c>
      <c r="B5" s="17"/>
      <c r="C5" s="17">
        <v>152544.85399999999</v>
      </c>
      <c r="D5" s="17">
        <v>139408.56600000002</v>
      </c>
      <c r="E5" s="17">
        <v>291953.42000000004</v>
      </c>
    </row>
    <row r="6" spans="1:5" x14ac:dyDescent="0.25">
      <c r="A6" s="14" t="s">
        <v>1218</v>
      </c>
      <c r="B6" s="17"/>
      <c r="C6" s="17">
        <v>128812.59599999999</v>
      </c>
      <c r="D6" s="17">
        <v>160207.65200000009</v>
      </c>
      <c r="E6" s="17">
        <v>289020.24800000008</v>
      </c>
    </row>
    <row r="7" spans="1:5" x14ac:dyDescent="0.25">
      <c r="A7" s="14" t="s">
        <v>1219</v>
      </c>
      <c r="B7" s="17"/>
      <c r="C7" s="17">
        <v>165973.05999999994</v>
      </c>
      <c r="D7" s="17">
        <v>120945.88</v>
      </c>
      <c r="E7" s="17">
        <v>286918.93999999994</v>
      </c>
    </row>
    <row r="8" spans="1:5" x14ac:dyDescent="0.25">
      <c r="A8" s="14" t="s">
        <v>1220</v>
      </c>
      <c r="B8" s="17"/>
      <c r="C8" s="17">
        <v>145501.66399999996</v>
      </c>
      <c r="D8" s="17">
        <v>151344.62200000006</v>
      </c>
      <c r="E8" s="17">
        <v>296846.28600000002</v>
      </c>
    </row>
    <row r="9" spans="1:5" x14ac:dyDescent="0.25">
      <c r="A9" s="14" t="s">
        <v>1221</v>
      </c>
      <c r="B9" s="17"/>
      <c r="C9" s="17">
        <v>166102.74999999997</v>
      </c>
      <c r="D9" s="17">
        <v>169753.09999999995</v>
      </c>
      <c r="E9" s="17">
        <v>335855.84999999992</v>
      </c>
    </row>
    <row r="10" spans="1:5" x14ac:dyDescent="0.25">
      <c r="A10" s="14" t="s">
        <v>1222</v>
      </c>
      <c r="B10" s="17"/>
      <c r="C10" s="17">
        <v>164133.90400000004</v>
      </c>
      <c r="D10" s="17">
        <v>183989.234</v>
      </c>
      <c r="E10" s="17">
        <v>348123.13800000004</v>
      </c>
    </row>
    <row r="11" spans="1:5" x14ac:dyDescent="0.25">
      <c r="A11" s="14" t="s">
        <v>1223</v>
      </c>
      <c r="B11" s="17"/>
      <c r="C11" s="17">
        <v>153796.05999999997</v>
      </c>
      <c r="D11" s="17">
        <v>154401.52200000003</v>
      </c>
      <c r="E11" s="17">
        <v>308197.58199999999</v>
      </c>
    </row>
    <row r="12" spans="1:5" x14ac:dyDescent="0.25">
      <c r="A12" s="14" t="s">
        <v>1224</v>
      </c>
      <c r="B12" s="17"/>
      <c r="C12" s="17">
        <v>153906.76400000002</v>
      </c>
      <c r="D12" s="17">
        <v>169967.5560000001</v>
      </c>
      <c r="E12" s="17">
        <v>323874.32000000012</v>
      </c>
    </row>
    <row r="13" spans="1:5" x14ac:dyDescent="0.25">
      <c r="A13" s="14" t="s">
        <v>1225</v>
      </c>
      <c r="B13" s="17"/>
      <c r="C13" s="17">
        <v>183518.47799999992</v>
      </c>
      <c r="D13" s="17">
        <v>132593.16400000008</v>
      </c>
      <c r="E13" s="17">
        <v>316111.64199999999</v>
      </c>
    </row>
    <row r="14" spans="1:5" x14ac:dyDescent="0.25">
      <c r="A14" s="14" t="s">
        <v>1226</v>
      </c>
      <c r="B14" s="17">
        <v>29676.988000000001</v>
      </c>
      <c r="C14" s="17">
        <v>138572.36799999999</v>
      </c>
      <c r="D14" s="17">
        <v>137009.94999999998</v>
      </c>
      <c r="E14" s="17">
        <v>305259.30599999998</v>
      </c>
    </row>
    <row r="15" spans="1:5" x14ac:dyDescent="0.25">
      <c r="A15" s="14" t="s">
        <v>1227</v>
      </c>
      <c r="B15" s="17">
        <v>158179.16399999996</v>
      </c>
      <c r="C15" s="17">
        <v>157471.66600000008</v>
      </c>
      <c r="D15" s="17"/>
      <c r="E15" s="17">
        <v>315650.83000000007</v>
      </c>
    </row>
    <row r="16" spans="1:5" x14ac:dyDescent="0.25">
      <c r="A16" s="14" t="s">
        <v>1228</v>
      </c>
      <c r="B16" s="17">
        <v>203852.26399999988</v>
      </c>
      <c r="C16" s="17">
        <v>183690.67200000014</v>
      </c>
      <c r="D16" s="17"/>
      <c r="E16" s="17">
        <v>387542.93599999999</v>
      </c>
    </row>
    <row r="17" spans="1:5" x14ac:dyDescent="0.25">
      <c r="A17" s="14" t="s">
        <v>1207</v>
      </c>
      <c r="B17" s="17">
        <v>391708.41599999985</v>
      </c>
      <c r="C17" s="17">
        <v>1894024.8360000001</v>
      </c>
      <c r="D17" s="17">
        <v>1519621.2460000005</v>
      </c>
      <c r="E17" s="17">
        <v>3805354.4980000006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9C568-232E-4C05-9A7A-6E4AB88C32C1}">
  <dimension ref="A3:B1087"/>
  <sheetViews>
    <sheetView workbookViewId="0">
      <selection activeCell="B228" sqref="A3:B1087"/>
    </sheetView>
  </sheetViews>
  <sheetFormatPr defaultRowHeight="15" x14ac:dyDescent="0.25"/>
  <cols>
    <col min="1" max="1" width="13.140625" bestFit="1" customWidth="1"/>
    <col min="2" max="2" width="17.85546875" bestFit="1" customWidth="1"/>
    <col min="3" max="51" width="5.5703125" bestFit="1" customWidth="1"/>
    <col min="52" max="52" width="6" bestFit="1" customWidth="1"/>
    <col min="53" max="73" width="5.5703125" bestFit="1" customWidth="1"/>
    <col min="74" max="74" width="6" bestFit="1" customWidth="1"/>
    <col min="75" max="88" width="5.5703125" bestFit="1" customWidth="1"/>
    <col min="89" max="89" width="6" bestFit="1" customWidth="1"/>
    <col min="90" max="90" width="5.5703125" bestFit="1" customWidth="1"/>
    <col min="91" max="91" width="6" bestFit="1" customWidth="1"/>
    <col min="92" max="118" width="5.5703125" bestFit="1" customWidth="1"/>
    <col min="119" max="119" width="6" bestFit="1" customWidth="1"/>
    <col min="120" max="167" width="5.5703125" bestFit="1" customWidth="1"/>
    <col min="168" max="168" width="6" bestFit="1" customWidth="1"/>
    <col min="169" max="191" width="5.5703125" bestFit="1" customWidth="1"/>
    <col min="192" max="192" width="6" bestFit="1" customWidth="1"/>
    <col min="193" max="244" width="5.5703125" bestFit="1" customWidth="1"/>
    <col min="245" max="245" width="6" bestFit="1" customWidth="1"/>
    <col min="246" max="258" width="5.5703125" bestFit="1" customWidth="1"/>
    <col min="259" max="259" width="6" bestFit="1" customWidth="1"/>
    <col min="260" max="268" width="5.5703125" bestFit="1" customWidth="1"/>
    <col min="269" max="269" width="6" bestFit="1" customWidth="1"/>
    <col min="270" max="327" width="5.5703125" bestFit="1" customWidth="1"/>
    <col min="328" max="328" width="6" bestFit="1" customWidth="1"/>
    <col min="329" max="359" width="5.5703125" bestFit="1" customWidth="1"/>
    <col min="360" max="360" width="6" bestFit="1" customWidth="1"/>
    <col min="361" max="368" width="5.5703125" bestFit="1" customWidth="1"/>
    <col min="369" max="369" width="6" bestFit="1" customWidth="1"/>
    <col min="370" max="458" width="5.5703125" bestFit="1" customWidth="1"/>
    <col min="459" max="459" width="6" bestFit="1" customWidth="1"/>
    <col min="460" max="555" width="5.5703125" bestFit="1" customWidth="1"/>
    <col min="556" max="556" width="6" bestFit="1" customWidth="1"/>
    <col min="557" max="631" width="5.5703125" bestFit="1" customWidth="1"/>
    <col min="632" max="632" width="6" bestFit="1" customWidth="1"/>
    <col min="633" max="665" width="5.5703125" bestFit="1" customWidth="1"/>
    <col min="666" max="666" width="6" bestFit="1" customWidth="1"/>
    <col min="667" max="694" width="5.5703125" bestFit="1" customWidth="1"/>
    <col min="695" max="695" width="6" bestFit="1" customWidth="1"/>
    <col min="696" max="710" width="5.5703125" bestFit="1" customWidth="1"/>
    <col min="711" max="711" width="6" bestFit="1" customWidth="1"/>
    <col min="712" max="724" width="5.5703125" bestFit="1" customWidth="1"/>
    <col min="725" max="725" width="6" bestFit="1" customWidth="1"/>
    <col min="726" max="767" width="5.5703125" bestFit="1" customWidth="1"/>
    <col min="768" max="768" width="6" bestFit="1" customWidth="1"/>
    <col min="769" max="773" width="5.5703125" bestFit="1" customWidth="1"/>
    <col min="774" max="774" width="6" bestFit="1" customWidth="1"/>
    <col min="775" max="788" width="5.5703125" bestFit="1" customWidth="1"/>
    <col min="789" max="789" width="6" bestFit="1" customWidth="1"/>
    <col min="790" max="791" width="5.5703125" bestFit="1" customWidth="1"/>
    <col min="792" max="792" width="6" bestFit="1" customWidth="1"/>
    <col min="793" max="812" width="5.5703125" bestFit="1" customWidth="1"/>
    <col min="813" max="813" width="6" bestFit="1" customWidth="1"/>
    <col min="814" max="866" width="5.5703125" bestFit="1" customWidth="1"/>
    <col min="867" max="867" width="6" bestFit="1" customWidth="1"/>
    <col min="868" max="886" width="5.5703125" bestFit="1" customWidth="1"/>
    <col min="887" max="887" width="6" bestFit="1" customWidth="1"/>
    <col min="888" max="914" width="5.5703125" bestFit="1" customWidth="1"/>
    <col min="915" max="915" width="6" bestFit="1" customWidth="1"/>
    <col min="916" max="919" width="5.5703125" bestFit="1" customWidth="1"/>
    <col min="920" max="920" width="6" bestFit="1" customWidth="1"/>
    <col min="921" max="926" width="5.5703125" bestFit="1" customWidth="1"/>
    <col min="927" max="927" width="6" bestFit="1" customWidth="1"/>
    <col min="928" max="955" width="5.5703125" bestFit="1" customWidth="1"/>
    <col min="956" max="956" width="6" bestFit="1" customWidth="1"/>
    <col min="957" max="962" width="5.5703125" bestFit="1" customWidth="1"/>
    <col min="963" max="963" width="6" bestFit="1" customWidth="1"/>
    <col min="964" max="1010" width="5.5703125" bestFit="1" customWidth="1"/>
    <col min="1011" max="1011" width="6" bestFit="1" customWidth="1"/>
    <col min="1012" max="1019" width="5.5703125" bestFit="1" customWidth="1"/>
    <col min="1020" max="1020" width="6" bestFit="1" customWidth="1"/>
    <col min="1021" max="1033" width="5.5703125" bestFit="1" customWidth="1"/>
    <col min="1034" max="1034" width="6" bestFit="1" customWidth="1"/>
    <col min="1035" max="1059" width="5.5703125" bestFit="1" customWidth="1"/>
    <col min="1060" max="1060" width="6" bestFit="1" customWidth="1"/>
    <col min="1061" max="1084" width="5.5703125" bestFit="1" customWidth="1"/>
    <col min="1085" max="1085" width="11.28515625" bestFit="1" customWidth="1"/>
  </cols>
  <sheetData>
    <row r="3" spans="1:2" x14ac:dyDescent="0.25">
      <c r="A3" s="13" t="s">
        <v>1181</v>
      </c>
      <c r="B3" t="s">
        <v>1209</v>
      </c>
    </row>
    <row r="4" spans="1:2" x14ac:dyDescent="0.25">
      <c r="A4" s="14" t="s">
        <v>198</v>
      </c>
      <c r="B4" s="17">
        <v>7894.3919999999998</v>
      </c>
    </row>
    <row r="5" spans="1:2" x14ac:dyDescent="0.25">
      <c r="A5" s="14" t="s">
        <v>1070</v>
      </c>
      <c r="B5" s="17">
        <v>2484.5039999999999</v>
      </c>
    </row>
    <row r="6" spans="1:2" x14ac:dyDescent="0.25">
      <c r="A6" s="14" t="s">
        <v>535</v>
      </c>
      <c r="B6" s="17">
        <v>2313.6959999999999</v>
      </c>
    </row>
    <row r="7" spans="1:2" x14ac:dyDescent="0.25">
      <c r="A7" s="14" t="s">
        <v>364</v>
      </c>
      <c r="B7" s="17">
        <v>1436.8200000000002</v>
      </c>
    </row>
    <row r="8" spans="1:2" x14ac:dyDescent="0.25">
      <c r="A8" s="14" t="s">
        <v>908</v>
      </c>
      <c r="B8" s="17">
        <v>1024.7600000000002</v>
      </c>
    </row>
    <row r="9" spans="1:2" x14ac:dyDescent="0.25">
      <c r="A9" s="14" t="s">
        <v>159</v>
      </c>
      <c r="B9" s="17">
        <v>5193.9140000000007</v>
      </c>
    </row>
    <row r="10" spans="1:2" x14ac:dyDescent="0.25">
      <c r="A10" s="14" t="s">
        <v>1081</v>
      </c>
      <c r="B10" s="17">
        <v>872.38800000000015</v>
      </c>
    </row>
    <row r="11" spans="1:2" x14ac:dyDescent="0.25">
      <c r="A11" s="14" t="s">
        <v>863</v>
      </c>
      <c r="B11" s="17">
        <v>3914.0640000000003</v>
      </c>
    </row>
    <row r="12" spans="1:2" x14ac:dyDescent="0.25">
      <c r="A12" s="14" t="s">
        <v>659</v>
      </c>
      <c r="B12" s="17">
        <v>1547.5900000000001</v>
      </c>
    </row>
    <row r="13" spans="1:2" x14ac:dyDescent="0.25">
      <c r="A13" s="14" t="s">
        <v>1090</v>
      </c>
      <c r="B13" s="17">
        <v>2037.4640000000002</v>
      </c>
    </row>
    <row r="14" spans="1:2" x14ac:dyDescent="0.25">
      <c r="A14" s="14" t="s">
        <v>1019</v>
      </c>
      <c r="B14" s="17">
        <v>3388.0219999999999</v>
      </c>
    </row>
    <row r="15" spans="1:2" x14ac:dyDescent="0.25">
      <c r="A15" s="14" t="s">
        <v>692</v>
      </c>
      <c r="B15" s="17">
        <v>4591.18</v>
      </c>
    </row>
    <row r="16" spans="1:2" x14ac:dyDescent="0.25">
      <c r="A16" s="14" t="s">
        <v>136</v>
      </c>
      <c r="B16" s="17">
        <v>4304.4320000000007</v>
      </c>
    </row>
    <row r="17" spans="1:2" x14ac:dyDescent="0.25">
      <c r="A17" s="14" t="s">
        <v>685</v>
      </c>
      <c r="B17" s="17">
        <v>2544.41</v>
      </c>
    </row>
    <row r="18" spans="1:2" x14ac:dyDescent="0.25">
      <c r="A18" s="14" t="s">
        <v>589</v>
      </c>
      <c r="B18" s="17">
        <v>3517.9760000000001</v>
      </c>
    </row>
    <row r="19" spans="1:2" x14ac:dyDescent="0.25">
      <c r="A19" s="14" t="s">
        <v>696</v>
      </c>
      <c r="B19" s="17">
        <v>7754.6480000000001</v>
      </c>
    </row>
    <row r="20" spans="1:2" x14ac:dyDescent="0.25">
      <c r="A20" s="14" t="s">
        <v>292</v>
      </c>
      <c r="B20" s="17">
        <v>4536.3780000000006</v>
      </c>
    </row>
    <row r="21" spans="1:2" x14ac:dyDescent="0.25">
      <c r="A21" s="14" t="s">
        <v>135</v>
      </c>
      <c r="B21" s="17">
        <v>1270.5440000000001</v>
      </c>
    </row>
    <row r="22" spans="1:2" x14ac:dyDescent="0.25">
      <c r="A22" s="14" t="s">
        <v>365</v>
      </c>
      <c r="B22" s="17">
        <v>3328.7760000000003</v>
      </c>
    </row>
    <row r="23" spans="1:2" x14ac:dyDescent="0.25">
      <c r="A23" s="14" t="s">
        <v>643</v>
      </c>
      <c r="B23" s="17">
        <v>203.126</v>
      </c>
    </row>
    <row r="24" spans="1:2" x14ac:dyDescent="0.25">
      <c r="A24" s="14" t="s">
        <v>746</v>
      </c>
      <c r="B24" s="17">
        <v>2746.194</v>
      </c>
    </row>
    <row r="25" spans="1:2" x14ac:dyDescent="0.25">
      <c r="A25" s="14" t="s">
        <v>1066</v>
      </c>
      <c r="B25" s="17">
        <v>2780.8440000000001</v>
      </c>
    </row>
    <row r="26" spans="1:2" x14ac:dyDescent="0.25">
      <c r="A26" s="14" t="s">
        <v>645</v>
      </c>
      <c r="B26" s="17">
        <v>5467.3960000000006</v>
      </c>
    </row>
    <row r="27" spans="1:2" x14ac:dyDescent="0.25">
      <c r="A27" s="14" t="s">
        <v>935</v>
      </c>
      <c r="B27" s="17">
        <v>2323.0680000000002</v>
      </c>
    </row>
    <row r="28" spans="1:2" x14ac:dyDescent="0.25">
      <c r="A28" s="14" t="s">
        <v>88</v>
      </c>
      <c r="B28" s="17">
        <v>4075.6319999999996</v>
      </c>
    </row>
    <row r="29" spans="1:2" x14ac:dyDescent="0.25">
      <c r="A29" s="14" t="s">
        <v>405</v>
      </c>
      <c r="B29" s="17">
        <v>1874.3120000000001</v>
      </c>
    </row>
    <row r="30" spans="1:2" x14ac:dyDescent="0.25">
      <c r="A30" s="14" t="s">
        <v>206</v>
      </c>
      <c r="B30" s="17">
        <v>6990.3680000000004</v>
      </c>
    </row>
    <row r="31" spans="1:2" x14ac:dyDescent="0.25">
      <c r="A31" s="14" t="s">
        <v>965</v>
      </c>
      <c r="B31" s="17">
        <v>3622.8720000000003</v>
      </c>
    </row>
    <row r="32" spans="1:2" x14ac:dyDescent="0.25">
      <c r="A32" s="14" t="s">
        <v>698</v>
      </c>
      <c r="B32" s="17">
        <v>729.19</v>
      </c>
    </row>
    <row r="33" spans="1:2" x14ac:dyDescent="0.25">
      <c r="A33" s="14" t="s">
        <v>171</v>
      </c>
      <c r="B33" s="17">
        <v>311.608</v>
      </c>
    </row>
    <row r="34" spans="1:2" x14ac:dyDescent="0.25">
      <c r="A34" s="14" t="s">
        <v>96</v>
      </c>
      <c r="B34" s="17">
        <v>1948.232</v>
      </c>
    </row>
    <row r="35" spans="1:2" x14ac:dyDescent="0.25">
      <c r="A35" s="14" t="s">
        <v>40</v>
      </c>
      <c r="B35" s="17">
        <v>4575.1200000000008</v>
      </c>
    </row>
    <row r="36" spans="1:2" x14ac:dyDescent="0.25">
      <c r="A36" s="14" t="s">
        <v>694</v>
      </c>
      <c r="B36" s="17">
        <v>1353.8580000000002</v>
      </c>
    </row>
    <row r="37" spans="1:2" x14ac:dyDescent="0.25">
      <c r="A37" s="14" t="s">
        <v>363</v>
      </c>
      <c r="B37" s="17">
        <v>2084.2800000000002</v>
      </c>
    </row>
    <row r="38" spans="1:2" x14ac:dyDescent="0.25">
      <c r="A38" s="14" t="s">
        <v>744</v>
      </c>
      <c r="B38" s="17">
        <v>5181.22</v>
      </c>
    </row>
    <row r="39" spans="1:2" x14ac:dyDescent="0.25">
      <c r="A39" s="14" t="s">
        <v>1071</v>
      </c>
      <c r="B39" s="17">
        <v>2546.5440000000003</v>
      </c>
    </row>
    <row r="40" spans="1:2" x14ac:dyDescent="0.25">
      <c r="A40" s="14" t="s">
        <v>356</v>
      </c>
      <c r="B40" s="17">
        <v>1319.4280000000001</v>
      </c>
    </row>
    <row r="41" spans="1:2" x14ac:dyDescent="0.25">
      <c r="A41" s="14" t="s">
        <v>463</v>
      </c>
      <c r="B41" s="17">
        <v>3815.3720000000008</v>
      </c>
    </row>
    <row r="42" spans="1:2" x14ac:dyDescent="0.25">
      <c r="A42" s="14" t="s">
        <v>107</v>
      </c>
      <c r="B42" s="17">
        <v>1557.6000000000001</v>
      </c>
    </row>
    <row r="43" spans="1:2" x14ac:dyDescent="0.25">
      <c r="A43" s="14" t="s">
        <v>157</v>
      </c>
      <c r="B43" s="17">
        <v>428.82400000000001</v>
      </c>
    </row>
    <row r="44" spans="1:2" x14ac:dyDescent="0.25">
      <c r="A44" s="14" t="s">
        <v>426</v>
      </c>
      <c r="B44" s="17">
        <v>573.14400000000001</v>
      </c>
    </row>
    <row r="45" spans="1:2" x14ac:dyDescent="0.25">
      <c r="A45" s="14" t="s">
        <v>37</v>
      </c>
      <c r="B45" s="17">
        <v>7766.2860000000001</v>
      </c>
    </row>
    <row r="46" spans="1:2" x14ac:dyDescent="0.25">
      <c r="A46" s="14" t="s">
        <v>428</v>
      </c>
      <c r="B46" s="17">
        <v>3134.45</v>
      </c>
    </row>
    <row r="47" spans="1:2" x14ac:dyDescent="0.25">
      <c r="A47" s="14" t="s">
        <v>892</v>
      </c>
      <c r="B47" s="17">
        <v>3142.6779999999999</v>
      </c>
    </row>
    <row r="48" spans="1:2" x14ac:dyDescent="0.25">
      <c r="A48" s="14" t="s">
        <v>942</v>
      </c>
      <c r="B48" s="17">
        <v>972.37800000000004</v>
      </c>
    </row>
    <row r="49" spans="1:2" x14ac:dyDescent="0.25">
      <c r="A49" s="14" t="s">
        <v>940</v>
      </c>
      <c r="B49" s="17">
        <v>319.30800000000005</v>
      </c>
    </row>
    <row r="50" spans="1:2" x14ac:dyDescent="0.25">
      <c r="A50" s="14" t="s">
        <v>104</v>
      </c>
      <c r="B50" s="17">
        <v>1054.328</v>
      </c>
    </row>
    <row r="51" spans="1:2" x14ac:dyDescent="0.25">
      <c r="A51" s="14" t="s">
        <v>147</v>
      </c>
      <c r="B51" s="17">
        <v>2505.7339999999999</v>
      </c>
    </row>
    <row r="52" spans="1:2" x14ac:dyDescent="0.25">
      <c r="A52" s="14" t="s">
        <v>401</v>
      </c>
      <c r="B52" s="17">
        <v>293.30399999999997</v>
      </c>
    </row>
    <row r="53" spans="1:2" x14ac:dyDescent="0.25">
      <c r="A53" s="14" t="s">
        <v>299</v>
      </c>
      <c r="B53" s="17">
        <v>1378.9380000000001</v>
      </c>
    </row>
    <row r="54" spans="1:2" x14ac:dyDescent="0.25">
      <c r="A54" s="14" t="s">
        <v>354</v>
      </c>
      <c r="B54" s="17">
        <v>10443.664000000002</v>
      </c>
    </row>
    <row r="55" spans="1:2" x14ac:dyDescent="0.25">
      <c r="A55" s="14" t="s">
        <v>230</v>
      </c>
      <c r="B55" s="17">
        <v>2014.6720000000003</v>
      </c>
    </row>
    <row r="56" spans="1:2" x14ac:dyDescent="0.25">
      <c r="A56" s="14" t="s">
        <v>877</v>
      </c>
      <c r="B56" s="17">
        <v>1296.5920000000001</v>
      </c>
    </row>
    <row r="57" spans="1:2" x14ac:dyDescent="0.25">
      <c r="A57" s="14" t="s">
        <v>1005</v>
      </c>
      <c r="B57" s="17">
        <v>703.07600000000002</v>
      </c>
    </row>
    <row r="58" spans="1:2" x14ac:dyDescent="0.25">
      <c r="A58" s="14" t="s">
        <v>961</v>
      </c>
      <c r="B58" s="17">
        <v>1152.5360000000001</v>
      </c>
    </row>
    <row r="59" spans="1:2" x14ac:dyDescent="0.25">
      <c r="A59" s="14" t="s">
        <v>1067</v>
      </c>
      <c r="B59" s="17">
        <v>2856.7000000000003</v>
      </c>
    </row>
    <row r="60" spans="1:2" x14ac:dyDescent="0.25">
      <c r="A60" s="14" t="s">
        <v>1062</v>
      </c>
      <c r="B60" s="17">
        <v>1113.6400000000001</v>
      </c>
    </row>
    <row r="61" spans="1:2" x14ac:dyDescent="0.25">
      <c r="A61" s="14" t="s">
        <v>987</v>
      </c>
      <c r="B61" s="17">
        <v>1534.28</v>
      </c>
    </row>
    <row r="62" spans="1:2" x14ac:dyDescent="0.25">
      <c r="A62" s="14" t="s">
        <v>884</v>
      </c>
      <c r="B62" s="17">
        <v>4903.8879999999999</v>
      </c>
    </row>
    <row r="63" spans="1:2" x14ac:dyDescent="0.25">
      <c r="A63" s="14" t="s">
        <v>1018</v>
      </c>
      <c r="B63" s="17">
        <v>1264.6480000000001</v>
      </c>
    </row>
    <row r="64" spans="1:2" x14ac:dyDescent="0.25">
      <c r="A64" s="14" t="s">
        <v>520</v>
      </c>
      <c r="B64" s="17">
        <v>1612.6440000000002</v>
      </c>
    </row>
    <row r="65" spans="1:2" x14ac:dyDescent="0.25">
      <c r="A65" s="14" t="s">
        <v>1022</v>
      </c>
      <c r="B65" s="17">
        <v>767.25000000000011</v>
      </c>
    </row>
    <row r="66" spans="1:2" x14ac:dyDescent="0.25">
      <c r="A66" s="14" t="s">
        <v>849</v>
      </c>
      <c r="B66" s="17">
        <v>3359.2460000000001</v>
      </c>
    </row>
    <row r="67" spans="1:2" x14ac:dyDescent="0.25">
      <c r="A67" s="14" t="s">
        <v>829</v>
      </c>
      <c r="B67" s="17">
        <v>735.96600000000001</v>
      </c>
    </row>
    <row r="68" spans="1:2" x14ac:dyDescent="0.25">
      <c r="A68" s="14" t="s">
        <v>836</v>
      </c>
      <c r="B68" s="17">
        <v>413.51200000000006</v>
      </c>
    </row>
    <row r="69" spans="1:2" x14ac:dyDescent="0.25">
      <c r="A69" s="14" t="s">
        <v>438</v>
      </c>
      <c r="B69" s="17">
        <v>761.99200000000008</v>
      </c>
    </row>
    <row r="70" spans="1:2" x14ac:dyDescent="0.25">
      <c r="A70" s="14" t="s">
        <v>730</v>
      </c>
      <c r="B70" s="17">
        <v>2345.7060000000001</v>
      </c>
    </row>
    <row r="71" spans="1:2" x14ac:dyDescent="0.25">
      <c r="A71" s="14" t="s">
        <v>141</v>
      </c>
      <c r="B71" s="17">
        <v>5247.0439999999999</v>
      </c>
    </row>
    <row r="72" spans="1:2" x14ac:dyDescent="0.25">
      <c r="A72" s="14" t="s">
        <v>943</v>
      </c>
      <c r="B72" s="17">
        <v>3043.7</v>
      </c>
    </row>
    <row r="73" spans="1:2" x14ac:dyDescent="0.25">
      <c r="A73" s="14" t="s">
        <v>211</v>
      </c>
      <c r="B73" s="17">
        <v>2526.7439999999997</v>
      </c>
    </row>
    <row r="74" spans="1:2" x14ac:dyDescent="0.25">
      <c r="A74" s="14" t="s">
        <v>1015</v>
      </c>
      <c r="B74" s="17">
        <v>1386.462</v>
      </c>
    </row>
    <row r="75" spans="1:2" x14ac:dyDescent="0.25">
      <c r="A75" s="14" t="s">
        <v>232</v>
      </c>
      <c r="B75" s="17">
        <v>5262.18</v>
      </c>
    </row>
    <row r="76" spans="1:2" x14ac:dyDescent="0.25">
      <c r="A76" s="14" t="s">
        <v>25</v>
      </c>
      <c r="B76" s="17">
        <v>11550.264000000001</v>
      </c>
    </row>
    <row r="77" spans="1:2" x14ac:dyDescent="0.25">
      <c r="A77" s="14" t="s">
        <v>337</v>
      </c>
      <c r="B77" s="17">
        <v>853.86400000000003</v>
      </c>
    </row>
    <row r="78" spans="1:2" x14ac:dyDescent="0.25">
      <c r="A78" s="14" t="s">
        <v>276</v>
      </c>
      <c r="B78" s="17">
        <v>8106.89</v>
      </c>
    </row>
    <row r="79" spans="1:2" x14ac:dyDescent="0.25">
      <c r="A79" s="14" t="s">
        <v>1003</v>
      </c>
      <c r="B79" s="17">
        <v>214.54400000000001</v>
      </c>
    </row>
    <row r="80" spans="1:2" x14ac:dyDescent="0.25">
      <c r="A80" s="14" t="s">
        <v>959</v>
      </c>
      <c r="B80" s="17">
        <v>1251.9760000000001</v>
      </c>
    </row>
    <row r="81" spans="1:2" x14ac:dyDescent="0.25">
      <c r="A81" s="14" t="s">
        <v>948</v>
      </c>
      <c r="B81" s="17">
        <v>1487.7940000000003</v>
      </c>
    </row>
    <row r="82" spans="1:2" x14ac:dyDescent="0.25">
      <c r="A82" s="14" t="s">
        <v>181</v>
      </c>
      <c r="B82" s="17">
        <v>576.24600000000009</v>
      </c>
    </row>
    <row r="83" spans="1:2" x14ac:dyDescent="0.25">
      <c r="A83" s="14" t="s">
        <v>623</v>
      </c>
      <c r="B83" s="17">
        <v>768.24</v>
      </c>
    </row>
    <row r="84" spans="1:2" x14ac:dyDescent="0.25">
      <c r="A84" s="14" t="s">
        <v>313</v>
      </c>
      <c r="B84" s="17">
        <v>3297.0080000000003</v>
      </c>
    </row>
    <row r="85" spans="1:2" x14ac:dyDescent="0.25">
      <c r="A85" s="14" t="s">
        <v>614</v>
      </c>
      <c r="B85" s="17">
        <v>7505.7620000000006</v>
      </c>
    </row>
    <row r="86" spans="1:2" x14ac:dyDescent="0.25">
      <c r="A86" s="14" t="s">
        <v>323</v>
      </c>
      <c r="B86" s="17">
        <v>5217.1020000000008</v>
      </c>
    </row>
    <row r="87" spans="1:2" x14ac:dyDescent="0.25">
      <c r="A87" s="14" t="s">
        <v>85</v>
      </c>
      <c r="B87" s="17">
        <v>4978.7100000000009</v>
      </c>
    </row>
    <row r="88" spans="1:2" x14ac:dyDescent="0.25">
      <c r="A88" s="14" t="s">
        <v>976</v>
      </c>
      <c r="B88" s="17">
        <v>3179.0880000000006</v>
      </c>
    </row>
    <row r="89" spans="1:2" x14ac:dyDescent="0.25">
      <c r="A89" s="14" t="s">
        <v>116</v>
      </c>
      <c r="B89" s="17">
        <v>4474.7560000000003</v>
      </c>
    </row>
    <row r="90" spans="1:2" x14ac:dyDescent="0.25">
      <c r="A90" s="14" t="s">
        <v>844</v>
      </c>
      <c r="B90" s="17">
        <v>3869.4700000000003</v>
      </c>
    </row>
    <row r="91" spans="1:2" x14ac:dyDescent="0.25">
      <c r="A91" s="14" t="s">
        <v>411</v>
      </c>
      <c r="B91" s="17">
        <v>10299.146000000001</v>
      </c>
    </row>
    <row r="92" spans="1:2" x14ac:dyDescent="0.25">
      <c r="A92" s="14" t="s">
        <v>1065</v>
      </c>
      <c r="B92" s="17">
        <v>898.7</v>
      </c>
    </row>
    <row r="93" spans="1:2" x14ac:dyDescent="0.25">
      <c r="A93" s="14" t="s">
        <v>472</v>
      </c>
      <c r="B93" s="17">
        <v>13430.714000000004</v>
      </c>
    </row>
    <row r="94" spans="1:2" x14ac:dyDescent="0.25">
      <c r="A94" s="14" t="s">
        <v>1051</v>
      </c>
      <c r="B94" s="17">
        <v>5532.12</v>
      </c>
    </row>
    <row r="95" spans="1:2" x14ac:dyDescent="0.25">
      <c r="A95" s="14" t="s">
        <v>627</v>
      </c>
      <c r="B95" s="17">
        <v>2975.8740000000007</v>
      </c>
    </row>
    <row r="96" spans="1:2" x14ac:dyDescent="0.25">
      <c r="A96" s="14" t="s">
        <v>1032</v>
      </c>
      <c r="B96" s="17">
        <v>1520.0900000000001</v>
      </c>
    </row>
    <row r="97" spans="1:2" x14ac:dyDescent="0.25">
      <c r="A97" s="14" t="s">
        <v>220</v>
      </c>
      <c r="B97" s="17">
        <v>6972.9660000000003</v>
      </c>
    </row>
    <row r="98" spans="1:2" x14ac:dyDescent="0.25">
      <c r="A98" s="14" t="s">
        <v>285</v>
      </c>
      <c r="B98" s="17">
        <v>2709.212</v>
      </c>
    </row>
    <row r="99" spans="1:2" x14ac:dyDescent="0.25">
      <c r="A99" s="14" t="s">
        <v>693</v>
      </c>
      <c r="B99" s="17">
        <v>3639.5040000000008</v>
      </c>
    </row>
    <row r="100" spans="1:2" x14ac:dyDescent="0.25">
      <c r="A100" s="14" t="s">
        <v>480</v>
      </c>
      <c r="B100" s="17">
        <v>1878.47</v>
      </c>
    </row>
    <row r="101" spans="1:2" x14ac:dyDescent="0.25">
      <c r="A101" s="14" t="s">
        <v>636</v>
      </c>
      <c r="B101" s="17">
        <v>5049.0000000000009</v>
      </c>
    </row>
    <row r="102" spans="1:2" x14ac:dyDescent="0.25">
      <c r="A102" s="14" t="s">
        <v>109</v>
      </c>
      <c r="B102" s="17">
        <v>1559.6460000000002</v>
      </c>
    </row>
    <row r="103" spans="1:2" x14ac:dyDescent="0.25">
      <c r="A103" s="14" t="s">
        <v>389</v>
      </c>
      <c r="B103" s="17">
        <v>2762.1440000000002</v>
      </c>
    </row>
    <row r="104" spans="1:2" x14ac:dyDescent="0.25">
      <c r="A104" s="14" t="s">
        <v>118</v>
      </c>
      <c r="B104" s="17">
        <v>2434.5200000000004</v>
      </c>
    </row>
    <row r="105" spans="1:2" x14ac:dyDescent="0.25">
      <c r="A105" s="14" t="s">
        <v>755</v>
      </c>
      <c r="B105" s="17">
        <v>1480.7760000000003</v>
      </c>
    </row>
    <row r="106" spans="1:2" x14ac:dyDescent="0.25">
      <c r="A106" s="14" t="s">
        <v>186</v>
      </c>
      <c r="B106" s="17">
        <v>2347.9280000000003</v>
      </c>
    </row>
    <row r="107" spans="1:2" x14ac:dyDescent="0.25">
      <c r="A107" s="14" t="s">
        <v>1100</v>
      </c>
      <c r="B107" s="17">
        <v>132.92400000000004</v>
      </c>
    </row>
    <row r="108" spans="1:2" x14ac:dyDescent="0.25">
      <c r="A108" s="14" t="s">
        <v>673</v>
      </c>
      <c r="B108" s="17">
        <v>4178.13</v>
      </c>
    </row>
    <row r="109" spans="1:2" x14ac:dyDescent="0.25">
      <c r="A109" s="14" t="s">
        <v>838</v>
      </c>
      <c r="B109" s="17">
        <v>3922.864</v>
      </c>
    </row>
    <row r="110" spans="1:2" x14ac:dyDescent="0.25">
      <c r="A110" s="14" t="s">
        <v>324</v>
      </c>
      <c r="B110" s="17">
        <v>1043.636</v>
      </c>
    </row>
    <row r="111" spans="1:2" x14ac:dyDescent="0.25">
      <c r="A111" s="14" t="s">
        <v>812</v>
      </c>
      <c r="B111" s="17">
        <v>802.03199999999993</v>
      </c>
    </row>
    <row r="112" spans="1:2" x14ac:dyDescent="0.25">
      <c r="A112" s="14" t="s">
        <v>894</v>
      </c>
      <c r="B112" s="17">
        <v>1313.3560000000002</v>
      </c>
    </row>
    <row r="113" spans="1:2" x14ac:dyDescent="0.25">
      <c r="A113" s="14" t="s">
        <v>35</v>
      </c>
      <c r="B113" s="17">
        <v>2610.3440000000001</v>
      </c>
    </row>
    <row r="114" spans="1:2" x14ac:dyDescent="0.25">
      <c r="A114" s="14" t="s">
        <v>219</v>
      </c>
      <c r="B114" s="17">
        <v>6822.2220000000007</v>
      </c>
    </row>
    <row r="115" spans="1:2" x14ac:dyDescent="0.25">
      <c r="A115" s="14" t="s">
        <v>705</v>
      </c>
      <c r="B115" s="17">
        <v>877.0300000000002</v>
      </c>
    </row>
    <row r="116" spans="1:2" x14ac:dyDescent="0.25">
      <c r="A116" s="14" t="s">
        <v>635</v>
      </c>
      <c r="B116" s="17">
        <v>2067.1640000000002</v>
      </c>
    </row>
    <row r="117" spans="1:2" x14ac:dyDescent="0.25">
      <c r="A117" s="14" t="s">
        <v>216</v>
      </c>
      <c r="B117" s="17">
        <v>1659.6360000000002</v>
      </c>
    </row>
    <row r="118" spans="1:2" x14ac:dyDescent="0.25">
      <c r="A118" s="14" t="s">
        <v>901</v>
      </c>
      <c r="B118" s="17">
        <v>1588.95</v>
      </c>
    </row>
    <row r="119" spans="1:2" x14ac:dyDescent="0.25">
      <c r="A119" s="14" t="s">
        <v>543</v>
      </c>
      <c r="B119" s="17">
        <v>4915.7240000000002</v>
      </c>
    </row>
    <row r="120" spans="1:2" x14ac:dyDescent="0.25">
      <c r="A120" s="14" t="s">
        <v>246</v>
      </c>
      <c r="B120" s="17">
        <v>5432.5259999999998</v>
      </c>
    </row>
    <row r="121" spans="1:2" x14ac:dyDescent="0.25">
      <c r="A121" s="14" t="s">
        <v>215</v>
      </c>
      <c r="B121" s="17">
        <v>12245.574000000002</v>
      </c>
    </row>
    <row r="122" spans="1:2" x14ac:dyDescent="0.25">
      <c r="A122" s="14" t="s">
        <v>262</v>
      </c>
      <c r="B122" s="17">
        <v>2889.4800000000005</v>
      </c>
    </row>
    <row r="123" spans="1:2" x14ac:dyDescent="0.25">
      <c r="A123" s="14" t="s">
        <v>586</v>
      </c>
      <c r="B123" s="17">
        <v>3676.9700000000003</v>
      </c>
    </row>
    <row r="124" spans="1:2" x14ac:dyDescent="0.25">
      <c r="A124" s="14" t="s">
        <v>1006</v>
      </c>
      <c r="B124" s="17">
        <v>7951.4820000000018</v>
      </c>
    </row>
    <row r="125" spans="1:2" x14ac:dyDescent="0.25">
      <c r="A125" s="14" t="s">
        <v>152</v>
      </c>
      <c r="B125" s="17">
        <v>1154.8680000000002</v>
      </c>
    </row>
    <row r="126" spans="1:2" x14ac:dyDescent="0.25">
      <c r="A126" s="14" t="s">
        <v>87</v>
      </c>
      <c r="B126" s="17">
        <v>3186.4140000000007</v>
      </c>
    </row>
    <row r="127" spans="1:2" x14ac:dyDescent="0.25">
      <c r="A127" s="14" t="s">
        <v>269</v>
      </c>
      <c r="B127" s="17">
        <v>362.01</v>
      </c>
    </row>
    <row r="128" spans="1:2" x14ac:dyDescent="0.25">
      <c r="A128" s="14" t="s">
        <v>343</v>
      </c>
      <c r="B128" s="17">
        <v>6780.7080000000014</v>
      </c>
    </row>
    <row r="129" spans="1:2" x14ac:dyDescent="0.25">
      <c r="A129" s="14" t="s">
        <v>253</v>
      </c>
      <c r="B129" s="17">
        <v>4745.1580000000004</v>
      </c>
    </row>
    <row r="130" spans="1:2" x14ac:dyDescent="0.25">
      <c r="A130" s="14" t="s">
        <v>917</v>
      </c>
      <c r="B130" s="17">
        <v>8041.88</v>
      </c>
    </row>
    <row r="131" spans="1:2" x14ac:dyDescent="0.25">
      <c r="A131" s="14" t="s">
        <v>962</v>
      </c>
      <c r="B131" s="17">
        <v>355.43200000000002</v>
      </c>
    </row>
    <row r="132" spans="1:2" x14ac:dyDescent="0.25">
      <c r="A132" s="14" t="s">
        <v>774</v>
      </c>
      <c r="B132" s="17">
        <v>5123.6459999999997</v>
      </c>
    </row>
    <row r="133" spans="1:2" x14ac:dyDescent="0.25">
      <c r="A133" s="14" t="s">
        <v>123</v>
      </c>
      <c r="B133" s="17">
        <v>4426.0260000000007</v>
      </c>
    </row>
    <row r="134" spans="1:2" x14ac:dyDescent="0.25">
      <c r="A134" s="14" t="s">
        <v>604</v>
      </c>
      <c r="B134" s="17">
        <v>2309.7359999999999</v>
      </c>
    </row>
    <row r="135" spans="1:2" x14ac:dyDescent="0.25">
      <c r="A135" s="14" t="s">
        <v>235</v>
      </c>
      <c r="B135" s="17">
        <v>94.336000000000013</v>
      </c>
    </row>
    <row r="136" spans="1:2" x14ac:dyDescent="0.25">
      <c r="A136" s="14" t="s">
        <v>119</v>
      </c>
      <c r="B136" s="17">
        <v>5401.4400000000005</v>
      </c>
    </row>
    <row r="137" spans="1:2" x14ac:dyDescent="0.25">
      <c r="A137" s="14" t="s">
        <v>1004</v>
      </c>
      <c r="B137" s="17">
        <v>1041.348</v>
      </c>
    </row>
    <row r="138" spans="1:2" x14ac:dyDescent="0.25">
      <c r="A138" s="14" t="s">
        <v>336</v>
      </c>
      <c r="B138" s="17">
        <v>1648.922</v>
      </c>
    </row>
    <row r="139" spans="1:2" x14ac:dyDescent="0.25">
      <c r="A139" s="14" t="s">
        <v>695</v>
      </c>
      <c r="B139" s="17">
        <v>4819.2980000000007</v>
      </c>
    </row>
    <row r="140" spans="1:2" x14ac:dyDescent="0.25">
      <c r="A140" s="14" t="s">
        <v>574</v>
      </c>
      <c r="B140" s="17">
        <v>891.44000000000017</v>
      </c>
    </row>
    <row r="141" spans="1:2" x14ac:dyDescent="0.25">
      <c r="A141" s="14" t="s">
        <v>742</v>
      </c>
      <c r="B141" s="17">
        <v>1646.9420000000002</v>
      </c>
    </row>
    <row r="142" spans="1:2" x14ac:dyDescent="0.25">
      <c r="A142" s="14" t="s">
        <v>266</v>
      </c>
      <c r="B142" s="17">
        <v>5941.9800000000014</v>
      </c>
    </row>
    <row r="143" spans="1:2" x14ac:dyDescent="0.25">
      <c r="A143" s="14" t="s">
        <v>724</v>
      </c>
      <c r="B143" s="17">
        <v>5454.1740000000009</v>
      </c>
    </row>
    <row r="144" spans="1:2" x14ac:dyDescent="0.25">
      <c r="A144" s="14" t="s">
        <v>174</v>
      </c>
      <c r="B144" s="17">
        <v>697.92800000000011</v>
      </c>
    </row>
    <row r="145" spans="1:2" x14ac:dyDescent="0.25">
      <c r="A145" s="14" t="s">
        <v>432</v>
      </c>
      <c r="B145" s="17">
        <v>4826.866</v>
      </c>
    </row>
    <row r="146" spans="1:2" x14ac:dyDescent="0.25">
      <c r="A146" s="14" t="s">
        <v>293</v>
      </c>
      <c r="B146" s="17">
        <v>6543.9439999999995</v>
      </c>
    </row>
    <row r="147" spans="1:2" x14ac:dyDescent="0.25">
      <c r="A147" s="14" t="s">
        <v>81</v>
      </c>
      <c r="B147" s="17">
        <v>3294.3680000000004</v>
      </c>
    </row>
    <row r="148" spans="1:2" x14ac:dyDescent="0.25">
      <c r="A148" s="14" t="s">
        <v>843</v>
      </c>
      <c r="B148" s="17">
        <v>1900.9760000000003</v>
      </c>
    </row>
    <row r="149" spans="1:2" x14ac:dyDescent="0.25">
      <c r="A149" s="14" t="s">
        <v>728</v>
      </c>
      <c r="B149" s="17">
        <v>1445.2239999999999</v>
      </c>
    </row>
    <row r="150" spans="1:2" x14ac:dyDescent="0.25">
      <c r="A150" s="14" t="s">
        <v>172</v>
      </c>
      <c r="B150" s="17">
        <v>1863.5320000000002</v>
      </c>
    </row>
    <row r="151" spans="1:2" x14ac:dyDescent="0.25">
      <c r="A151" s="14" t="s">
        <v>994</v>
      </c>
      <c r="B151" s="17">
        <v>2703.4700000000003</v>
      </c>
    </row>
    <row r="152" spans="1:2" x14ac:dyDescent="0.25">
      <c r="A152" s="14" t="s">
        <v>352</v>
      </c>
      <c r="B152" s="17">
        <v>9467.4360000000015</v>
      </c>
    </row>
    <row r="153" spans="1:2" x14ac:dyDescent="0.25">
      <c r="A153" s="14" t="s">
        <v>469</v>
      </c>
      <c r="B153" s="17">
        <v>1828.97</v>
      </c>
    </row>
    <row r="154" spans="1:2" x14ac:dyDescent="0.25">
      <c r="A154" s="14" t="s">
        <v>653</v>
      </c>
      <c r="B154" s="17">
        <v>7883.5460000000012</v>
      </c>
    </row>
    <row r="155" spans="1:2" x14ac:dyDescent="0.25">
      <c r="A155" s="14" t="s">
        <v>446</v>
      </c>
      <c r="B155" s="17">
        <v>5784.57</v>
      </c>
    </row>
    <row r="156" spans="1:2" x14ac:dyDescent="0.25">
      <c r="A156" s="14" t="s">
        <v>721</v>
      </c>
      <c r="B156" s="17">
        <v>4132.1059999999998</v>
      </c>
    </row>
    <row r="157" spans="1:2" x14ac:dyDescent="0.25">
      <c r="A157" s="14" t="s">
        <v>1078</v>
      </c>
      <c r="B157" s="17">
        <v>1766.8200000000002</v>
      </c>
    </row>
    <row r="158" spans="1:2" x14ac:dyDescent="0.25">
      <c r="A158" s="14" t="s">
        <v>291</v>
      </c>
      <c r="B158" s="17">
        <v>1663.9480000000001</v>
      </c>
    </row>
    <row r="159" spans="1:2" x14ac:dyDescent="0.25">
      <c r="A159" s="14" t="s">
        <v>112</v>
      </c>
      <c r="B159" s="17">
        <v>2687.5420000000004</v>
      </c>
    </row>
    <row r="160" spans="1:2" x14ac:dyDescent="0.25">
      <c r="A160" s="14" t="s">
        <v>513</v>
      </c>
      <c r="B160" s="17">
        <v>3184.3900000000003</v>
      </c>
    </row>
    <row r="161" spans="1:2" x14ac:dyDescent="0.25">
      <c r="A161" s="14" t="s">
        <v>926</v>
      </c>
      <c r="B161" s="17">
        <v>3461.4140000000002</v>
      </c>
    </row>
    <row r="162" spans="1:2" x14ac:dyDescent="0.25">
      <c r="A162" s="14" t="s">
        <v>1037</v>
      </c>
      <c r="B162" s="17">
        <v>183.39200000000002</v>
      </c>
    </row>
    <row r="163" spans="1:2" x14ac:dyDescent="0.25">
      <c r="A163" s="14" t="s">
        <v>348</v>
      </c>
      <c r="B163" s="17">
        <v>6650.8639999999996</v>
      </c>
    </row>
    <row r="164" spans="1:2" x14ac:dyDescent="0.25">
      <c r="A164" s="14" t="s">
        <v>355</v>
      </c>
      <c r="B164" s="17">
        <v>5042.3340000000007</v>
      </c>
    </row>
    <row r="165" spans="1:2" x14ac:dyDescent="0.25">
      <c r="A165" s="14" t="s">
        <v>1092</v>
      </c>
      <c r="B165" s="17">
        <v>562.7600000000001</v>
      </c>
    </row>
    <row r="166" spans="1:2" x14ac:dyDescent="0.25">
      <c r="A166" s="14" t="s">
        <v>809</v>
      </c>
      <c r="B166" s="17">
        <v>3601.2240000000002</v>
      </c>
    </row>
    <row r="167" spans="1:2" x14ac:dyDescent="0.25">
      <c r="A167" s="14" t="s">
        <v>315</v>
      </c>
      <c r="B167" s="17">
        <v>2667.2139999999999</v>
      </c>
    </row>
    <row r="168" spans="1:2" x14ac:dyDescent="0.25">
      <c r="A168" s="14" t="s">
        <v>273</v>
      </c>
      <c r="B168" s="17">
        <v>921.58</v>
      </c>
    </row>
    <row r="169" spans="1:2" x14ac:dyDescent="0.25">
      <c r="A169" s="14" t="s">
        <v>709</v>
      </c>
      <c r="B169" s="17">
        <v>1993.838</v>
      </c>
    </row>
    <row r="170" spans="1:2" x14ac:dyDescent="0.25">
      <c r="A170" s="14" t="s">
        <v>106</v>
      </c>
      <c r="B170" s="17">
        <v>14022.514000000003</v>
      </c>
    </row>
    <row r="171" spans="1:2" x14ac:dyDescent="0.25">
      <c r="A171" s="14" t="s">
        <v>420</v>
      </c>
      <c r="B171" s="17">
        <v>921.93200000000002</v>
      </c>
    </row>
    <row r="172" spans="1:2" x14ac:dyDescent="0.25">
      <c r="A172" s="14" t="s">
        <v>458</v>
      </c>
      <c r="B172" s="17">
        <v>3052.7420000000002</v>
      </c>
    </row>
    <row r="173" spans="1:2" x14ac:dyDescent="0.25">
      <c r="A173" s="14" t="s">
        <v>875</v>
      </c>
      <c r="B173" s="17">
        <v>5460.0039999999999</v>
      </c>
    </row>
    <row r="174" spans="1:2" x14ac:dyDescent="0.25">
      <c r="A174" s="14" t="s">
        <v>848</v>
      </c>
      <c r="B174" s="17">
        <v>1001.176</v>
      </c>
    </row>
    <row r="175" spans="1:2" x14ac:dyDescent="0.25">
      <c r="A175" s="14" t="s">
        <v>762</v>
      </c>
      <c r="B175" s="17">
        <v>2748.6580000000004</v>
      </c>
    </row>
    <row r="176" spans="1:2" x14ac:dyDescent="0.25">
      <c r="A176" s="14" t="s">
        <v>1029</v>
      </c>
      <c r="B176" s="17">
        <v>4952.6400000000003</v>
      </c>
    </row>
    <row r="177" spans="1:2" x14ac:dyDescent="0.25">
      <c r="A177" s="14" t="s">
        <v>855</v>
      </c>
      <c r="B177" s="17">
        <v>1865.6880000000001</v>
      </c>
    </row>
    <row r="178" spans="1:2" x14ac:dyDescent="0.25">
      <c r="A178" s="14" t="s">
        <v>799</v>
      </c>
      <c r="B178" s="17">
        <v>1059.058</v>
      </c>
    </row>
    <row r="179" spans="1:2" x14ac:dyDescent="0.25">
      <c r="A179" s="14" t="s">
        <v>478</v>
      </c>
      <c r="B179" s="17">
        <v>3427.0280000000002</v>
      </c>
    </row>
    <row r="180" spans="1:2" x14ac:dyDescent="0.25">
      <c r="A180" s="14" t="s">
        <v>810</v>
      </c>
      <c r="B180" s="17">
        <v>7995.108000000002</v>
      </c>
    </row>
    <row r="181" spans="1:2" x14ac:dyDescent="0.25">
      <c r="A181" s="14" t="s">
        <v>771</v>
      </c>
      <c r="B181" s="17">
        <v>5474.5020000000004</v>
      </c>
    </row>
    <row r="182" spans="1:2" x14ac:dyDescent="0.25">
      <c r="A182" s="14" t="s">
        <v>934</v>
      </c>
      <c r="B182" s="17">
        <v>656.10599999999999</v>
      </c>
    </row>
    <row r="183" spans="1:2" x14ac:dyDescent="0.25">
      <c r="A183" s="14" t="s">
        <v>835</v>
      </c>
      <c r="B183" s="17">
        <v>5849.1180000000013</v>
      </c>
    </row>
    <row r="184" spans="1:2" x14ac:dyDescent="0.25">
      <c r="A184" s="14" t="s">
        <v>1058</v>
      </c>
      <c r="B184" s="17">
        <v>3295.9079999999999</v>
      </c>
    </row>
    <row r="185" spans="1:2" x14ac:dyDescent="0.25">
      <c r="A185" s="14" t="s">
        <v>1074</v>
      </c>
      <c r="B185" s="17">
        <v>5188.26</v>
      </c>
    </row>
    <row r="186" spans="1:2" x14ac:dyDescent="0.25">
      <c r="A186" s="14" t="s">
        <v>213</v>
      </c>
      <c r="B186" s="17">
        <v>5439.17</v>
      </c>
    </row>
    <row r="187" spans="1:2" x14ac:dyDescent="0.25">
      <c r="A187" s="14" t="s">
        <v>775</v>
      </c>
      <c r="B187" s="17">
        <v>4312.1760000000004</v>
      </c>
    </row>
    <row r="188" spans="1:2" x14ac:dyDescent="0.25">
      <c r="A188" s="14" t="s">
        <v>606</v>
      </c>
      <c r="B188" s="17">
        <v>2240.7440000000001</v>
      </c>
    </row>
    <row r="189" spans="1:2" x14ac:dyDescent="0.25">
      <c r="A189" s="14" t="s">
        <v>393</v>
      </c>
      <c r="B189" s="17">
        <v>2622.4</v>
      </c>
    </row>
    <row r="190" spans="1:2" x14ac:dyDescent="0.25">
      <c r="A190" s="14" t="s">
        <v>859</v>
      </c>
      <c r="B190" s="17">
        <v>5153.2579999999998</v>
      </c>
    </row>
    <row r="191" spans="1:2" x14ac:dyDescent="0.25">
      <c r="A191" s="14" t="s">
        <v>893</v>
      </c>
      <c r="B191" s="17">
        <v>4420.5700000000006</v>
      </c>
    </row>
    <row r="192" spans="1:2" x14ac:dyDescent="0.25">
      <c r="A192" s="14" t="s">
        <v>158</v>
      </c>
      <c r="B192" s="17">
        <v>1311.5300000000002</v>
      </c>
    </row>
    <row r="193" spans="1:2" x14ac:dyDescent="0.25">
      <c r="A193" s="14" t="s">
        <v>495</v>
      </c>
      <c r="B193" s="17">
        <v>3700.4</v>
      </c>
    </row>
    <row r="194" spans="1:2" x14ac:dyDescent="0.25">
      <c r="A194" s="14" t="s">
        <v>791</v>
      </c>
      <c r="B194" s="17">
        <v>10284.89</v>
      </c>
    </row>
    <row r="195" spans="1:2" x14ac:dyDescent="0.25">
      <c r="A195" s="14" t="s">
        <v>971</v>
      </c>
      <c r="B195" s="17">
        <v>682.11</v>
      </c>
    </row>
    <row r="196" spans="1:2" x14ac:dyDescent="0.25">
      <c r="A196" s="14" t="s">
        <v>597</v>
      </c>
      <c r="B196" s="17">
        <v>6377.2719999999999</v>
      </c>
    </row>
    <row r="197" spans="1:2" x14ac:dyDescent="0.25">
      <c r="A197" s="14" t="s">
        <v>888</v>
      </c>
      <c r="B197" s="17">
        <v>4246.1760000000004</v>
      </c>
    </row>
    <row r="198" spans="1:2" x14ac:dyDescent="0.25">
      <c r="A198" s="14" t="s">
        <v>464</v>
      </c>
      <c r="B198" s="17">
        <v>3086.3360000000007</v>
      </c>
    </row>
    <row r="199" spans="1:2" x14ac:dyDescent="0.25">
      <c r="A199" s="14" t="s">
        <v>572</v>
      </c>
      <c r="B199" s="17">
        <v>1705.5280000000002</v>
      </c>
    </row>
    <row r="200" spans="1:2" x14ac:dyDescent="0.25">
      <c r="A200" s="14" t="s">
        <v>797</v>
      </c>
      <c r="B200" s="17">
        <v>4680.72</v>
      </c>
    </row>
    <row r="201" spans="1:2" x14ac:dyDescent="0.25">
      <c r="A201" s="14" t="s">
        <v>209</v>
      </c>
      <c r="B201" s="17">
        <v>4007.74</v>
      </c>
    </row>
    <row r="202" spans="1:2" x14ac:dyDescent="0.25">
      <c r="A202" s="14" t="s">
        <v>217</v>
      </c>
      <c r="B202" s="17">
        <v>7062.3740000000016</v>
      </c>
    </row>
    <row r="203" spans="1:2" x14ac:dyDescent="0.25">
      <c r="A203" s="14" t="s">
        <v>183</v>
      </c>
      <c r="B203" s="17">
        <v>2849.2200000000003</v>
      </c>
    </row>
    <row r="204" spans="1:2" x14ac:dyDescent="0.25">
      <c r="A204" s="14" t="s">
        <v>946</v>
      </c>
      <c r="B204" s="17">
        <v>2861.0340000000001</v>
      </c>
    </row>
    <row r="205" spans="1:2" x14ac:dyDescent="0.25">
      <c r="A205" s="14" t="s">
        <v>72</v>
      </c>
      <c r="B205" s="17">
        <v>2982.0780000000004</v>
      </c>
    </row>
    <row r="206" spans="1:2" x14ac:dyDescent="0.25">
      <c r="A206" s="14" t="s">
        <v>66</v>
      </c>
      <c r="B206" s="17">
        <v>7029.7040000000006</v>
      </c>
    </row>
    <row r="207" spans="1:2" x14ac:dyDescent="0.25">
      <c r="A207" s="14" t="s">
        <v>609</v>
      </c>
      <c r="B207" s="17">
        <v>3012.3719999999998</v>
      </c>
    </row>
    <row r="208" spans="1:2" x14ac:dyDescent="0.25">
      <c r="A208" s="14" t="s">
        <v>756</v>
      </c>
      <c r="B208" s="17">
        <v>3434.2880000000005</v>
      </c>
    </row>
    <row r="209" spans="1:2" x14ac:dyDescent="0.25">
      <c r="A209" s="14" t="s">
        <v>957</v>
      </c>
      <c r="B209" s="17">
        <v>2591.556</v>
      </c>
    </row>
    <row r="210" spans="1:2" x14ac:dyDescent="0.25">
      <c r="A210" s="14" t="s">
        <v>312</v>
      </c>
      <c r="B210" s="17">
        <v>2341.5259999999998</v>
      </c>
    </row>
    <row r="211" spans="1:2" x14ac:dyDescent="0.25">
      <c r="A211" s="14" t="s">
        <v>924</v>
      </c>
      <c r="B211" s="17">
        <v>4583.6559999999999</v>
      </c>
    </row>
    <row r="212" spans="1:2" x14ac:dyDescent="0.25">
      <c r="A212" s="14" t="s">
        <v>444</v>
      </c>
      <c r="B212" s="17">
        <v>456.3900000000001</v>
      </c>
    </row>
    <row r="213" spans="1:2" x14ac:dyDescent="0.25">
      <c r="A213" s="14" t="s">
        <v>676</v>
      </c>
      <c r="B213" s="17">
        <v>9270.36</v>
      </c>
    </row>
    <row r="214" spans="1:2" x14ac:dyDescent="0.25">
      <c r="A214" s="14" t="s">
        <v>555</v>
      </c>
      <c r="B214" s="17">
        <v>865.83200000000011</v>
      </c>
    </row>
    <row r="215" spans="1:2" x14ac:dyDescent="0.25">
      <c r="A215" s="14" t="s">
        <v>955</v>
      </c>
      <c r="B215" s="17">
        <v>1286.9560000000001</v>
      </c>
    </row>
    <row r="216" spans="1:2" x14ac:dyDescent="0.25">
      <c r="A216" s="14" t="s">
        <v>361</v>
      </c>
      <c r="B216" s="17">
        <v>2441.4720000000002</v>
      </c>
    </row>
    <row r="217" spans="1:2" x14ac:dyDescent="0.25">
      <c r="A217" s="14" t="s">
        <v>1072</v>
      </c>
      <c r="B217" s="17">
        <v>3489.7940000000008</v>
      </c>
    </row>
    <row r="218" spans="1:2" x14ac:dyDescent="0.25">
      <c r="A218" s="14" t="s">
        <v>663</v>
      </c>
      <c r="B218" s="17">
        <v>1073.6880000000001</v>
      </c>
    </row>
    <row r="219" spans="1:2" x14ac:dyDescent="0.25">
      <c r="A219" s="14" t="s">
        <v>346</v>
      </c>
      <c r="B219" s="17">
        <v>9129.6920000000009</v>
      </c>
    </row>
    <row r="220" spans="1:2" x14ac:dyDescent="0.25">
      <c r="A220" s="14" t="s">
        <v>564</v>
      </c>
      <c r="B220" s="17">
        <v>4951.9800000000005</v>
      </c>
    </row>
    <row r="221" spans="1:2" x14ac:dyDescent="0.25">
      <c r="A221" s="14" t="s">
        <v>944</v>
      </c>
      <c r="B221" s="17">
        <v>4834.5</v>
      </c>
    </row>
    <row r="222" spans="1:2" x14ac:dyDescent="0.25">
      <c r="A222" s="14" t="s">
        <v>997</v>
      </c>
      <c r="B222" s="17">
        <v>1474.1100000000001</v>
      </c>
    </row>
    <row r="223" spans="1:2" x14ac:dyDescent="0.25">
      <c r="A223" s="14" t="s">
        <v>196</v>
      </c>
      <c r="B223" s="17">
        <v>1988.7340000000002</v>
      </c>
    </row>
    <row r="224" spans="1:2" x14ac:dyDescent="0.25">
      <c r="A224" s="14" t="s">
        <v>110</v>
      </c>
      <c r="B224" s="17">
        <v>1304.2260000000001</v>
      </c>
    </row>
    <row r="225" spans="1:2" x14ac:dyDescent="0.25">
      <c r="A225" s="14" t="s">
        <v>451</v>
      </c>
      <c r="B225" s="17">
        <v>2657.2920000000004</v>
      </c>
    </row>
    <row r="226" spans="1:2" x14ac:dyDescent="0.25">
      <c r="A226" s="14" t="s">
        <v>153</v>
      </c>
      <c r="B226" s="17">
        <v>3994.6060000000002</v>
      </c>
    </row>
    <row r="227" spans="1:2" x14ac:dyDescent="0.25">
      <c r="A227" s="14" t="s">
        <v>757</v>
      </c>
      <c r="B227" s="17">
        <v>6120.1140000000005</v>
      </c>
    </row>
    <row r="228" spans="1:2" x14ac:dyDescent="0.25">
      <c r="A228" s="14" t="s">
        <v>1049</v>
      </c>
      <c r="B228" s="17">
        <v>3494.7220000000002</v>
      </c>
    </row>
    <row r="229" spans="1:2" x14ac:dyDescent="0.25">
      <c r="A229" s="14" t="s">
        <v>482</v>
      </c>
      <c r="B229" s="17">
        <v>1206.6120000000001</v>
      </c>
    </row>
    <row r="230" spans="1:2" x14ac:dyDescent="0.25">
      <c r="A230" s="14" t="s">
        <v>189</v>
      </c>
      <c r="B230" s="17">
        <v>9414.9439999999995</v>
      </c>
    </row>
    <row r="231" spans="1:2" x14ac:dyDescent="0.25">
      <c r="A231" s="14" t="s">
        <v>368</v>
      </c>
      <c r="B231" s="17">
        <v>5751.482</v>
      </c>
    </row>
    <row r="232" spans="1:2" x14ac:dyDescent="0.25">
      <c r="A232" s="14" t="s">
        <v>675</v>
      </c>
      <c r="B232" s="17">
        <v>377.74</v>
      </c>
    </row>
    <row r="233" spans="1:2" x14ac:dyDescent="0.25">
      <c r="A233" s="14" t="s">
        <v>1042</v>
      </c>
      <c r="B233" s="17">
        <v>1410.9480000000001</v>
      </c>
    </row>
    <row r="234" spans="1:2" x14ac:dyDescent="0.25">
      <c r="A234" s="14" t="s">
        <v>857</v>
      </c>
      <c r="B234" s="17">
        <v>1198.7360000000003</v>
      </c>
    </row>
    <row r="235" spans="1:2" x14ac:dyDescent="0.25">
      <c r="A235" s="14" t="s">
        <v>1002</v>
      </c>
      <c r="B235" s="17">
        <v>3039.1020000000003</v>
      </c>
    </row>
    <row r="236" spans="1:2" x14ac:dyDescent="0.25">
      <c r="A236" s="14" t="s">
        <v>327</v>
      </c>
      <c r="B236" s="17">
        <v>6105</v>
      </c>
    </row>
    <row r="237" spans="1:2" x14ac:dyDescent="0.25">
      <c r="A237" s="14" t="s">
        <v>701</v>
      </c>
      <c r="B237" s="17">
        <v>1822.9860000000001</v>
      </c>
    </row>
    <row r="238" spans="1:2" x14ac:dyDescent="0.25">
      <c r="A238" s="14" t="s">
        <v>805</v>
      </c>
      <c r="B238" s="17">
        <v>1759.1640000000004</v>
      </c>
    </row>
    <row r="239" spans="1:2" x14ac:dyDescent="0.25">
      <c r="A239" s="14" t="s">
        <v>427</v>
      </c>
      <c r="B239" s="17">
        <v>303.16000000000003</v>
      </c>
    </row>
    <row r="240" spans="1:2" x14ac:dyDescent="0.25">
      <c r="A240" s="14" t="s">
        <v>108</v>
      </c>
      <c r="B240" s="17">
        <v>5070.7360000000008</v>
      </c>
    </row>
    <row r="241" spans="1:2" x14ac:dyDescent="0.25">
      <c r="A241" s="14" t="s">
        <v>421</v>
      </c>
      <c r="B241" s="17">
        <v>7922.6620000000003</v>
      </c>
    </row>
    <row r="242" spans="1:2" x14ac:dyDescent="0.25">
      <c r="A242" s="14" t="s">
        <v>722</v>
      </c>
      <c r="B242" s="17">
        <v>604.07600000000002</v>
      </c>
    </row>
    <row r="243" spans="1:2" x14ac:dyDescent="0.25">
      <c r="A243" s="14" t="s">
        <v>1087</v>
      </c>
      <c r="B243" s="17">
        <v>4409.6359999999995</v>
      </c>
    </row>
    <row r="244" spans="1:2" x14ac:dyDescent="0.25">
      <c r="A244" s="14" t="s">
        <v>677</v>
      </c>
      <c r="B244" s="17">
        <v>9899.119999999999</v>
      </c>
    </row>
    <row r="245" spans="1:2" x14ac:dyDescent="0.25">
      <c r="A245" s="14" t="s">
        <v>73</v>
      </c>
      <c r="B245" s="17">
        <v>2722.2140000000004</v>
      </c>
    </row>
    <row r="246" spans="1:2" x14ac:dyDescent="0.25">
      <c r="A246" s="14" t="s">
        <v>214</v>
      </c>
      <c r="B246" s="17">
        <v>1365.54</v>
      </c>
    </row>
    <row r="247" spans="1:2" x14ac:dyDescent="0.25">
      <c r="A247" s="14" t="s">
        <v>142</v>
      </c>
      <c r="B247" s="17">
        <v>10558.504000000001</v>
      </c>
    </row>
    <row r="248" spans="1:2" x14ac:dyDescent="0.25">
      <c r="A248" s="14" t="s">
        <v>61</v>
      </c>
      <c r="B248" s="17">
        <v>605.66000000000008</v>
      </c>
    </row>
    <row r="249" spans="1:2" x14ac:dyDescent="0.25">
      <c r="A249" s="14" t="s">
        <v>906</v>
      </c>
      <c r="B249" s="17">
        <v>3824.4800000000005</v>
      </c>
    </row>
    <row r="250" spans="1:2" x14ac:dyDescent="0.25">
      <c r="A250" s="14" t="s">
        <v>233</v>
      </c>
      <c r="B250" s="17">
        <v>2815.2960000000003</v>
      </c>
    </row>
    <row r="251" spans="1:2" x14ac:dyDescent="0.25">
      <c r="A251" s="14" t="s">
        <v>399</v>
      </c>
      <c r="B251" s="17">
        <v>1126.4000000000001</v>
      </c>
    </row>
    <row r="252" spans="1:2" x14ac:dyDescent="0.25">
      <c r="A252" s="14" t="s">
        <v>678</v>
      </c>
      <c r="B252" s="17">
        <v>8162.5060000000012</v>
      </c>
    </row>
    <row r="253" spans="1:2" x14ac:dyDescent="0.25">
      <c r="A253" s="14" t="s">
        <v>801</v>
      </c>
      <c r="B253" s="17">
        <v>4200.1959999999999</v>
      </c>
    </row>
    <row r="254" spans="1:2" x14ac:dyDescent="0.25">
      <c r="A254" s="14" t="s">
        <v>876</v>
      </c>
      <c r="B254" s="17">
        <v>1334.7840000000001</v>
      </c>
    </row>
    <row r="255" spans="1:2" x14ac:dyDescent="0.25">
      <c r="A255" s="14" t="s">
        <v>818</v>
      </c>
      <c r="B255" s="17">
        <v>4636.6320000000005</v>
      </c>
    </row>
    <row r="256" spans="1:2" x14ac:dyDescent="0.25">
      <c r="A256" s="14" t="s">
        <v>208</v>
      </c>
      <c r="B256" s="17">
        <v>6750.7440000000006</v>
      </c>
    </row>
    <row r="257" spans="1:2" x14ac:dyDescent="0.25">
      <c r="A257" s="14" t="s">
        <v>1095</v>
      </c>
      <c r="B257" s="17">
        <v>417.40600000000001</v>
      </c>
    </row>
    <row r="258" spans="1:2" x14ac:dyDescent="0.25">
      <c r="A258" s="14" t="s">
        <v>974</v>
      </c>
      <c r="B258" s="17">
        <v>2676.8280000000004</v>
      </c>
    </row>
    <row r="259" spans="1:2" x14ac:dyDescent="0.25">
      <c r="A259" s="14" t="s">
        <v>656</v>
      </c>
      <c r="B259" s="17">
        <v>302.23599999999999</v>
      </c>
    </row>
    <row r="260" spans="1:2" x14ac:dyDescent="0.25">
      <c r="A260" s="14" t="s">
        <v>29</v>
      </c>
      <c r="B260" s="17">
        <v>2434.6960000000004</v>
      </c>
    </row>
    <row r="261" spans="1:2" x14ac:dyDescent="0.25">
      <c r="A261" s="14" t="s">
        <v>434</v>
      </c>
      <c r="B261" s="17">
        <v>11138.82</v>
      </c>
    </row>
    <row r="262" spans="1:2" x14ac:dyDescent="0.25">
      <c r="A262" s="14" t="s">
        <v>878</v>
      </c>
      <c r="B262" s="17">
        <v>5820.8700000000008</v>
      </c>
    </row>
    <row r="263" spans="1:2" x14ac:dyDescent="0.25">
      <c r="A263" s="14" t="s">
        <v>92</v>
      </c>
      <c r="B263" s="17">
        <v>116.24800000000002</v>
      </c>
    </row>
    <row r="264" spans="1:2" x14ac:dyDescent="0.25">
      <c r="A264" s="14" t="s">
        <v>150</v>
      </c>
      <c r="B264" s="17">
        <v>4797.7160000000003</v>
      </c>
    </row>
    <row r="265" spans="1:2" x14ac:dyDescent="0.25">
      <c r="A265" s="14" t="s">
        <v>185</v>
      </c>
      <c r="B265" s="17">
        <v>9705.6080000000002</v>
      </c>
    </row>
    <row r="266" spans="1:2" x14ac:dyDescent="0.25">
      <c r="A266" s="14" t="s">
        <v>295</v>
      </c>
      <c r="B266" s="17">
        <v>2319.0639999999999</v>
      </c>
    </row>
    <row r="267" spans="1:2" x14ac:dyDescent="0.25">
      <c r="A267" s="14" t="s">
        <v>668</v>
      </c>
      <c r="B267" s="17">
        <v>3914.2400000000002</v>
      </c>
    </row>
    <row r="268" spans="1:2" x14ac:dyDescent="0.25">
      <c r="A268" s="14" t="s">
        <v>120</v>
      </c>
      <c r="B268" s="17">
        <v>784.476</v>
      </c>
    </row>
    <row r="269" spans="1:2" x14ac:dyDescent="0.25">
      <c r="A269" s="14" t="s">
        <v>43</v>
      </c>
      <c r="B269" s="17">
        <v>4124.2520000000004</v>
      </c>
    </row>
    <row r="270" spans="1:2" x14ac:dyDescent="0.25">
      <c r="A270" s="14" t="s">
        <v>550</v>
      </c>
      <c r="B270" s="17">
        <v>1872.6620000000003</v>
      </c>
    </row>
    <row r="271" spans="1:2" x14ac:dyDescent="0.25">
      <c r="A271" s="14" t="s">
        <v>42</v>
      </c>
      <c r="B271" s="17">
        <v>12847.780000000002</v>
      </c>
    </row>
    <row r="272" spans="1:2" x14ac:dyDescent="0.25">
      <c r="A272" s="14" t="s">
        <v>576</v>
      </c>
      <c r="B272" s="17">
        <v>3989.48</v>
      </c>
    </row>
    <row r="273" spans="1:2" x14ac:dyDescent="0.25">
      <c r="A273" s="14" t="s">
        <v>537</v>
      </c>
      <c r="B273" s="17">
        <v>3377.6379999999999</v>
      </c>
    </row>
    <row r="274" spans="1:2" x14ac:dyDescent="0.25">
      <c r="A274" s="14" t="s">
        <v>778</v>
      </c>
      <c r="B274" s="17">
        <v>928.84</v>
      </c>
    </row>
    <row r="275" spans="1:2" x14ac:dyDescent="0.25">
      <c r="A275" s="14" t="s">
        <v>1001</v>
      </c>
      <c r="B275" s="17">
        <v>1336.17</v>
      </c>
    </row>
    <row r="276" spans="1:2" x14ac:dyDescent="0.25">
      <c r="A276" s="14" t="s">
        <v>552</v>
      </c>
      <c r="B276" s="17">
        <v>4233.8780000000006</v>
      </c>
    </row>
    <row r="277" spans="1:2" x14ac:dyDescent="0.25">
      <c r="A277" s="14" t="s">
        <v>320</v>
      </c>
      <c r="B277" s="17">
        <v>4014.9340000000002</v>
      </c>
    </row>
    <row r="278" spans="1:2" x14ac:dyDescent="0.25">
      <c r="A278" s="14" t="s">
        <v>780</v>
      </c>
      <c r="B278" s="17">
        <v>403.28200000000004</v>
      </c>
    </row>
    <row r="279" spans="1:2" x14ac:dyDescent="0.25">
      <c r="A279" s="14" t="s">
        <v>330</v>
      </c>
      <c r="B279" s="17">
        <v>3173.4560000000001</v>
      </c>
    </row>
    <row r="280" spans="1:2" x14ac:dyDescent="0.25">
      <c r="A280" s="14" t="s">
        <v>218</v>
      </c>
      <c r="B280" s="17">
        <v>2585.1979999999999</v>
      </c>
    </row>
    <row r="281" spans="1:2" x14ac:dyDescent="0.25">
      <c r="A281" s="14" t="s">
        <v>304</v>
      </c>
      <c r="B281" s="17">
        <v>2936.0540000000005</v>
      </c>
    </row>
    <row r="282" spans="1:2" x14ac:dyDescent="0.25">
      <c r="A282" s="14" t="s">
        <v>752</v>
      </c>
      <c r="B282" s="17">
        <v>1679.4800000000002</v>
      </c>
    </row>
    <row r="283" spans="1:2" x14ac:dyDescent="0.25">
      <c r="A283" s="14" t="s">
        <v>788</v>
      </c>
      <c r="B283" s="17">
        <v>1607.1659999999999</v>
      </c>
    </row>
    <row r="284" spans="1:2" x14ac:dyDescent="0.25">
      <c r="A284" s="14" t="s">
        <v>325</v>
      </c>
      <c r="B284" s="17">
        <v>7832.1320000000014</v>
      </c>
    </row>
    <row r="285" spans="1:2" x14ac:dyDescent="0.25">
      <c r="A285" s="14" t="s">
        <v>754</v>
      </c>
      <c r="B285" s="17">
        <v>986.43600000000015</v>
      </c>
    </row>
    <row r="286" spans="1:2" x14ac:dyDescent="0.25">
      <c r="A286" s="14" t="s">
        <v>932</v>
      </c>
      <c r="B286" s="17">
        <v>5062.3540000000012</v>
      </c>
    </row>
    <row r="287" spans="1:2" x14ac:dyDescent="0.25">
      <c r="A287" s="14" t="s">
        <v>622</v>
      </c>
      <c r="B287" s="17">
        <v>4719</v>
      </c>
    </row>
    <row r="288" spans="1:2" x14ac:dyDescent="0.25">
      <c r="A288" s="14" t="s">
        <v>274</v>
      </c>
      <c r="B288" s="17">
        <v>1571.68</v>
      </c>
    </row>
    <row r="289" spans="1:2" x14ac:dyDescent="0.25">
      <c r="A289" s="14" t="s">
        <v>920</v>
      </c>
      <c r="B289" s="17">
        <v>4262.0600000000004</v>
      </c>
    </row>
    <row r="290" spans="1:2" x14ac:dyDescent="0.25">
      <c r="A290" s="14" t="s">
        <v>202</v>
      </c>
      <c r="B290" s="17">
        <v>4155.9320000000007</v>
      </c>
    </row>
    <row r="291" spans="1:2" x14ac:dyDescent="0.25">
      <c r="A291" s="14" t="s">
        <v>297</v>
      </c>
      <c r="B291" s="17">
        <v>5137.22</v>
      </c>
    </row>
    <row r="292" spans="1:2" x14ac:dyDescent="0.25">
      <c r="A292" s="14" t="s">
        <v>777</v>
      </c>
      <c r="B292" s="17">
        <v>8353.5540000000001</v>
      </c>
    </row>
    <row r="293" spans="1:2" x14ac:dyDescent="0.25">
      <c r="A293" s="14" t="s">
        <v>638</v>
      </c>
      <c r="B293" s="17">
        <v>731.61</v>
      </c>
    </row>
    <row r="294" spans="1:2" x14ac:dyDescent="0.25">
      <c r="A294" s="14" t="s">
        <v>225</v>
      </c>
      <c r="B294" s="17">
        <v>6707.844000000001</v>
      </c>
    </row>
    <row r="295" spans="1:2" x14ac:dyDescent="0.25">
      <c r="A295" s="14" t="s">
        <v>950</v>
      </c>
      <c r="B295" s="17">
        <v>2209.4380000000001</v>
      </c>
    </row>
    <row r="296" spans="1:2" x14ac:dyDescent="0.25">
      <c r="A296" s="14" t="s">
        <v>379</v>
      </c>
      <c r="B296" s="17">
        <v>3269.9700000000003</v>
      </c>
    </row>
    <row r="297" spans="1:2" x14ac:dyDescent="0.25">
      <c r="A297" s="14" t="s">
        <v>1052</v>
      </c>
      <c r="B297" s="17">
        <v>1950.0800000000002</v>
      </c>
    </row>
    <row r="298" spans="1:2" x14ac:dyDescent="0.25">
      <c r="A298" s="14" t="s">
        <v>49</v>
      </c>
      <c r="B298" s="17">
        <v>3737.4040000000005</v>
      </c>
    </row>
    <row r="299" spans="1:2" x14ac:dyDescent="0.25">
      <c r="A299" s="14" t="s">
        <v>885</v>
      </c>
      <c r="B299" s="17">
        <v>3203.442</v>
      </c>
    </row>
    <row r="300" spans="1:2" x14ac:dyDescent="0.25">
      <c r="A300" s="14" t="s">
        <v>305</v>
      </c>
      <c r="B300" s="17">
        <v>9986.768</v>
      </c>
    </row>
    <row r="301" spans="1:2" x14ac:dyDescent="0.25">
      <c r="A301" s="14" t="s">
        <v>1068</v>
      </c>
      <c r="B301" s="17">
        <v>1666.3680000000002</v>
      </c>
    </row>
    <row r="302" spans="1:2" x14ac:dyDescent="0.25">
      <c r="A302" s="14" t="s">
        <v>621</v>
      </c>
      <c r="B302" s="17">
        <v>4851.7920000000004</v>
      </c>
    </row>
    <row r="303" spans="1:2" x14ac:dyDescent="0.25">
      <c r="A303" s="14" t="s">
        <v>582</v>
      </c>
      <c r="B303" s="17">
        <v>916.25600000000009</v>
      </c>
    </row>
    <row r="304" spans="1:2" x14ac:dyDescent="0.25">
      <c r="A304" s="14" t="s">
        <v>36</v>
      </c>
      <c r="B304" s="17">
        <v>7072.098</v>
      </c>
    </row>
    <row r="305" spans="1:2" x14ac:dyDescent="0.25">
      <c r="A305" s="14" t="s">
        <v>117</v>
      </c>
      <c r="B305" s="17">
        <v>8124.7540000000008</v>
      </c>
    </row>
    <row r="306" spans="1:2" x14ac:dyDescent="0.25">
      <c r="A306" s="14" t="s">
        <v>954</v>
      </c>
      <c r="B306" s="17">
        <v>2262.2160000000003</v>
      </c>
    </row>
    <row r="307" spans="1:2" x14ac:dyDescent="0.25">
      <c r="A307" s="14" t="s">
        <v>1008</v>
      </c>
      <c r="B307" s="17">
        <v>2399.7600000000002</v>
      </c>
    </row>
    <row r="308" spans="1:2" x14ac:dyDescent="0.25">
      <c r="A308" s="14" t="s">
        <v>680</v>
      </c>
      <c r="B308" s="17">
        <v>1229.096</v>
      </c>
    </row>
    <row r="309" spans="1:2" x14ac:dyDescent="0.25">
      <c r="A309" s="14" t="s">
        <v>222</v>
      </c>
      <c r="B309" s="17">
        <v>6858.8960000000006</v>
      </c>
    </row>
    <row r="310" spans="1:2" x14ac:dyDescent="0.25">
      <c r="A310" s="14" t="s">
        <v>243</v>
      </c>
      <c r="B310" s="17">
        <v>6460.9380000000001</v>
      </c>
    </row>
    <row r="311" spans="1:2" x14ac:dyDescent="0.25">
      <c r="A311" s="14" t="s">
        <v>78</v>
      </c>
      <c r="B311" s="17">
        <v>2026.3760000000002</v>
      </c>
    </row>
    <row r="312" spans="1:2" x14ac:dyDescent="0.25">
      <c r="A312" s="14" t="s">
        <v>21</v>
      </c>
      <c r="B312" s="17">
        <v>3687.0680000000007</v>
      </c>
    </row>
    <row r="313" spans="1:2" x14ac:dyDescent="0.25">
      <c r="A313" s="14" t="s">
        <v>275</v>
      </c>
      <c r="B313" s="17">
        <v>7046.0280000000002</v>
      </c>
    </row>
    <row r="314" spans="1:2" x14ac:dyDescent="0.25">
      <c r="A314" s="14" t="s">
        <v>953</v>
      </c>
      <c r="B314" s="17">
        <v>2513.17</v>
      </c>
    </row>
    <row r="315" spans="1:2" x14ac:dyDescent="0.25">
      <c r="A315" s="14" t="s">
        <v>689</v>
      </c>
      <c r="B315" s="17">
        <v>2044.306</v>
      </c>
    </row>
    <row r="316" spans="1:2" x14ac:dyDescent="0.25">
      <c r="A316" s="14" t="s">
        <v>261</v>
      </c>
      <c r="B316" s="17">
        <v>2083.6860000000006</v>
      </c>
    </row>
    <row r="317" spans="1:2" x14ac:dyDescent="0.25">
      <c r="A317" s="14" t="s">
        <v>625</v>
      </c>
      <c r="B317" s="17">
        <v>3215.3000000000006</v>
      </c>
    </row>
    <row r="318" spans="1:2" x14ac:dyDescent="0.25">
      <c r="A318" s="14" t="s">
        <v>468</v>
      </c>
      <c r="B318" s="17">
        <v>3454.286000000001</v>
      </c>
    </row>
    <row r="319" spans="1:2" x14ac:dyDescent="0.25">
      <c r="A319" s="14" t="s">
        <v>465</v>
      </c>
      <c r="B319" s="17">
        <v>2111.2520000000004</v>
      </c>
    </row>
    <row r="320" spans="1:2" x14ac:dyDescent="0.25">
      <c r="A320" s="14" t="s">
        <v>726</v>
      </c>
      <c r="B320" s="17">
        <v>2672.0540000000001</v>
      </c>
    </row>
    <row r="321" spans="1:2" x14ac:dyDescent="0.25">
      <c r="A321" s="14" t="s">
        <v>886</v>
      </c>
      <c r="B321" s="17">
        <v>1485.9460000000001</v>
      </c>
    </row>
    <row r="322" spans="1:2" x14ac:dyDescent="0.25">
      <c r="A322" s="14" t="s">
        <v>307</v>
      </c>
      <c r="B322" s="17">
        <v>1505.9660000000001</v>
      </c>
    </row>
    <row r="323" spans="1:2" x14ac:dyDescent="0.25">
      <c r="A323" s="14" t="s">
        <v>602</v>
      </c>
      <c r="B323" s="17">
        <v>2951.6080000000002</v>
      </c>
    </row>
    <row r="324" spans="1:2" x14ac:dyDescent="0.25">
      <c r="A324" s="14" t="s">
        <v>193</v>
      </c>
      <c r="B324" s="17">
        <v>515.85599999999999</v>
      </c>
    </row>
    <row r="325" spans="1:2" x14ac:dyDescent="0.25">
      <c r="A325" s="14" t="s">
        <v>1000</v>
      </c>
      <c r="B325" s="17">
        <v>7876.902</v>
      </c>
    </row>
    <row r="326" spans="1:2" x14ac:dyDescent="0.25">
      <c r="A326" s="14" t="s">
        <v>992</v>
      </c>
      <c r="B326" s="17">
        <v>1341.0540000000003</v>
      </c>
    </row>
    <row r="327" spans="1:2" x14ac:dyDescent="0.25">
      <c r="A327" s="14" t="s">
        <v>497</v>
      </c>
      <c r="B327" s="17">
        <v>2979.3719999999998</v>
      </c>
    </row>
    <row r="328" spans="1:2" x14ac:dyDescent="0.25">
      <c r="A328" s="14" t="s">
        <v>960</v>
      </c>
      <c r="B328" s="17">
        <v>615.62599999999998</v>
      </c>
    </row>
    <row r="329" spans="1:2" x14ac:dyDescent="0.25">
      <c r="A329" s="14" t="s">
        <v>599</v>
      </c>
      <c r="B329" s="17">
        <v>3436.0040000000004</v>
      </c>
    </row>
    <row r="330" spans="1:2" x14ac:dyDescent="0.25">
      <c r="A330" s="14" t="s">
        <v>100</v>
      </c>
      <c r="B330" s="17">
        <v>13426.358000000002</v>
      </c>
    </row>
    <row r="331" spans="1:2" x14ac:dyDescent="0.25">
      <c r="A331" s="14" t="s">
        <v>188</v>
      </c>
      <c r="B331" s="17">
        <v>4210.1840000000002</v>
      </c>
    </row>
    <row r="332" spans="1:2" x14ac:dyDescent="0.25">
      <c r="A332" s="14" t="s">
        <v>33</v>
      </c>
      <c r="B332" s="17">
        <v>6136.0860000000002</v>
      </c>
    </row>
    <row r="333" spans="1:2" x14ac:dyDescent="0.25">
      <c r="A333" s="14" t="s">
        <v>236</v>
      </c>
      <c r="B333" s="17">
        <v>7406.08</v>
      </c>
    </row>
    <row r="334" spans="1:2" x14ac:dyDescent="0.25">
      <c r="A334" s="14" t="s">
        <v>207</v>
      </c>
      <c r="B334" s="17">
        <v>6800.1779999999999</v>
      </c>
    </row>
    <row r="335" spans="1:2" x14ac:dyDescent="0.25">
      <c r="A335" s="14" t="s">
        <v>203</v>
      </c>
      <c r="B335" s="17">
        <v>3832.4220000000005</v>
      </c>
    </row>
    <row r="336" spans="1:2" x14ac:dyDescent="0.25">
      <c r="A336" s="14" t="s">
        <v>490</v>
      </c>
      <c r="B336" s="17">
        <v>6489.0760000000009</v>
      </c>
    </row>
    <row r="337" spans="1:2" x14ac:dyDescent="0.25">
      <c r="A337" s="14" t="s">
        <v>839</v>
      </c>
      <c r="B337" s="17">
        <v>722.37000000000012</v>
      </c>
    </row>
    <row r="338" spans="1:2" x14ac:dyDescent="0.25">
      <c r="A338" s="14" t="s">
        <v>764</v>
      </c>
      <c r="B338" s="17">
        <v>3218.6880000000001</v>
      </c>
    </row>
    <row r="339" spans="1:2" x14ac:dyDescent="0.25">
      <c r="A339" s="14" t="s">
        <v>194</v>
      </c>
      <c r="B339" s="17">
        <v>7284.3760000000011</v>
      </c>
    </row>
    <row r="340" spans="1:2" x14ac:dyDescent="0.25">
      <c r="A340" s="14" t="s">
        <v>519</v>
      </c>
      <c r="B340" s="17">
        <v>7202.8220000000001</v>
      </c>
    </row>
    <row r="341" spans="1:2" x14ac:dyDescent="0.25">
      <c r="A341" s="14" t="s">
        <v>460</v>
      </c>
      <c r="B341" s="17">
        <v>7419.6980000000003</v>
      </c>
    </row>
    <row r="342" spans="1:2" x14ac:dyDescent="0.25">
      <c r="A342" s="14" t="s">
        <v>936</v>
      </c>
      <c r="B342" s="17">
        <v>113.718</v>
      </c>
    </row>
    <row r="343" spans="1:2" x14ac:dyDescent="0.25">
      <c r="A343" s="14" t="s">
        <v>287</v>
      </c>
      <c r="B343" s="17">
        <v>2604.9540000000002</v>
      </c>
    </row>
    <row r="344" spans="1:2" x14ac:dyDescent="0.25">
      <c r="A344" s="14" t="s">
        <v>1103</v>
      </c>
      <c r="B344" s="17">
        <v>3515.5560000000005</v>
      </c>
    </row>
    <row r="345" spans="1:2" x14ac:dyDescent="0.25">
      <c r="A345" s="14" t="s">
        <v>1089</v>
      </c>
      <c r="B345" s="17">
        <v>1347.896</v>
      </c>
    </row>
    <row r="346" spans="1:2" x14ac:dyDescent="0.25">
      <c r="A346" s="14" t="s">
        <v>384</v>
      </c>
      <c r="B346" s="17">
        <v>2933.8540000000003</v>
      </c>
    </row>
    <row r="347" spans="1:2" x14ac:dyDescent="0.25">
      <c r="A347" s="14" t="s">
        <v>902</v>
      </c>
      <c r="B347" s="17">
        <v>3466.54</v>
      </c>
    </row>
    <row r="348" spans="1:2" x14ac:dyDescent="0.25">
      <c r="A348" s="14" t="s">
        <v>912</v>
      </c>
      <c r="B348" s="17">
        <v>7858.2900000000009</v>
      </c>
    </row>
    <row r="349" spans="1:2" x14ac:dyDescent="0.25">
      <c r="A349" s="14" t="s">
        <v>1009</v>
      </c>
      <c r="B349" s="17">
        <v>1892.4180000000001</v>
      </c>
    </row>
    <row r="350" spans="1:2" x14ac:dyDescent="0.25">
      <c r="A350" s="14" t="s">
        <v>175</v>
      </c>
      <c r="B350" s="17">
        <v>5942.9480000000003</v>
      </c>
    </row>
    <row r="351" spans="1:2" x14ac:dyDescent="0.25">
      <c r="A351" s="14" t="s">
        <v>651</v>
      </c>
      <c r="B351" s="17">
        <v>344.74</v>
      </c>
    </row>
    <row r="352" spans="1:2" x14ac:dyDescent="0.25">
      <c r="A352" s="14" t="s">
        <v>784</v>
      </c>
      <c r="B352" s="17">
        <v>65.89</v>
      </c>
    </row>
    <row r="353" spans="1:2" x14ac:dyDescent="0.25">
      <c r="A353" s="14" t="s">
        <v>268</v>
      </c>
      <c r="B353" s="17">
        <v>7607.0060000000003</v>
      </c>
    </row>
    <row r="354" spans="1:2" x14ac:dyDescent="0.25">
      <c r="A354" s="14" t="s">
        <v>314</v>
      </c>
      <c r="B354" s="17">
        <v>1639.088</v>
      </c>
    </row>
    <row r="355" spans="1:2" x14ac:dyDescent="0.25">
      <c r="A355" s="14" t="s">
        <v>332</v>
      </c>
      <c r="B355" s="17">
        <v>1538.5040000000001</v>
      </c>
    </row>
    <row r="356" spans="1:2" x14ac:dyDescent="0.25">
      <c r="A356" s="14" t="s">
        <v>510</v>
      </c>
      <c r="B356" s="17">
        <v>298.49600000000004</v>
      </c>
    </row>
    <row r="357" spans="1:2" x14ac:dyDescent="0.25">
      <c r="A357" s="14" t="s">
        <v>896</v>
      </c>
      <c r="B357" s="17">
        <v>2824.03</v>
      </c>
    </row>
    <row r="358" spans="1:2" x14ac:dyDescent="0.25">
      <c r="A358" s="14" t="s">
        <v>871</v>
      </c>
      <c r="B358" s="17">
        <v>3948.252</v>
      </c>
    </row>
    <row r="359" spans="1:2" x14ac:dyDescent="0.25">
      <c r="A359" s="14" t="s">
        <v>984</v>
      </c>
      <c r="B359" s="17">
        <v>4623.1680000000006</v>
      </c>
    </row>
    <row r="360" spans="1:2" x14ac:dyDescent="0.25">
      <c r="A360" s="14" t="s">
        <v>591</v>
      </c>
      <c r="B360" s="17">
        <v>1746.4920000000002</v>
      </c>
    </row>
    <row r="361" spans="1:2" x14ac:dyDescent="0.25">
      <c r="A361" s="14" t="s">
        <v>581</v>
      </c>
      <c r="B361" s="17">
        <v>5773.768</v>
      </c>
    </row>
    <row r="362" spans="1:2" x14ac:dyDescent="0.25">
      <c r="A362" s="14" t="s">
        <v>70</v>
      </c>
      <c r="B362" s="17">
        <v>10051.470000000001</v>
      </c>
    </row>
    <row r="363" spans="1:2" x14ac:dyDescent="0.25">
      <c r="A363" s="14" t="s">
        <v>91</v>
      </c>
      <c r="B363" s="17">
        <v>542.5200000000001</v>
      </c>
    </row>
    <row r="364" spans="1:2" x14ac:dyDescent="0.25">
      <c r="A364" s="14" t="s">
        <v>521</v>
      </c>
      <c r="B364" s="17">
        <v>3057.2960000000003</v>
      </c>
    </row>
    <row r="365" spans="1:2" x14ac:dyDescent="0.25">
      <c r="A365" s="14" t="s">
        <v>377</v>
      </c>
      <c r="B365" s="17">
        <v>5885.3960000000006</v>
      </c>
    </row>
    <row r="366" spans="1:2" x14ac:dyDescent="0.25">
      <c r="A366" s="14" t="s">
        <v>1030</v>
      </c>
      <c r="B366" s="17">
        <v>855.53600000000006</v>
      </c>
    </row>
    <row r="367" spans="1:2" x14ac:dyDescent="0.25">
      <c r="A367" s="14" t="s">
        <v>862</v>
      </c>
      <c r="B367" s="17">
        <v>2150.0820000000003</v>
      </c>
    </row>
    <row r="368" spans="1:2" x14ac:dyDescent="0.25">
      <c r="A368" s="14" t="s">
        <v>414</v>
      </c>
      <c r="B368" s="17">
        <v>2372.8320000000003</v>
      </c>
    </row>
    <row r="369" spans="1:2" x14ac:dyDescent="0.25">
      <c r="A369" s="14" t="s">
        <v>201</v>
      </c>
      <c r="B369" s="17">
        <v>5465.6580000000004</v>
      </c>
    </row>
    <row r="370" spans="1:2" x14ac:dyDescent="0.25">
      <c r="A370" s="14" t="s">
        <v>318</v>
      </c>
      <c r="B370" s="17">
        <v>2383.0400000000004</v>
      </c>
    </row>
    <row r="371" spans="1:2" x14ac:dyDescent="0.25">
      <c r="A371" s="14" t="s">
        <v>280</v>
      </c>
      <c r="B371" s="17">
        <v>10451.804000000002</v>
      </c>
    </row>
    <row r="372" spans="1:2" x14ac:dyDescent="0.25">
      <c r="A372" s="14" t="s">
        <v>375</v>
      </c>
      <c r="B372" s="17">
        <v>3056.3280000000004</v>
      </c>
    </row>
    <row r="373" spans="1:2" x14ac:dyDescent="0.25">
      <c r="A373" s="14" t="s">
        <v>719</v>
      </c>
      <c r="B373" s="17">
        <v>7793.9840000000013</v>
      </c>
    </row>
    <row r="374" spans="1:2" x14ac:dyDescent="0.25">
      <c r="A374" s="14" t="s">
        <v>864</v>
      </c>
      <c r="B374" s="17">
        <v>5225.88</v>
      </c>
    </row>
    <row r="375" spans="1:2" x14ac:dyDescent="0.25">
      <c r="A375" s="14" t="s">
        <v>732</v>
      </c>
      <c r="B375" s="17">
        <v>4475.7020000000011</v>
      </c>
    </row>
    <row r="376" spans="1:2" x14ac:dyDescent="0.25">
      <c r="A376" s="14" t="s">
        <v>642</v>
      </c>
      <c r="B376" s="17">
        <v>3242.8440000000001</v>
      </c>
    </row>
    <row r="377" spans="1:2" x14ac:dyDescent="0.25">
      <c r="A377" s="14" t="s">
        <v>540</v>
      </c>
      <c r="B377" s="17">
        <v>228.73400000000001</v>
      </c>
    </row>
    <row r="378" spans="1:2" x14ac:dyDescent="0.25">
      <c r="A378" s="14" t="s">
        <v>164</v>
      </c>
      <c r="B378" s="17">
        <v>1253.67</v>
      </c>
    </row>
    <row r="379" spans="1:2" x14ac:dyDescent="0.25">
      <c r="A379" s="14" t="s">
        <v>476</v>
      </c>
      <c r="B379" s="17">
        <v>7194.1759999999995</v>
      </c>
    </row>
    <row r="380" spans="1:2" x14ac:dyDescent="0.25">
      <c r="A380" s="14" t="s">
        <v>529</v>
      </c>
      <c r="B380" s="17">
        <v>5973.7480000000005</v>
      </c>
    </row>
    <row r="381" spans="1:2" x14ac:dyDescent="0.25">
      <c r="A381" s="14" t="s">
        <v>616</v>
      </c>
      <c r="B381" s="17">
        <v>329.97800000000007</v>
      </c>
    </row>
    <row r="382" spans="1:2" x14ac:dyDescent="0.25">
      <c r="A382" s="14" t="s">
        <v>573</v>
      </c>
      <c r="B382" s="17">
        <v>1761.144</v>
      </c>
    </row>
    <row r="383" spans="1:2" x14ac:dyDescent="0.25">
      <c r="A383" s="14" t="s">
        <v>749</v>
      </c>
      <c r="B383" s="17">
        <v>1879.0200000000002</v>
      </c>
    </row>
    <row r="384" spans="1:2" x14ac:dyDescent="0.25">
      <c r="A384" s="14" t="s">
        <v>821</v>
      </c>
      <c r="B384" s="17">
        <v>7222.0060000000012</v>
      </c>
    </row>
    <row r="385" spans="1:2" x14ac:dyDescent="0.25">
      <c r="A385" s="14" t="s">
        <v>648</v>
      </c>
      <c r="B385" s="17">
        <v>4115.1880000000001</v>
      </c>
    </row>
    <row r="386" spans="1:2" x14ac:dyDescent="0.25">
      <c r="A386" s="14" t="s">
        <v>1098</v>
      </c>
      <c r="B386" s="17">
        <v>1632.5540000000003</v>
      </c>
    </row>
    <row r="387" spans="1:2" x14ac:dyDescent="0.25">
      <c r="A387" s="14" t="s">
        <v>86</v>
      </c>
      <c r="B387" s="17">
        <v>7832.2200000000012</v>
      </c>
    </row>
    <row r="388" spans="1:2" x14ac:dyDescent="0.25">
      <c r="A388" s="14" t="s">
        <v>565</v>
      </c>
      <c r="B388" s="17">
        <v>3248.1240000000003</v>
      </c>
    </row>
    <row r="389" spans="1:2" x14ac:dyDescent="0.25">
      <c r="A389" s="14" t="s">
        <v>872</v>
      </c>
      <c r="B389" s="17">
        <v>5726.0280000000002</v>
      </c>
    </row>
    <row r="390" spans="1:2" x14ac:dyDescent="0.25">
      <c r="A390" s="14" t="s">
        <v>515</v>
      </c>
      <c r="B390" s="17">
        <v>2688.8620000000001</v>
      </c>
    </row>
    <row r="391" spans="1:2" x14ac:dyDescent="0.25">
      <c r="A391" s="14" t="s">
        <v>199</v>
      </c>
      <c r="B391" s="17">
        <v>2466.6400000000003</v>
      </c>
    </row>
    <row r="392" spans="1:2" x14ac:dyDescent="0.25">
      <c r="A392" s="14" t="s">
        <v>711</v>
      </c>
      <c r="B392" s="17">
        <v>1568.8200000000002</v>
      </c>
    </row>
    <row r="393" spans="1:2" x14ac:dyDescent="0.25">
      <c r="A393" s="14" t="s">
        <v>359</v>
      </c>
      <c r="B393" s="17">
        <v>687.89600000000007</v>
      </c>
    </row>
    <row r="394" spans="1:2" x14ac:dyDescent="0.25">
      <c r="A394" s="14" t="s">
        <v>408</v>
      </c>
      <c r="B394" s="17">
        <v>3569.2800000000007</v>
      </c>
    </row>
    <row r="395" spans="1:2" x14ac:dyDescent="0.25">
      <c r="A395" s="14" t="s">
        <v>504</v>
      </c>
      <c r="B395" s="17">
        <v>2434.7400000000002</v>
      </c>
    </row>
    <row r="396" spans="1:2" x14ac:dyDescent="0.25">
      <c r="A396" s="14" t="s">
        <v>319</v>
      </c>
      <c r="B396" s="17">
        <v>9927.148000000001</v>
      </c>
    </row>
    <row r="397" spans="1:2" x14ac:dyDescent="0.25">
      <c r="A397" s="14" t="s">
        <v>847</v>
      </c>
      <c r="B397" s="17">
        <v>1750.2760000000001</v>
      </c>
    </row>
    <row r="398" spans="1:2" x14ac:dyDescent="0.25">
      <c r="A398" s="14" t="s">
        <v>46</v>
      </c>
      <c r="B398" s="17">
        <v>9708.4020000000019</v>
      </c>
    </row>
    <row r="399" spans="1:2" x14ac:dyDescent="0.25">
      <c r="A399" s="14" t="s">
        <v>1064</v>
      </c>
      <c r="B399" s="17">
        <v>3982.3080000000004</v>
      </c>
    </row>
    <row r="400" spans="1:2" x14ac:dyDescent="0.25">
      <c r="A400" s="14" t="s">
        <v>996</v>
      </c>
      <c r="B400" s="17">
        <v>2417.9100000000003</v>
      </c>
    </row>
    <row r="401" spans="1:2" x14ac:dyDescent="0.25">
      <c r="A401" s="14" t="s">
        <v>1012</v>
      </c>
      <c r="B401" s="17">
        <v>545.952</v>
      </c>
    </row>
    <row r="402" spans="1:2" x14ac:dyDescent="0.25">
      <c r="A402" s="14" t="s">
        <v>205</v>
      </c>
      <c r="B402" s="17">
        <v>2998.556</v>
      </c>
    </row>
    <row r="403" spans="1:2" x14ac:dyDescent="0.25">
      <c r="A403" s="14" t="s">
        <v>1021</v>
      </c>
      <c r="B403" s="17">
        <v>2625.7</v>
      </c>
    </row>
    <row r="404" spans="1:2" x14ac:dyDescent="0.25">
      <c r="A404" s="14" t="s">
        <v>629</v>
      </c>
      <c r="B404" s="17">
        <v>644.55600000000004</v>
      </c>
    </row>
    <row r="405" spans="1:2" x14ac:dyDescent="0.25">
      <c r="A405" s="14" t="s">
        <v>792</v>
      </c>
      <c r="B405" s="17">
        <v>3162.83</v>
      </c>
    </row>
    <row r="406" spans="1:2" x14ac:dyDescent="0.25">
      <c r="A406" s="14" t="s">
        <v>637</v>
      </c>
      <c r="B406" s="17">
        <v>3135.4400000000005</v>
      </c>
    </row>
    <row r="407" spans="1:2" x14ac:dyDescent="0.25">
      <c r="A407" s="14" t="s">
        <v>1040</v>
      </c>
      <c r="B407" s="17">
        <v>5046.6239999999998</v>
      </c>
    </row>
    <row r="408" spans="1:2" x14ac:dyDescent="0.25">
      <c r="A408" s="14" t="s">
        <v>715</v>
      </c>
      <c r="B408" s="17">
        <v>3615.5680000000002</v>
      </c>
    </row>
    <row r="409" spans="1:2" x14ac:dyDescent="0.25">
      <c r="A409" s="14" t="s">
        <v>191</v>
      </c>
      <c r="B409" s="17">
        <v>525.88800000000003</v>
      </c>
    </row>
    <row r="410" spans="1:2" x14ac:dyDescent="0.25">
      <c r="A410" s="14" t="s">
        <v>747</v>
      </c>
      <c r="B410" s="17">
        <v>3880.5360000000005</v>
      </c>
    </row>
    <row r="411" spans="1:2" x14ac:dyDescent="0.25">
      <c r="A411" s="14" t="s">
        <v>221</v>
      </c>
      <c r="B411" s="17">
        <v>4777.5640000000003</v>
      </c>
    </row>
    <row r="412" spans="1:2" x14ac:dyDescent="0.25">
      <c r="A412" s="14" t="s">
        <v>19</v>
      </c>
      <c r="B412" s="17">
        <v>7326.7260000000006</v>
      </c>
    </row>
    <row r="413" spans="1:2" x14ac:dyDescent="0.25">
      <c r="A413" s="14" t="s">
        <v>467</v>
      </c>
      <c r="B413" s="17">
        <v>3058.88</v>
      </c>
    </row>
    <row r="414" spans="1:2" x14ac:dyDescent="0.25">
      <c r="A414" s="14" t="s">
        <v>811</v>
      </c>
      <c r="B414" s="17">
        <v>2583.9660000000003</v>
      </c>
    </row>
    <row r="415" spans="1:2" x14ac:dyDescent="0.25">
      <c r="A415" s="14" t="s">
        <v>584</v>
      </c>
      <c r="B415" s="17">
        <v>1355.9920000000002</v>
      </c>
    </row>
    <row r="416" spans="1:2" x14ac:dyDescent="0.25">
      <c r="A416" s="14" t="s">
        <v>306</v>
      </c>
      <c r="B416" s="17">
        <v>233.77200000000002</v>
      </c>
    </row>
    <row r="417" spans="1:2" x14ac:dyDescent="0.25">
      <c r="A417" s="14" t="s">
        <v>652</v>
      </c>
      <c r="B417" s="17">
        <v>6305.75</v>
      </c>
    </row>
    <row r="418" spans="1:2" x14ac:dyDescent="0.25">
      <c r="A418" s="14" t="s">
        <v>68</v>
      </c>
      <c r="B418" s="17">
        <v>129.62400000000002</v>
      </c>
    </row>
    <row r="419" spans="1:2" x14ac:dyDescent="0.25">
      <c r="A419" s="14" t="s">
        <v>132</v>
      </c>
      <c r="B419" s="17">
        <v>2340.8879999999999</v>
      </c>
    </row>
    <row r="420" spans="1:2" x14ac:dyDescent="0.25">
      <c r="A420" s="14" t="s">
        <v>383</v>
      </c>
      <c r="B420" s="17">
        <v>2506.1959999999999</v>
      </c>
    </row>
    <row r="421" spans="1:2" x14ac:dyDescent="0.25">
      <c r="A421" s="14" t="s">
        <v>184</v>
      </c>
      <c r="B421" s="17">
        <v>4128.8940000000002</v>
      </c>
    </row>
    <row r="422" spans="1:2" x14ac:dyDescent="0.25">
      <c r="A422" s="14" t="s">
        <v>249</v>
      </c>
      <c r="B422" s="17">
        <v>3641.7480000000005</v>
      </c>
    </row>
    <row r="423" spans="1:2" x14ac:dyDescent="0.25">
      <c r="A423" s="14" t="s">
        <v>1048</v>
      </c>
      <c r="B423" s="17">
        <v>3621.3760000000002</v>
      </c>
    </row>
    <row r="424" spans="1:2" x14ac:dyDescent="0.25">
      <c r="A424" s="14" t="s">
        <v>641</v>
      </c>
      <c r="B424" s="17">
        <v>4705.866</v>
      </c>
    </row>
    <row r="425" spans="1:2" x14ac:dyDescent="0.25">
      <c r="A425" s="14" t="s">
        <v>522</v>
      </c>
      <c r="B425" s="17">
        <v>3910.4780000000005</v>
      </c>
    </row>
    <row r="426" spans="1:2" x14ac:dyDescent="0.25">
      <c r="A426" s="14" t="s">
        <v>121</v>
      </c>
      <c r="B426" s="17">
        <v>3932.5440000000003</v>
      </c>
    </row>
    <row r="427" spans="1:2" x14ac:dyDescent="0.25">
      <c r="A427" s="14" t="s">
        <v>916</v>
      </c>
      <c r="B427" s="17">
        <v>3570.9300000000003</v>
      </c>
    </row>
    <row r="428" spans="1:2" x14ac:dyDescent="0.25">
      <c r="A428" s="14" t="s">
        <v>592</v>
      </c>
      <c r="B428" s="17">
        <v>6213.3720000000003</v>
      </c>
    </row>
    <row r="429" spans="1:2" x14ac:dyDescent="0.25">
      <c r="A429" s="14" t="s">
        <v>99</v>
      </c>
      <c r="B429" s="17">
        <v>3450.1940000000004</v>
      </c>
    </row>
    <row r="430" spans="1:2" x14ac:dyDescent="0.25">
      <c r="A430" s="14" t="s">
        <v>177</v>
      </c>
      <c r="B430" s="17">
        <v>6643.4279999999999</v>
      </c>
    </row>
    <row r="431" spans="1:2" x14ac:dyDescent="0.25">
      <c r="A431" s="14" t="s">
        <v>326</v>
      </c>
      <c r="B431" s="17">
        <v>990.06600000000003</v>
      </c>
    </row>
    <row r="432" spans="1:2" x14ac:dyDescent="0.25">
      <c r="A432" s="14" t="s">
        <v>991</v>
      </c>
      <c r="B432" s="17">
        <v>1766.9079999999999</v>
      </c>
    </row>
    <row r="433" spans="1:2" x14ac:dyDescent="0.25">
      <c r="A433" s="14" t="s">
        <v>735</v>
      </c>
      <c r="B433" s="17">
        <v>238.304</v>
      </c>
    </row>
    <row r="434" spans="1:2" x14ac:dyDescent="0.25">
      <c r="A434" s="14" t="s">
        <v>404</v>
      </c>
      <c r="B434" s="17">
        <v>5833.5860000000011</v>
      </c>
    </row>
    <row r="435" spans="1:2" x14ac:dyDescent="0.25">
      <c r="A435" s="14" t="s">
        <v>163</v>
      </c>
      <c r="B435" s="17">
        <v>5159.6600000000008</v>
      </c>
    </row>
    <row r="436" spans="1:2" x14ac:dyDescent="0.25">
      <c r="A436" s="14" t="s">
        <v>462</v>
      </c>
      <c r="B436" s="17">
        <v>8179.27</v>
      </c>
    </row>
    <row r="437" spans="1:2" x14ac:dyDescent="0.25">
      <c r="A437" s="14" t="s">
        <v>914</v>
      </c>
      <c r="B437" s="17">
        <v>395.89</v>
      </c>
    </row>
    <row r="438" spans="1:2" x14ac:dyDescent="0.25">
      <c r="A438" s="14" t="s">
        <v>1053</v>
      </c>
      <c r="B438" s="17">
        <v>3708.3200000000006</v>
      </c>
    </row>
    <row r="439" spans="1:2" x14ac:dyDescent="0.25">
      <c r="A439" s="14" t="s">
        <v>981</v>
      </c>
      <c r="B439" s="17">
        <v>411.62</v>
      </c>
    </row>
    <row r="440" spans="1:2" x14ac:dyDescent="0.25">
      <c r="A440" s="14" t="s">
        <v>647</v>
      </c>
      <c r="B440" s="17">
        <v>6435.4400000000005</v>
      </c>
    </row>
    <row r="441" spans="1:2" x14ac:dyDescent="0.25">
      <c r="A441" s="14" t="s">
        <v>646</v>
      </c>
      <c r="B441" s="17">
        <v>3478.0460000000003</v>
      </c>
    </row>
    <row r="442" spans="1:2" x14ac:dyDescent="0.25">
      <c r="A442" s="14" t="s">
        <v>938</v>
      </c>
      <c r="B442" s="17">
        <v>8241.6620000000003</v>
      </c>
    </row>
    <row r="443" spans="1:2" x14ac:dyDescent="0.25">
      <c r="A443" s="14" t="s">
        <v>717</v>
      </c>
      <c r="B443" s="17">
        <v>3789.9840000000004</v>
      </c>
    </row>
    <row r="444" spans="1:2" x14ac:dyDescent="0.25">
      <c r="A444" s="14" t="s">
        <v>1007</v>
      </c>
      <c r="B444" s="17">
        <v>3210.57</v>
      </c>
    </row>
    <row r="445" spans="1:2" x14ac:dyDescent="0.25">
      <c r="A445" s="14" t="s">
        <v>785</v>
      </c>
      <c r="B445" s="17">
        <v>2814.13</v>
      </c>
    </row>
    <row r="446" spans="1:2" x14ac:dyDescent="0.25">
      <c r="A446" s="14" t="s">
        <v>1086</v>
      </c>
      <c r="B446" s="17">
        <v>462.35200000000003</v>
      </c>
    </row>
    <row r="447" spans="1:2" x14ac:dyDescent="0.25">
      <c r="A447" s="14" t="s">
        <v>281</v>
      </c>
      <c r="B447" s="17">
        <v>692.47199999999998</v>
      </c>
    </row>
    <row r="448" spans="1:2" x14ac:dyDescent="0.25">
      <c r="A448" s="14" t="s">
        <v>124</v>
      </c>
      <c r="B448" s="17">
        <v>4841.6060000000007</v>
      </c>
    </row>
    <row r="449" spans="1:2" x14ac:dyDescent="0.25">
      <c r="A449" s="14" t="s">
        <v>615</v>
      </c>
      <c r="B449" s="17">
        <v>288.024</v>
      </c>
    </row>
    <row r="450" spans="1:2" x14ac:dyDescent="0.25">
      <c r="A450" s="14" t="s">
        <v>1011</v>
      </c>
      <c r="B450" s="17">
        <v>1242.472</v>
      </c>
    </row>
    <row r="451" spans="1:2" x14ac:dyDescent="0.25">
      <c r="A451" s="14" t="s">
        <v>146</v>
      </c>
      <c r="B451" s="17">
        <v>507.73800000000006</v>
      </c>
    </row>
    <row r="452" spans="1:2" x14ac:dyDescent="0.25">
      <c r="A452" s="14" t="s">
        <v>1080</v>
      </c>
      <c r="B452" s="17">
        <v>3129.5000000000005</v>
      </c>
    </row>
    <row r="453" spans="1:2" x14ac:dyDescent="0.25">
      <c r="A453" s="14" t="s">
        <v>975</v>
      </c>
      <c r="B453" s="17">
        <v>152.9</v>
      </c>
    </row>
    <row r="454" spans="1:2" x14ac:dyDescent="0.25">
      <c r="A454" s="14" t="s">
        <v>302</v>
      </c>
      <c r="B454" s="17">
        <v>7788.1760000000013</v>
      </c>
    </row>
    <row r="455" spans="1:2" x14ac:dyDescent="0.25">
      <c r="A455" s="14" t="s">
        <v>329</v>
      </c>
      <c r="B455" s="17">
        <v>3118.0160000000001</v>
      </c>
    </row>
    <row r="456" spans="1:2" x14ac:dyDescent="0.25">
      <c r="A456" s="14" t="s">
        <v>254</v>
      </c>
      <c r="B456" s="17">
        <v>6787.7260000000006</v>
      </c>
    </row>
    <row r="457" spans="1:2" x14ac:dyDescent="0.25">
      <c r="A457" s="14" t="s">
        <v>270</v>
      </c>
      <c r="B457" s="17">
        <v>6415.2660000000014</v>
      </c>
    </row>
    <row r="458" spans="1:2" x14ac:dyDescent="0.25">
      <c r="A458" s="14" t="s">
        <v>412</v>
      </c>
      <c r="B458" s="17">
        <v>1615.394</v>
      </c>
    </row>
    <row r="459" spans="1:2" x14ac:dyDescent="0.25">
      <c r="A459" s="14" t="s">
        <v>750</v>
      </c>
      <c r="B459" s="17">
        <v>4199.1840000000011</v>
      </c>
    </row>
    <row r="460" spans="1:2" x14ac:dyDescent="0.25">
      <c r="A460" s="14" t="s">
        <v>516</v>
      </c>
      <c r="B460" s="17">
        <v>1127.1040000000003</v>
      </c>
    </row>
    <row r="461" spans="1:2" x14ac:dyDescent="0.25">
      <c r="A461" s="14" t="s">
        <v>559</v>
      </c>
      <c r="B461" s="17">
        <v>17716.798000000003</v>
      </c>
    </row>
    <row r="462" spans="1:2" x14ac:dyDescent="0.25">
      <c r="A462" s="14" t="s">
        <v>547</v>
      </c>
      <c r="B462" s="17">
        <v>2388.848</v>
      </c>
    </row>
    <row r="463" spans="1:2" x14ac:dyDescent="0.25">
      <c r="A463" s="14" t="s">
        <v>1016</v>
      </c>
      <c r="B463" s="17">
        <v>1708.7840000000001</v>
      </c>
    </row>
    <row r="464" spans="1:2" x14ac:dyDescent="0.25">
      <c r="A464" s="14" t="s">
        <v>870</v>
      </c>
      <c r="B464" s="17">
        <v>1028.6100000000001</v>
      </c>
    </row>
    <row r="465" spans="1:2" x14ac:dyDescent="0.25">
      <c r="A465" s="14" t="s">
        <v>303</v>
      </c>
      <c r="B465" s="17">
        <v>5696.02</v>
      </c>
    </row>
    <row r="466" spans="1:2" x14ac:dyDescent="0.25">
      <c r="A466" s="14" t="s">
        <v>837</v>
      </c>
      <c r="B466" s="17">
        <v>1402.0380000000002</v>
      </c>
    </row>
    <row r="467" spans="1:2" x14ac:dyDescent="0.25">
      <c r="A467" s="14" t="s">
        <v>267</v>
      </c>
      <c r="B467" s="17">
        <v>6567</v>
      </c>
    </row>
    <row r="468" spans="1:2" x14ac:dyDescent="0.25">
      <c r="A468" s="14" t="s">
        <v>904</v>
      </c>
      <c r="B468" s="17">
        <v>7091.04</v>
      </c>
    </row>
    <row r="469" spans="1:2" x14ac:dyDescent="0.25">
      <c r="A469" s="14" t="s">
        <v>161</v>
      </c>
      <c r="B469" s="17">
        <v>7313.4160000000011</v>
      </c>
    </row>
    <row r="470" spans="1:2" x14ac:dyDescent="0.25">
      <c r="A470" s="14" t="s">
        <v>889</v>
      </c>
      <c r="B470" s="17">
        <v>1524.0060000000001</v>
      </c>
    </row>
    <row r="471" spans="1:2" x14ac:dyDescent="0.25">
      <c r="A471" s="14" t="s">
        <v>999</v>
      </c>
      <c r="B471" s="17">
        <v>774.0920000000001</v>
      </c>
    </row>
    <row r="472" spans="1:2" x14ac:dyDescent="0.25">
      <c r="A472" s="14" t="s">
        <v>455</v>
      </c>
      <c r="B472" s="17">
        <v>6289.6239999999998</v>
      </c>
    </row>
    <row r="473" spans="1:2" x14ac:dyDescent="0.25">
      <c r="A473" s="14" t="s">
        <v>921</v>
      </c>
      <c r="B473" s="17">
        <v>985.20400000000006</v>
      </c>
    </row>
    <row r="474" spans="1:2" x14ac:dyDescent="0.25">
      <c r="A474" s="14" t="s">
        <v>661</v>
      </c>
      <c r="B474" s="17">
        <v>2409</v>
      </c>
    </row>
    <row r="475" spans="1:2" x14ac:dyDescent="0.25">
      <c r="A475" s="14" t="s">
        <v>990</v>
      </c>
      <c r="B475" s="17">
        <v>2579.2800000000002</v>
      </c>
    </row>
    <row r="476" spans="1:2" x14ac:dyDescent="0.25">
      <c r="A476" s="14" t="s">
        <v>59</v>
      </c>
      <c r="B476" s="17">
        <v>7825.51</v>
      </c>
    </row>
    <row r="477" spans="1:2" x14ac:dyDescent="0.25">
      <c r="A477" s="14" t="s">
        <v>457</v>
      </c>
      <c r="B477" s="17">
        <v>1588.4000000000003</v>
      </c>
    </row>
    <row r="478" spans="1:2" x14ac:dyDescent="0.25">
      <c r="A478" s="14" t="s">
        <v>396</v>
      </c>
      <c r="B478" s="17">
        <v>800.53600000000006</v>
      </c>
    </row>
    <row r="479" spans="1:2" x14ac:dyDescent="0.25">
      <c r="A479" s="14" t="s">
        <v>964</v>
      </c>
      <c r="B479" s="17">
        <v>1656.6880000000001</v>
      </c>
    </row>
    <row r="480" spans="1:2" x14ac:dyDescent="0.25">
      <c r="A480" s="14" t="s">
        <v>50</v>
      </c>
      <c r="B480" s="17">
        <v>612.21600000000001</v>
      </c>
    </row>
    <row r="481" spans="1:2" x14ac:dyDescent="0.25">
      <c r="A481" s="14" t="s">
        <v>523</v>
      </c>
      <c r="B481" s="17">
        <v>1020.5360000000001</v>
      </c>
    </row>
    <row r="482" spans="1:2" x14ac:dyDescent="0.25">
      <c r="A482" s="14" t="s">
        <v>23</v>
      </c>
      <c r="B482" s="17">
        <v>380.99600000000004</v>
      </c>
    </row>
    <row r="483" spans="1:2" x14ac:dyDescent="0.25">
      <c r="A483" s="14" t="s">
        <v>255</v>
      </c>
      <c r="B483" s="17">
        <v>9378.6880000000001</v>
      </c>
    </row>
    <row r="484" spans="1:2" x14ac:dyDescent="0.25">
      <c r="A484" s="14" t="s">
        <v>898</v>
      </c>
      <c r="B484" s="17">
        <v>2095.61</v>
      </c>
    </row>
    <row r="485" spans="1:2" x14ac:dyDescent="0.25">
      <c r="A485" s="14" t="s">
        <v>122</v>
      </c>
      <c r="B485" s="17">
        <v>8416.7380000000012</v>
      </c>
    </row>
    <row r="486" spans="1:2" x14ac:dyDescent="0.25">
      <c r="A486" s="14" t="s">
        <v>1047</v>
      </c>
      <c r="B486" s="17">
        <v>721.90800000000002</v>
      </c>
    </row>
    <row r="487" spans="1:2" x14ac:dyDescent="0.25">
      <c r="A487" s="14" t="s">
        <v>807</v>
      </c>
      <c r="B487" s="17">
        <v>2271.7200000000003</v>
      </c>
    </row>
    <row r="488" spans="1:2" x14ac:dyDescent="0.25">
      <c r="A488" s="14" t="s">
        <v>731</v>
      </c>
      <c r="B488" s="17">
        <v>2225.3000000000002</v>
      </c>
    </row>
    <row r="489" spans="1:2" x14ac:dyDescent="0.25">
      <c r="A489" s="14" t="s">
        <v>561</v>
      </c>
      <c r="B489" s="17">
        <v>2089.8240000000001</v>
      </c>
    </row>
    <row r="490" spans="1:2" x14ac:dyDescent="0.25">
      <c r="A490" s="14" t="s">
        <v>585</v>
      </c>
      <c r="B490" s="17">
        <v>1740.816</v>
      </c>
    </row>
    <row r="491" spans="1:2" x14ac:dyDescent="0.25">
      <c r="A491" s="14" t="s">
        <v>662</v>
      </c>
      <c r="B491" s="17">
        <v>3885.5080000000003</v>
      </c>
    </row>
    <row r="492" spans="1:2" x14ac:dyDescent="0.25">
      <c r="A492" s="14" t="s">
        <v>688</v>
      </c>
      <c r="B492" s="17">
        <v>3855.0600000000004</v>
      </c>
    </row>
    <row r="493" spans="1:2" x14ac:dyDescent="0.25">
      <c r="A493" s="14" t="s">
        <v>260</v>
      </c>
      <c r="B493" s="17">
        <v>2911.8540000000003</v>
      </c>
    </row>
    <row r="494" spans="1:2" x14ac:dyDescent="0.25">
      <c r="A494" s="14" t="s">
        <v>44</v>
      </c>
      <c r="B494" s="17">
        <v>8237.503999999999</v>
      </c>
    </row>
    <row r="495" spans="1:2" x14ac:dyDescent="0.25">
      <c r="A495" s="14" t="s">
        <v>494</v>
      </c>
      <c r="B495" s="17">
        <v>3316.8520000000003</v>
      </c>
    </row>
    <row r="496" spans="1:2" x14ac:dyDescent="0.25">
      <c r="A496" s="14" t="s">
        <v>782</v>
      </c>
      <c r="B496" s="17">
        <v>8907.844000000001</v>
      </c>
    </row>
    <row r="497" spans="1:2" x14ac:dyDescent="0.25">
      <c r="A497" s="14" t="s">
        <v>283</v>
      </c>
      <c r="B497" s="17">
        <v>6448.0680000000002</v>
      </c>
    </row>
    <row r="498" spans="1:2" x14ac:dyDescent="0.25">
      <c r="A498" s="14" t="s">
        <v>860</v>
      </c>
      <c r="B498" s="17">
        <v>884.31200000000001</v>
      </c>
    </row>
    <row r="499" spans="1:2" x14ac:dyDescent="0.25">
      <c r="A499" s="14" t="s">
        <v>1034</v>
      </c>
      <c r="B499" s="17">
        <v>5188.5240000000013</v>
      </c>
    </row>
    <row r="500" spans="1:2" x14ac:dyDescent="0.25">
      <c r="A500" s="14" t="s">
        <v>133</v>
      </c>
      <c r="B500" s="17">
        <v>5175.28</v>
      </c>
    </row>
    <row r="501" spans="1:2" x14ac:dyDescent="0.25">
      <c r="A501" s="14" t="s">
        <v>1038</v>
      </c>
      <c r="B501" s="17">
        <v>745.93200000000002</v>
      </c>
    </row>
    <row r="502" spans="1:2" x14ac:dyDescent="0.25">
      <c r="A502" s="14" t="s">
        <v>795</v>
      </c>
      <c r="B502" s="17">
        <v>8023.0480000000007</v>
      </c>
    </row>
    <row r="503" spans="1:2" x14ac:dyDescent="0.25">
      <c r="A503" s="14" t="s">
        <v>415</v>
      </c>
      <c r="B503" s="17">
        <v>8634.34</v>
      </c>
    </row>
    <row r="504" spans="1:2" x14ac:dyDescent="0.25">
      <c r="A504" s="14" t="s">
        <v>919</v>
      </c>
      <c r="B504" s="17">
        <v>5451.5339999999997</v>
      </c>
    </row>
    <row r="505" spans="1:2" x14ac:dyDescent="0.25">
      <c r="A505" s="14" t="s">
        <v>231</v>
      </c>
      <c r="B505" s="17">
        <v>5430.4800000000014</v>
      </c>
    </row>
    <row r="506" spans="1:2" x14ac:dyDescent="0.25">
      <c r="A506" s="14" t="s">
        <v>241</v>
      </c>
      <c r="B506" s="17">
        <v>7933.398000000001</v>
      </c>
    </row>
    <row r="507" spans="1:2" x14ac:dyDescent="0.25">
      <c r="A507" s="14" t="s">
        <v>545</v>
      </c>
      <c r="B507" s="17">
        <v>7217.6940000000004</v>
      </c>
    </row>
    <row r="508" spans="1:2" x14ac:dyDescent="0.25">
      <c r="A508" s="14" t="s">
        <v>514</v>
      </c>
      <c r="B508" s="17">
        <v>7189.7980000000007</v>
      </c>
    </row>
    <row r="509" spans="1:2" x14ac:dyDescent="0.25">
      <c r="A509" s="14" t="s">
        <v>851</v>
      </c>
      <c r="B509" s="17">
        <v>538.95600000000002</v>
      </c>
    </row>
    <row r="510" spans="1:2" x14ac:dyDescent="0.25">
      <c r="A510" s="14" t="s">
        <v>897</v>
      </c>
      <c r="B510" s="17">
        <v>2650.34</v>
      </c>
    </row>
    <row r="511" spans="1:2" x14ac:dyDescent="0.25">
      <c r="A511" s="14" t="s">
        <v>371</v>
      </c>
      <c r="B511" s="17">
        <v>3184.2580000000003</v>
      </c>
    </row>
    <row r="512" spans="1:2" x14ac:dyDescent="0.25">
      <c r="A512" s="14" t="s">
        <v>83</v>
      </c>
      <c r="B512" s="17">
        <v>709.63200000000006</v>
      </c>
    </row>
    <row r="513" spans="1:2" x14ac:dyDescent="0.25">
      <c r="A513" s="14" t="s">
        <v>498</v>
      </c>
      <c r="B513" s="17">
        <v>2345.5299999999997</v>
      </c>
    </row>
    <row r="514" spans="1:2" x14ac:dyDescent="0.25">
      <c r="A514" s="14" t="s">
        <v>881</v>
      </c>
      <c r="B514" s="17">
        <v>3485.1960000000004</v>
      </c>
    </row>
    <row r="515" spans="1:2" x14ac:dyDescent="0.25">
      <c r="A515" s="14" t="s">
        <v>781</v>
      </c>
      <c r="B515" s="17">
        <v>5634.97</v>
      </c>
    </row>
    <row r="516" spans="1:2" x14ac:dyDescent="0.25">
      <c r="A516" s="14" t="s">
        <v>272</v>
      </c>
      <c r="B516" s="17">
        <v>1487.9040000000002</v>
      </c>
    </row>
    <row r="517" spans="1:2" x14ac:dyDescent="0.25">
      <c r="A517" s="14" t="s">
        <v>381</v>
      </c>
      <c r="B517" s="17">
        <v>5808.4620000000004</v>
      </c>
    </row>
    <row r="518" spans="1:2" x14ac:dyDescent="0.25">
      <c r="A518" s="14" t="s">
        <v>541</v>
      </c>
      <c r="B518" s="17">
        <v>2447.9180000000001</v>
      </c>
    </row>
    <row r="519" spans="1:2" x14ac:dyDescent="0.25">
      <c r="A519" s="14" t="s">
        <v>1027</v>
      </c>
      <c r="B519" s="17">
        <v>538.69200000000012</v>
      </c>
    </row>
    <row r="520" spans="1:2" x14ac:dyDescent="0.25">
      <c r="A520" s="14" t="s">
        <v>77</v>
      </c>
      <c r="B520" s="17">
        <v>1383.0080000000003</v>
      </c>
    </row>
    <row r="521" spans="1:2" x14ac:dyDescent="0.25">
      <c r="A521" s="14" t="s">
        <v>783</v>
      </c>
      <c r="B521" s="17">
        <v>891.04399999999998</v>
      </c>
    </row>
    <row r="522" spans="1:2" x14ac:dyDescent="0.25">
      <c r="A522" s="14" t="s">
        <v>941</v>
      </c>
      <c r="B522" s="17">
        <v>1314.72</v>
      </c>
    </row>
    <row r="523" spans="1:2" x14ac:dyDescent="0.25">
      <c r="A523" s="14" t="s">
        <v>435</v>
      </c>
      <c r="B523" s="17">
        <v>1918.576</v>
      </c>
    </row>
    <row r="524" spans="1:2" x14ac:dyDescent="0.25">
      <c r="A524" s="14" t="s">
        <v>443</v>
      </c>
      <c r="B524" s="17">
        <v>330.19800000000004</v>
      </c>
    </row>
    <row r="525" spans="1:2" x14ac:dyDescent="0.25">
      <c r="A525" s="14" t="s">
        <v>779</v>
      </c>
      <c r="B525" s="17">
        <v>839.74</v>
      </c>
    </row>
    <row r="526" spans="1:2" x14ac:dyDescent="0.25">
      <c r="A526" s="14" t="s">
        <v>125</v>
      </c>
      <c r="B526" s="17">
        <v>7660.9719999999998</v>
      </c>
    </row>
    <row r="527" spans="1:2" x14ac:dyDescent="0.25">
      <c r="A527" s="14" t="s">
        <v>632</v>
      </c>
      <c r="B527" s="17">
        <v>4258.7600000000011</v>
      </c>
    </row>
    <row r="528" spans="1:2" x14ac:dyDescent="0.25">
      <c r="A528" s="14" t="s">
        <v>931</v>
      </c>
      <c r="B528" s="17">
        <v>1798.3680000000004</v>
      </c>
    </row>
    <row r="529" spans="1:2" x14ac:dyDescent="0.25">
      <c r="A529" s="14" t="s">
        <v>712</v>
      </c>
      <c r="B529" s="17">
        <v>2132.02</v>
      </c>
    </row>
    <row r="530" spans="1:2" x14ac:dyDescent="0.25">
      <c r="A530" s="14" t="s">
        <v>128</v>
      </c>
      <c r="B530" s="17">
        <v>2332.2200000000003</v>
      </c>
    </row>
    <row r="531" spans="1:2" x14ac:dyDescent="0.25">
      <c r="A531" s="14" t="s">
        <v>815</v>
      </c>
      <c r="B531" s="17">
        <v>976.096</v>
      </c>
    </row>
    <row r="532" spans="1:2" x14ac:dyDescent="0.25">
      <c r="A532" s="14" t="s">
        <v>937</v>
      </c>
      <c r="B532" s="17">
        <v>1249.4900000000002</v>
      </c>
    </row>
    <row r="533" spans="1:2" x14ac:dyDescent="0.25">
      <c r="A533" s="14" t="s">
        <v>345</v>
      </c>
      <c r="B533" s="17">
        <v>1523.0600000000002</v>
      </c>
    </row>
    <row r="534" spans="1:2" x14ac:dyDescent="0.25">
      <c r="A534" s="14" t="s">
        <v>448</v>
      </c>
      <c r="B534" s="17">
        <v>1077.3400000000001</v>
      </c>
    </row>
    <row r="535" spans="1:2" x14ac:dyDescent="0.25">
      <c r="A535" s="14" t="s">
        <v>1096</v>
      </c>
      <c r="B535" s="17">
        <v>2828.4960000000001</v>
      </c>
    </row>
    <row r="536" spans="1:2" x14ac:dyDescent="0.25">
      <c r="A536" s="14" t="s">
        <v>603</v>
      </c>
      <c r="B536" s="17">
        <v>792.26400000000012</v>
      </c>
    </row>
    <row r="537" spans="1:2" x14ac:dyDescent="0.25">
      <c r="A537" s="14" t="s">
        <v>794</v>
      </c>
      <c r="B537" s="17">
        <v>2815.2960000000003</v>
      </c>
    </row>
    <row r="538" spans="1:2" x14ac:dyDescent="0.25">
      <c r="A538" s="14" t="s">
        <v>1069</v>
      </c>
      <c r="B538" s="17">
        <v>5027.4399999999996</v>
      </c>
    </row>
    <row r="539" spans="1:2" x14ac:dyDescent="0.25">
      <c r="A539" s="14" t="s">
        <v>503</v>
      </c>
      <c r="B539" s="17">
        <v>5253.9520000000002</v>
      </c>
    </row>
    <row r="540" spans="1:2" x14ac:dyDescent="0.25">
      <c r="A540" s="14" t="s">
        <v>773</v>
      </c>
      <c r="B540" s="17">
        <v>584.54000000000008</v>
      </c>
    </row>
    <row r="541" spans="1:2" x14ac:dyDescent="0.25">
      <c r="A541" s="14" t="s">
        <v>544</v>
      </c>
      <c r="B541" s="17">
        <v>4631.4840000000013</v>
      </c>
    </row>
    <row r="542" spans="1:2" x14ac:dyDescent="0.25">
      <c r="A542" s="14" t="s">
        <v>1079</v>
      </c>
      <c r="B542" s="17">
        <v>890.58200000000011</v>
      </c>
    </row>
    <row r="543" spans="1:2" x14ac:dyDescent="0.25">
      <c r="A543" s="14" t="s">
        <v>883</v>
      </c>
      <c r="B543" s="17">
        <v>448.62400000000002</v>
      </c>
    </row>
    <row r="544" spans="1:2" x14ac:dyDescent="0.25">
      <c r="A544" s="14" t="s">
        <v>390</v>
      </c>
      <c r="B544" s="17">
        <v>3245.616</v>
      </c>
    </row>
    <row r="545" spans="1:2" x14ac:dyDescent="0.25">
      <c r="A545" s="14" t="s">
        <v>57</v>
      </c>
      <c r="B545" s="17">
        <v>9811.4500000000007</v>
      </c>
    </row>
    <row r="546" spans="1:2" x14ac:dyDescent="0.25">
      <c r="A546" s="14" t="s">
        <v>654</v>
      </c>
      <c r="B546" s="17">
        <v>1281.808</v>
      </c>
    </row>
    <row r="547" spans="1:2" x14ac:dyDescent="0.25">
      <c r="A547" s="14" t="s">
        <v>374</v>
      </c>
      <c r="B547" s="17">
        <v>4286.9420000000009</v>
      </c>
    </row>
    <row r="548" spans="1:2" x14ac:dyDescent="0.25">
      <c r="A548" s="14" t="s">
        <v>475</v>
      </c>
      <c r="B548" s="17">
        <v>3966.6000000000004</v>
      </c>
    </row>
    <row r="549" spans="1:2" x14ac:dyDescent="0.25">
      <c r="A549" s="14" t="s">
        <v>733</v>
      </c>
      <c r="B549" s="17">
        <v>5327.3879999999999</v>
      </c>
    </row>
    <row r="550" spans="1:2" x14ac:dyDescent="0.25">
      <c r="A550" s="14" t="s">
        <v>278</v>
      </c>
      <c r="B550" s="17">
        <v>8962.9760000000006</v>
      </c>
    </row>
    <row r="551" spans="1:2" x14ac:dyDescent="0.25">
      <c r="A551" s="14" t="s">
        <v>328</v>
      </c>
      <c r="B551" s="17">
        <v>1913.5820000000003</v>
      </c>
    </row>
    <row r="552" spans="1:2" x14ac:dyDescent="0.25">
      <c r="A552" s="14" t="s">
        <v>1082</v>
      </c>
      <c r="B552" s="17">
        <v>679.976</v>
      </c>
    </row>
    <row r="553" spans="1:2" x14ac:dyDescent="0.25">
      <c r="A553" s="14" t="s">
        <v>333</v>
      </c>
      <c r="B553" s="17">
        <v>402.072</v>
      </c>
    </row>
    <row r="554" spans="1:2" x14ac:dyDescent="0.25">
      <c r="A554" s="14" t="s">
        <v>1057</v>
      </c>
      <c r="B554" s="17">
        <v>1125.6960000000001</v>
      </c>
    </row>
    <row r="555" spans="1:2" x14ac:dyDescent="0.25">
      <c r="A555" s="14" t="s">
        <v>169</v>
      </c>
      <c r="B555" s="17">
        <v>5915.1840000000002</v>
      </c>
    </row>
    <row r="556" spans="1:2" x14ac:dyDescent="0.25">
      <c r="A556" s="14" t="s">
        <v>511</v>
      </c>
      <c r="B556" s="17">
        <v>9210.9160000000011</v>
      </c>
    </row>
    <row r="557" spans="1:2" x14ac:dyDescent="0.25">
      <c r="A557" s="14" t="s">
        <v>39</v>
      </c>
      <c r="B557" s="17">
        <v>4292.75</v>
      </c>
    </row>
    <row r="558" spans="1:2" x14ac:dyDescent="0.25">
      <c r="A558" s="14" t="s">
        <v>114</v>
      </c>
      <c r="B558" s="17">
        <v>14495.492</v>
      </c>
    </row>
    <row r="559" spans="1:2" x14ac:dyDescent="0.25">
      <c r="A559" s="14" t="s">
        <v>284</v>
      </c>
      <c r="B559" s="17">
        <v>4992.9440000000004</v>
      </c>
    </row>
    <row r="560" spans="1:2" x14ac:dyDescent="0.25">
      <c r="A560" s="14" t="s">
        <v>980</v>
      </c>
      <c r="B560" s="17">
        <v>1198.7360000000001</v>
      </c>
    </row>
    <row r="561" spans="1:2" x14ac:dyDescent="0.25">
      <c r="A561" s="14" t="s">
        <v>686</v>
      </c>
      <c r="B561" s="17">
        <v>3431.1200000000003</v>
      </c>
    </row>
    <row r="562" spans="1:2" x14ac:dyDescent="0.25">
      <c r="A562" s="14" t="s">
        <v>75</v>
      </c>
      <c r="B562" s="17">
        <v>8140.7480000000005</v>
      </c>
    </row>
    <row r="563" spans="1:2" x14ac:dyDescent="0.25">
      <c r="A563" s="14" t="s">
        <v>739</v>
      </c>
      <c r="B563" s="17">
        <v>3218.38</v>
      </c>
    </row>
    <row r="564" spans="1:2" x14ac:dyDescent="0.25">
      <c r="A564" s="14" t="s">
        <v>394</v>
      </c>
      <c r="B564" s="17">
        <v>4225.4519999999993</v>
      </c>
    </row>
    <row r="565" spans="1:2" x14ac:dyDescent="0.25">
      <c r="A565" s="14" t="s">
        <v>840</v>
      </c>
      <c r="B565" s="17">
        <v>1645.49</v>
      </c>
    </row>
    <row r="566" spans="1:2" x14ac:dyDescent="0.25">
      <c r="A566" s="14" t="s">
        <v>1104</v>
      </c>
      <c r="B566" s="17">
        <v>1177</v>
      </c>
    </row>
    <row r="567" spans="1:2" x14ac:dyDescent="0.25">
      <c r="A567" s="14" t="s">
        <v>867</v>
      </c>
      <c r="B567" s="17">
        <v>2080.9140000000002</v>
      </c>
    </row>
    <row r="568" spans="1:2" x14ac:dyDescent="0.25">
      <c r="A568" s="14" t="s">
        <v>1023</v>
      </c>
      <c r="B568" s="17">
        <v>584.14400000000001</v>
      </c>
    </row>
    <row r="569" spans="1:2" x14ac:dyDescent="0.25">
      <c r="A569" s="14" t="s">
        <v>546</v>
      </c>
      <c r="B569" s="17">
        <v>5081.2740000000003</v>
      </c>
    </row>
    <row r="570" spans="1:2" x14ac:dyDescent="0.25">
      <c r="A570" s="14" t="s">
        <v>82</v>
      </c>
      <c r="B570" s="17">
        <v>6311.6020000000008</v>
      </c>
    </row>
    <row r="571" spans="1:2" x14ac:dyDescent="0.25">
      <c r="A571" s="14" t="s">
        <v>406</v>
      </c>
      <c r="B571" s="17">
        <v>3017.7400000000002</v>
      </c>
    </row>
    <row r="572" spans="1:2" x14ac:dyDescent="0.25">
      <c r="A572" s="14" t="s">
        <v>1026</v>
      </c>
      <c r="B572" s="17">
        <v>505.428</v>
      </c>
    </row>
    <row r="573" spans="1:2" x14ac:dyDescent="0.25">
      <c r="A573" s="14" t="s">
        <v>242</v>
      </c>
      <c r="B573" s="17">
        <v>1214.9059999999999</v>
      </c>
    </row>
    <row r="574" spans="1:2" x14ac:dyDescent="0.25">
      <c r="A574" s="14" t="s">
        <v>309</v>
      </c>
      <c r="B574" s="17">
        <v>4642.2420000000002</v>
      </c>
    </row>
    <row r="575" spans="1:2" x14ac:dyDescent="0.25">
      <c r="A575" s="14" t="s">
        <v>868</v>
      </c>
      <c r="B575" s="17">
        <v>9547.5600000000013</v>
      </c>
    </row>
    <row r="576" spans="1:2" x14ac:dyDescent="0.25">
      <c r="A576" s="14" t="s">
        <v>264</v>
      </c>
      <c r="B576" s="17">
        <v>3743.8720000000003</v>
      </c>
    </row>
    <row r="577" spans="1:2" x14ac:dyDescent="0.25">
      <c r="A577" s="14" t="s">
        <v>577</v>
      </c>
      <c r="B577" s="17">
        <v>5891.82</v>
      </c>
    </row>
    <row r="578" spans="1:2" x14ac:dyDescent="0.25">
      <c r="A578" s="14" t="s">
        <v>852</v>
      </c>
      <c r="B578" s="17">
        <v>419.23200000000003</v>
      </c>
    </row>
    <row r="579" spans="1:2" x14ac:dyDescent="0.25">
      <c r="A579" s="14" t="s">
        <v>53</v>
      </c>
      <c r="B579" s="17">
        <v>6770.8300000000017</v>
      </c>
    </row>
    <row r="580" spans="1:2" x14ac:dyDescent="0.25">
      <c r="A580" s="14" t="s">
        <v>259</v>
      </c>
      <c r="B580" s="17">
        <v>7020.31</v>
      </c>
    </row>
    <row r="581" spans="1:2" x14ac:dyDescent="0.25">
      <c r="A581" s="14" t="s">
        <v>385</v>
      </c>
      <c r="B581" s="17">
        <v>1566.796</v>
      </c>
    </row>
    <row r="582" spans="1:2" x14ac:dyDescent="0.25">
      <c r="A582" s="14" t="s">
        <v>761</v>
      </c>
      <c r="B582" s="17">
        <v>79.067999999999998</v>
      </c>
    </row>
    <row r="583" spans="1:2" x14ac:dyDescent="0.25">
      <c r="A583" s="14" t="s">
        <v>982</v>
      </c>
      <c r="B583" s="17">
        <v>6086.4980000000014</v>
      </c>
    </row>
    <row r="584" spans="1:2" x14ac:dyDescent="0.25">
      <c r="A584" s="14" t="s">
        <v>800</v>
      </c>
      <c r="B584" s="17">
        <v>1273.7780000000002</v>
      </c>
    </row>
    <row r="585" spans="1:2" x14ac:dyDescent="0.25">
      <c r="A585" s="14" t="s">
        <v>970</v>
      </c>
      <c r="B585" s="17">
        <v>5330.1380000000008</v>
      </c>
    </row>
    <row r="586" spans="1:2" x14ac:dyDescent="0.25">
      <c r="A586" s="14" t="s">
        <v>1024</v>
      </c>
      <c r="B586" s="17">
        <v>297.46200000000005</v>
      </c>
    </row>
    <row r="587" spans="1:2" x14ac:dyDescent="0.25">
      <c r="A587" s="14" t="s">
        <v>331</v>
      </c>
      <c r="B587" s="17">
        <v>1054.4159999999999</v>
      </c>
    </row>
    <row r="588" spans="1:2" x14ac:dyDescent="0.25">
      <c r="A588" s="14" t="s">
        <v>452</v>
      </c>
      <c r="B588" s="17">
        <v>1034.836</v>
      </c>
    </row>
    <row r="589" spans="1:2" x14ac:dyDescent="0.25">
      <c r="A589" s="14" t="s">
        <v>234</v>
      </c>
      <c r="B589" s="17">
        <v>3058.8139999999999</v>
      </c>
    </row>
    <row r="590" spans="1:2" x14ac:dyDescent="0.25">
      <c r="A590" s="14" t="s">
        <v>160</v>
      </c>
      <c r="B590" s="17">
        <v>4817.7800000000007</v>
      </c>
    </row>
    <row r="591" spans="1:2" x14ac:dyDescent="0.25">
      <c r="A591" s="14" t="s">
        <v>560</v>
      </c>
      <c r="B591" s="17">
        <v>1045</v>
      </c>
    </row>
    <row r="592" spans="1:2" x14ac:dyDescent="0.25">
      <c r="A592" s="14" t="s">
        <v>487</v>
      </c>
      <c r="B592" s="17">
        <v>6423.9560000000001</v>
      </c>
    </row>
    <row r="593" spans="1:2" x14ac:dyDescent="0.25">
      <c r="A593" s="14" t="s">
        <v>180</v>
      </c>
      <c r="B593" s="17">
        <v>3573.9</v>
      </c>
    </row>
    <row r="594" spans="1:2" x14ac:dyDescent="0.25">
      <c r="A594" s="14" t="s">
        <v>65</v>
      </c>
      <c r="B594" s="17">
        <v>430.58400000000006</v>
      </c>
    </row>
    <row r="595" spans="1:2" x14ac:dyDescent="0.25">
      <c r="A595" s="14" t="s">
        <v>155</v>
      </c>
      <c r="B595" s="17">
        <v>6556.5280000000002</v>
      </c>
    </row>
    <row r="596" spans="1:2" x14ac:dyDescent="0.25">
      <c r="A596" s="14" t="s">
        <v>38</v>
      </c>
      <c r="B596" s="17">
        <v>2543.1559999999999</v>
      </c>
    </row>
    <row r="597" spans="1:2" x14ac:dyDescent="0.25">
      <c r="A597" s="14" t="s">
        <v>165</v>
      </c>
      <c r="B597" s="17">
        <v>407.52800000000008</v>
      </c>
    </row>
    <row r="598" spans="1:2" x14ac:dyDescent="0.25">
      <c r="A598" s="14" t="s">
        <v>471</v>
      </c>
      <c r="B598" s="17">
        <v>8409.1920000000009</v>
      </c>
    </row>
    <row r="599" spans="1:2" x14ac:dyDescent="0.25">
      <c r="A599" s="14" t="s">
        <v>842</v>
      </c>
      <c r="B599" s="17">
        <v>3143.1400000000003</v>
      </c>
    </row>
    <row r="600" spans="1:2" x14ac:dyDescent="0.25">
      <c r="A600" s="14" t="s">
        <v>1017</v>
      </c>
      <c r="B600" s="17">
        <v>2018.1700000000005</v>
      </c>
    </row>
    <row r="601" spans="1:2" x14ac:dyDescent="0.25">
      <c r="A601" s="14" t="s">
        <v>456</v>
      </c>
      <c r="B601" s="17">
        <v>7240.7939999999999</v>
      </c>
    </row>
    <row r="602" spans="1:2" x14ac:dyDescent="0.25">
      <c r="A602" s="14" t="s">
        <v>776</v>
      </c>
      <c r="B602" s="17">
        <v>2956.2720000000004</v>
      </c>
    </row>
    <row r="603" spans="1:2" x14ac:dyDescent="0.25">
      <c r="A603" s="14" t="s">
        <v>382</v>
      </c>
      <c r="B603" s="17">
        <v>2881.5160000000005</v>
      </c>
    </row>
    <row r="604" spans="1:2" x14ac:dyDescent="0.25">
      <c r="A604" s="14" t="s">
        <v>45</v>
      </c>
      <c r="B604" s="17">
        <v>4931.3879999999999</v>
      </c>
    </row>
    <row r="605" spans="1:2" x14ac:dyDescent="0.25">
      <c r="A605" s="14" t="s">
        <v>58</v>
      </c>
      <c r="B605" s="17">
        <v>4749.5580000000009</v>
      </c>
    </row>
    <row r="606" spans="1:2" x14ac:dyDescent="0.25">
      <c r="A606" s="14" t="s">
        <v>418</v>
      </c>
      <c r="B606" s="17">
        <v>2534.9940000000001</v>
      </c>
    </row>
    <row r="607" spans="1:2" x14ac:dyDescent="0.25">
      <c r="A607" s="14" t="s">
        <v>403</v>
      </c>
      <c r="B607" s="17">
        <v>623.04000000000008</v>
      </c>
    </row>
    <row r="608" spans="1:2" x14ac:dyDescent="0.25">
      <c r="A608" s="14" t="s">
        <v>923</v>
      </c>
      <c r="B608" s="17">
        <v>2919.1360000000004</v>
      </c>
    </row>
    <row r="609" spans="1:2" x14ac:dyDescent="0.25">
      <c r="A609" s="14" t="s">
        <v>978</v>
      </c>
      <c r="B609" s="17">
        <v>2722.8740000000003</v>
      </c>
    </row>
    <row r="610" spans="1:2" x14ac:dyDescent="0.25">
      <c r="A610" s="14" t="s">
        <v>308</v>
      </c>
      <c r="B610" s="17">
        <v>2643.8720000000003</v>
      </c>
    </row>
    <row r="611" spans="1:2" x14ac:dyDescent="0.25">
      <c r="A611" s="14" t="s">
        <v>601</v>
      </c>
      <c r="B611" s="17">
        <v>973.43400000000008</v>
      </c>
    </row>
    <row r="612" spans="1:2" x14ac:dyDescent="0.25">
      <c r="A612" s="14" t="s">
        <v>832</v>
      </c>
      <c r="B612" s="17">
        <v>712.93200000000002</v>
      </c>
    </row>
    <row r="613" spans="1:2" x14ac:dyDescent="0.25">
      <c r="A613" s="14" t="s">
        <v>905</v>
      </c>
      <c r="B613" s="17">
        <v>920.30399999999997</v>
      </c>
    </row>
    <row r="614" spans="1:2" x14ac:dyDescent="0.25">
      <c r="A614" s="14" t="s">
        <v>1025</v>
      </c>
      <c r="B614" s="17">
        <v>568.5680000000001</v>
      </c>
    </row>
    <row r="615" spans="1:2" x14ac:dyDescent="0.25">
      <c r="A615" s="14" t="s">
        <v>593</v>
      </c>
      <c r="B615" s="17">
        <v>2571.4920000000002</v>
      </c>
    </row>
    <row r="616" spans="1:2" x14ac:dyDescent="0.25">
      <c r="A616" s="14" t="s">
        <v>226</v>
      </c>
      <c r="B616" s="17">
        <v>2105.1800000000003</v>
      </c>
    </row>
    <row r="617" spans="1:2" x14ac:dyDescent="0.25">
      <c r="A617" s="14" t="s">
        <v>156</v>
      </c>
      <c r="B617" s="17">
        <v>87.867999999999995</v>
      </c>
    </row>
    <row r="618" spans="1:2" x14ac:dyDescent="0.25">
      <c r="A618" s="14" t="s">
        <v>30</v>
      </c>
      <c r="B618" s="17">
        <v>1296.5039999999999</v>
      </c>
    </row>
    <row r="619" spans="1:2" x14ac:dyDescent="0.25">
      <c r="A619" s="14" t="s">
        <v>814</v>
      </c>
      <c r="B619" s="17">
        <v>1143.8679999999999</v>
      </c>
    </row>
    <row r="620" spans="1:2" x14ac:dyDescent="0.25">
      <c r="A620" s="14" t="s">
        <v>238</v>
      </c>
      <c r="B620" s="17">
        <v>2920.61</v>
      </c>
    </row>
    <row r="621" spans="1:2" x14ac:dyDescent="0.25">
      <c r="A621" s="14" t="s">
        <v>690</v>
      </c>
      <c r="B621" s="17">
        <v>1410.9480000000001</v>
      </c>
    </row>
    <row r="622" spans="1:2" x14ac:dyDescent="0.25">
      <c r="A622" s="14" t="s">
        <v>787</v>
      </c>
      <c r="B622" s="17">
        <v>2856.8100000000004</v>
      </c>
    </row>
    <row r="623" spans="1:2" x14ac:dyDescent="0.25">
      <c r="A623" s="14" t="s">
        <v>139</v>
      </c>
      <c r="B623" s="17">
        <v>7199.9180000000015</v>
      </c>
    </row>
    <row r="624" spans="1:2" x14ac:dyDescent="0.25">
      <c r="A624" s="14" t="s">
        <v>725</v>
      </c>
      <c r="B624" s="17">
        <v>7242.6640000000007</v>
      </c>
    </row>
    <row r="625" spans="1:2" x14ac:dyDescent="0.25">
      <c r="A625" s="14" t="s">
        <v>734</v>
      </c>
      <c r="B625" s="17">
        <v>3143.2500000000005</v>
      </c>
    </row>
    <row r="626" spans="1:2" x14ac:dyDescent="0.25">
      <c r="A626" s="14" t="s">
        <v>983</v>
      </c>
      <c r="B626" s="17">
        <v>1009.404</v>
      </c>
    </row>
    <row r="627" spans="1:2" x14ac:dyDescent="0.25">
      <c r="A627" s="14" t="s">
        <v>129</v>
      </c>
      <c r="B627" s="17">
        <v>1163.58</v>
      </c>
    </row>
    <row r="628" spans="1:2" x14ac:dyDescent="0.25">
      <c r="A628" s="14" t="s">
        <v>826</v>
      </c>
      <c r="B628" s="17">
        <v>7129.3640000000005</v>
      </c>
    </row>
    <row r="629" spans="1:2" x14ac:dyDescent="0.25">
      <c r="A629" s="14" t="s">
        <v>143</v>
      </c>
      <c r="B629" s="17">
        <v>4833.51</v>
      </c>
    </row>
    <row r="630" spans="1:2" x14ac:dyDescent="0.25">
      <c r="A630" s="14" t="s">
        <v>499</v>
      </c>
      <c r="B630" s="17">
        <v>474.12200000000001</v>
      </c>
    </row>
    <row r="631" spans="1:2" x14ac:dyDescent="0.25">
      <c r="A631" s="14" t="s">
        <v>76</v>
      </c>
      <c r="B631" s="17">
        <v>7201.3040000000001</v>
      </c>
    </row>
    <row r="632" spans="1:2" x14ac:dyDescent="0.25">
      <c r="A632" s="14" t="s">
        <v>507</v>
      </c>
      <c r="B632" s="17">
        <v>1310.9580000000001</v>
      </c>
    </row>
    <row r="633" spans="1:2" x14ac:dyDescent="0.25">
      <c r="A633" s="14" t="s">
        <v>853</v>
      </c>
      <c r="B633" s="17">
        <v>2143.3720000000003</v>
      </c>
    </row>
    <row r="634" spans="1:2" x14ac:dyDescent="0.25">
      <c r="A634" s="14" t="s">
        <v>47</v>
      </c>
      <c r="B634" s="17">
        <v>12679.524000000001</v>
      </c>
    </row>
    <row r="635" spans="1:2" x14ac:dyDescent="0.25">
      <c r="A635" s="14" t="s">
        <v>819</v>
      </c>
      <c r="B635" s="17">
        <v>1753.3780000000002</v>
      </c>
    </row>
    <row r="636" spans="1:2" x14ac:dyDescent="0.25">
      <c r="A636" s="14" t="s">
        <v>69</v>
      </c>
      <c r="B636" s="17">
        <v>4139.4760000000006</v>
      </c>
    </row>
    <row r="637" spans="1:2" x14ac:dyDescent="0.25">
      <c r="A637" s="14" t="s">
        <v>608</v>
      </c>
      <c r="B637" s="17">
        <v>2834.1060000000007</v>
      </c>
    </row>
    <row r="638" spans="1:2" x14ac:dyDescent="0.25">
      <c r="A638" s="14" t="s">
        <v>386</v>
      </c>
      <c r="B638" s="17">
        <v>1738.3520000000003</v>
      </c>
    </row>
    <row r="639" spans="1:2" x14ac:dyDescent="0.25">
      <c r="A639" s="14" t="s">
        <v>335</v>
      </c>
      <c r="B639" s="17">
        <v>2713.0840000000003</v>
      </c>
    </row>
    <row r="640" spans="1:2" x14ac:dyDescent="0.25">
      <c r="A640" s="14" t="s">
        <v>64</v>
      </c>
      <c r="B640" s="17">
        <v>4083.3760000000002</v>
      </c>
    </row>
    <row r="641" spans="1:2" x14ac:dyDescent="0.25">
      <c r="A641" s="14" t="s">
        <v>98</v>
      </c>
      <c r="B641" s="17">
        <v>5025.9220000000005</v>
      </c>
    </row>
    <row r="642" spans="1:2" x14ac:dyDescent="0.25">
      <c r="A642" s="14" t="s">
        <v>531</v>
      </c>
      <c r="B642" s="17">
        <v>8779.518</v>
      </c>
    </row>
    <row r="643" spans="1:2" x14ac:dyDescent="0.25">
      <c r="A643" s="14" t="s">
        <v>342</v>
      </c>
      <c r="B643" s="17">
        <v>2064.15</v>
      </c>
    </row>
    <row r="644" spans="1:2" x14ac:dyDescent="0.25">
      <c r="A644" s="14" t="s">
        <v>720</v>
      </c>
      <c r="B644" s="17">
        <v>3340.4580000000005</v>
      </c>
    </row>
    <row r="645" spans="1:2" x14ac:dyDescent="0.25">
      <c r="A645" s="14" t="s">
        <v>767</v>
      </c>
      <c r="B645" s="17">
        <v>3969.3940000000002</v>
      </c>
    </row>
    <row r="646" spans="1:2" x14ac:dyDescent="0.25">
      <c r="A646" s="14" t="s">
        <v>138</v>
      </c>
      <c r="B646" s="17">
        <v>3111.4160000000002</v>
      </c>
    </row>
    <row r="647" spans="1:2" x14ac:dyDescent="0.25">
      <c r="A647" s="14" t="s">
        <v>930</v>
      </c>
      <c r="B647" s="17">
        <v>2439.6680000000001</v>
      </c>
    </row>
    <row r="648" spans="1:2" x14ac:dyDescent="0.25">
      <c r="A648" s="14" t="s">
        <v>492</v>
      </c>
      <c r="B648" s="17">
        <v>1521.498</v>
      </c>
    </row>
    <row r="649" spans="1:2" x14ac:dyDescent="0.25">
      <c r="A649" s="14" t="s">
        <v>671</v>
      </c>
      <c r="B649" s="17">
        <v>806.08000000000015</v>
      </c>
    </row>
    <row r="650" spans="1:2" x14ac:dyDescent="0.25">
      <c r="A650" s="14" t="s">
        <v>553</v>
      </c>
      <c r="B650" s="17">
        <v>1570.7120000000002</v>
      </c>
    </row>
    <row r="651" spans="1:2" x14ac:dyDescent="0.25">
      <c r="A651" s="14" t="s">
        <v>90</v>
      </c>
      <c r="B651" s="17">
        <v>2595.7800000000002</v>
      </c>
    </row>
    <row r="652" spans="1:2" x14ac:dyDescent="0.25">
      <c r="A652" s="14" t="s">
        <v>968</v>
      </c>
      <c r="B652" s="17">
        <v>382.05200000000002</v>
      </c>
    </row>
    <row r="653" spans="1:2" x14ac:dyDescent="0.25">
      <c r="A653" s="14" t="s">
        <v>928</v>
      </c>
      <c r="B653" s="17">
        <v>2985.29</v>
      </c>
    </row>
    <row r="654" spans="1:2" x14ac:dyDescent="0.25">
      <c r="A654" s="14" t="s">
        <v>891</v>
      </c>
      <c r="B654" s="17">
        <v>1826.748</v>
      </c>
    </row>
    <row r="655" spans="1:2" x14ac:dyDescent="0.25">
      <c r="A655" s="14" t="s">
        <v>861</v>
      </c>
      <c r="B655" s="17">
        <v>2380.1799999999998</v>
      </c>
    </row>
    <row r="656" spans="1:2" x14ac:dyDescent="0.25">
      <c r="A656" s="14" t="s">
        <v>911</v>
      </c>
      <c r="B656" s="17">
        <v>3226.4320000000002</v>
      </c>
    </row>
    <row r="657" spans="1:2" x14ac:dyDescent="0.25">
      <c r="A657" s="14" t="s">
        <v>558</v>
      </c>
      <c r="B657" s="17">
        <v>1813.2620000000002</v>
      </c>
    </row>
    <row r="658" spans="1:2" x14ac:dyDescent="0.25">
      <c r="A658" s="14" t="s">
        <v>856</v>
      </c>
      <c r="B658" s="17">
        <v>5154.732</v>
      </c>
    </row>
    <row r="659" spans="1:2" x14ac:dyDescent="0.25">
      <c r="A659" s="14" t="s">
        <v>611</v>
      </c>
      <c r="B659" s="17">
        <v>657.86599999999999</v>
      </c>
    </row>
    <row r="660" spans="1:2" x14ac:dyDescent="0.25">
      <c r="A660" s="14" t="s">
        <v>551</v>
      </c>
      <c r="B660" s="17">
        <v>895.62000000000012</v>
      </c>
    </row>
    <row r="661" spans="1:2" x14ac:dyDescent="0.25">
      <c r="A661" s="14" t="s">
        <v>854</v>
      </c>
      <c r="B661" s="17">
        <v>151.62400000000002</v>
      </c>
    </row>
    <row r="662" spans="1:2" x14ac:dyDescent="0.25">
      <c r="A662" s="14" t="s">
        <v>454</v>
      </c>
      <c r="B662" s="17">
        <v>3800.0160000000001</v>
      </c>
    </row>
    <row r="663" spans="1:2" x14ac:dyDescent="0.25">
      <c r="A663" s="14" t="s">
        <v>600</v>
      </c>
      <c r="B663" s="17">
        <v>4694.8</v>
      </c>
    </row>
    <row r="664" spans="1:2" x14ac:dyDescent="0.25">
      <c r="A664" s="14" t="s">
        <v>568</v>
      </c>
      <c r="B664" s="17">
        <v>5524.2439999999997</v>
      </c>
    </row>
    <row r="665" spans="1:2" x14ac:dyDescent="0.25">
      <c r="A665" s="14" t="s">
        <v>286</v>
      </c>
      <c r="B665" s="17">
        <v>7623.1540000000014</v>
      </c>
    </row>
    <row r="666" spans="1:2" x14ac:dyDescent="0.25">
      <c r="A666" s="14" t="s">
        <v>958</v>
      </c>
      <c r="B666" s="17">
        <v>5377.6800000000012</v>
      </c>
    </row>
    <row r="667" spans="1:2" x14ac:dyDescent="0.25">
      <c r="A667" s="14" t="s">
        <v>27</v>
      </c>
      <c r="B667" s="17">
        <v>1486.1880000000001</v>
      </c>
    </row>
    <row r="668" spans="1:2" x14ac:dyDescent="0.25">
      <c r="A668" s="14" t="s">
        <v>387</v>
      </c>
      <c r="B668" s="17">
        <v>10450.220000000001</v>
      </c>
    </row>
    <row r="669" spans="1:2" x14ac:dyDescent="0.25">
      <c r="A669" s="14" t="s">
        <v>162</v>
      </c>
      <c r="B669" s="17">
        <v>5796.01</v>
      </c>
    </row>
    <row r="670" spans="1:2" x14ac:dyDescent="0.25">
      <c r="A670" s="14" t="s">
        <v>474</v>
      </c>
      <c r="B670" s="17">
        <v>6136.68</v>
      </c>
    </row>
    <row r="671" spans="1:2" x14ac:dyDescent="0.25">
      <c r="A671" s="14" t="s">
        <v>224</v>
      </c>
      <c r="B671" s="17">
        <v>6150.1</v>
      </c>
    </row>
    <row r="672" spans="1:2" x14ac:dyDescent="0.25">
      <c r="A672" s="14" t="s">
        <v>759</v>
      </c>
      <c r="B672" s="17">
        <v>4559.72</v>
      </c>
    </row>
    <row r="673" spans="1:2" x14ac:dyDescent="0.25">
      <c r="A673" s="14" t="s">
        <v>760</v>
      </c>
      <c r="B673" s="17">
        <v>3223.3080000000009</v>
      </c>
    </row>
    <row r="674" spans="1:2" x14ac:dyDescent="0.25">
      <c r="A674" s="14" t="s">
        <v>770</v>
      </c>
      <c r="B674" s="17">
        <v>3805.78</v>
      </c>
    </row>
    <row r="675" spans="1:2" x14ac:dyDescent="0.25">
      <c r="A675" s="14" t="s">
        <v>949</v>
      </c>
      <c r="B675" s="17">
        <v>5566</v>
      </c>
    </row>
    <row r="676" spans="1:2" x14ac:dyDescent="0.25">
      <c r="A676" s="14" t="s">
        <v>740</v>
      </c>
      <c r="B676" s="17">
        <v>3358.3</v>
      </c>
    </row>
    <row r="677" spans="1:2" x14ac:dyDescent="0.25">
      <c r="A677" s="14" t="s">
        <v>702</v>
      </c>
      <c r="B677" s="17">
        <v>515.13000000000011</v>
      </c>
    </row>
    <row r="678" spans="1:2" x14ac:dyDescent="0.25">
      <c r="A678" s="14" t="s">
        <v>240</v>
      </c>
      <c r="B678" s="17">
        <v>2359.17</v>
      </c>
    </row>
    <row r="679" spans="1:2" x14ac:dyDescent="0.25">
      <c r="A679" s="14" t="s">
        <v>909</v>
      </c>
      <c r="B679" s="17">
        <v>590.83200000000011</v>
      </c>
    </row>
    <row r="680" spans="1:2" x14ac:dyDescent="0.25">
      <c r="A680" s="14" t="s">
        <v>257</v>
      </c>
      <c r="B680" s="17">
        <v>2019.2260000000001</v>
      </c>
    </row>
    <row r="681" spans="1:2" x14ac:dyDescent="0.25">
      <c r="A681" s="14" t="s">
        <v>358</v>
      </c>
      <c r="B681" s="17">
        <v>687.10400000000004</v>
      </c>
    </row>
    <row r="682" spans="1:2" x14ac:dyDescent="0.25">
      <c r="A682" s="14" t="s">
        <v>93</v>
      </c>
      <c r="B682" s="17">
        <v>304.83200000000005</v>
      </c>
    </row>
    <row r="683" spans="1:2" x14ac:dyDescent="0.25">
      <c r="A683" s="14" t="s">
        <v>639</v>
      </c>
      <c r="B683" s="17">
        <v>734.88800000000003</v>
      </c>
    </row>
    <row r="684" spans="1:2" x14ac:dyDescent="0.25">
      <c r="A684" s="14" t="s">
        <v>566</v>
      </c>
      <c r="B684" s="17">
        <v>3778.2360000000003</v>
      </c>
    </row>
    <row r="685" spans="1:2" x14ac:dyDescent="0.25">
      <c r="A685" s="14" t="s">
        <v>977</v>
      </c>
      <c r="B685" s="17">
        <v>5613.652</v>
      </c>
    </row>
    <row r="686" spans="1:2" x14ac:dyDescent="0.25">
      <c r="A686" s="14" t="s">
        <v>149</v>
      </c>
      <c r="B686" s="17">
        <v>622.77600000000007</v>
      </c>
    </row>
    <row r="687" spans="1:2" x14ac:dyDescent="0.25">
      <c r="A687" s="14" t="s">
        <v>713</v>
      </c>
      <c r="B687" s="17">
        <v>5670.5660000000007</v>
      </c>
    </row>
    <row r="688" spans="1:2" x14ac:dyDescent="0.25">
      <c r="A688" s="14" t="s">
        <v>300</v>
      </c>
      <c r="B688" s="17">
        <v>2435.4</v>
      </c>
    </row>
    <row r="689" spans="1:2" x14ac:dyDescent="0.25">
      <c r="A689" s="14" t="s">
        <v>524</v>
      </c>
      <c r="B689" s="17">
        <v>3223.616</v>
      </c>
    </row>
    <row r="690" spans="1:2" x14ac:dyDescent="0.25">
      <c r="A690" s="14" t="s">
        <v>590</v>
      </c>
      <c r="B690" s="17">
        <v>2553.9360000000001</v>
      </c>
    </row>
    <row r="691" spans="1:2" x14ac:dyDescent="0.25">
      <c r="A691" s="14" t="s">
        <v>929</v>
      </c>
      <c r="B691" s="17">
        <v>5907.8580000000002</v>
      </c>
    </row>
    <row r="692" spans="1:2" x14ac:dyDescent="0.25">
      <c r="A692" s="14" t="s">
        <v>173</v>
      </c>
      <c r="B692" s="17">
        <v>4152.72</v>
      </c>
    </row>
    <row r="693" spans="1:2" x14ac:dyDescent="0.25">
      <c r="A693" s="14" t="s">
        <v>1102</v>
      </c>
      <c r="B693" s="17">
        <v>4294.1359999999995</v>
      </c>
    </row>
    <row r="694" spans="1:2" x14ac:dyDescent="0.25">
      <c r="A694" s="14" t="s">
        <v>1073</v>
      </c>
      <c r="B694" s="17">
        <v>237.75399999999999</v>
      </c>
    </row>
    <row r="695" spans="1:2" x14ac:dyDescent="0.25">
      <c r="A695" s="14" t="s">
        <v>245</v>
      </c>
      <c r="B695" s="17">
        <v>2563.616</v>
      </c>
    </row>
    <row r="696" spans="1:2" x14ac:dyDescent="0.25">
      <c r="A696" s="14" t="s">
        <v>1091</v>
      </c>
      <c r="B696" s="17">
        <v>6161.98</v>
      </c>
    </row>
    <row r="697" spans="1:2" x14ac:dyDescent="0.25">
      <c r="A697" s="14" t="s">
        <v>674</v>
      </c>
      <c r="B697" s="17">
        <v>10922.560000000001</v>
      </c>
    </row>
    <row r="698" spans="1:2" x14ac:dyDescent="0.25">
      <c r="A698" s="14" t="s">
        <v>630</v>
      </c>
      <c r="B698" s="17">
        <v>908.42400000000009</v>
      </c>
    </row>
    <row r="699" spans="1:2" x14ac:dyDescent="0.25">
      <c r="A699" s="14" t="s">
        <v>340</v>
      </c>
      <c r="B699" s="17">
        <v>3357.2220000000007</v>
      </c>
    </row>
    <row r="700" spans="1:2" x14ac:dyDescent="0.25">
      <c r="A700" s="14" t="s">
        <v>995</v>
      </c>
      <c r="B700" s="17">
        <v>1931.0940000000001</v>
      </c>
    </row>
    <row r="701" spans="1:2" x14ac:dyDescent="0.25">
      <c r="A701" s="14" t="s">
        <v>830</v>
      </c>
      <c r="B701" s="17">
        <v>1861.596</v>
      </c>
    </row>
    <row r="702" spans="1:2" x14ac:dyDescent="0.25">
      <c r="A702" s="14" t="s">
        <v>410</v>
      </c>
      <c r="B702" s="17">
        <v>4945.7980000000007</v>
      </c>
    </row>
    <row r="703" spans="1:2" x14ac:dyDescent="0.25">
      <c r="A703" s="14" t="s">
        <v>505</v>
      </c>
      <c r="B703" s="17">
        <v>2828.5840000000003</v>
      </c>
    </row>
    <row r="704" spans="1:2" x14ac:dyDescent="0.25">
      <c r="A704" s="14" t="s">
        <v>619</v>
      </c>
      <c r="B704" s="17">
        <v>2547.402</v>
      </c>
    </row>
    <row r="705" spans="1:2" x14ac:dyDescent="0.25">
      <c r="A705" s="14" t="s">
        <v>640</v>
      </c>
      <c r="B705" s="17">
        <v>1255.3860000000002</v>
      </c>
    </row>
    <row r="706" spans="1:2" x14ac:dyDescent="0.25">
      <c r="A706" s="14" t="s">
        <v>986</v>
      </c>
      <c r="B706" s="17">
        <v>104.47800000000001</v>
      </c>
    </row>
    <row r="707" spans="1:2" x14ac:dyDescent="0.25">
      <c r="A707" s="14" t="s">
        <v>67</v>
      </c>
      <c r="B707" s="17">
        <v>2847.4160000000006</v>
      </c>
    </row>
    <row r="708" spans="1:2" x14ac:dyDescent="0.25">
      <c r="A708" s="14" t="s">
        <v>595</v>
      </c>
      <c r="B708" s="17">
        <v>901.09800000000007</v>
      </c>
    </row>
    <row r="709" spans="1:2" x14ac:dyDescent="0.25">
      <c r="A709" s="14" t="s">
        <v>424</v>
      </c>
      <c r="B709" s="17">
        <v>954.80000000000007</v>
      </c>
    </row>
    <row r="710" spans="1:2" x14ac:dyDescent="0.25">
      <c r="A710" s="14" t="s">
        <v>951</v>
      </c>
      <c r="B710" s="17">
        <v>1671.5160000000001</v>
      </c>
    </row>
    <row r="711" spans="1:2" x14ac:dyDescent="0.25">
      <c r="A711" s="14" t="s">
        <v>737</v>
      </c>
      <c r="B711" s="17">
        <v>7642.6900000000014</v>
      </c>
    </row>
    <row r="712" spans="1:2" x14ac:dyDescent="0.25">
      <c r="A712" s="14" t="s">
        <v>126</v>
      </c>
      <c r="B712" s="17">
        <v>6441.9520000000011</v>
      </c>
    </row>
    <row r="713" spans="1:2" x14ac:dyDescent="0.25">
      <c r="A713" s="14" t="s">
        <v>707</v>
      </c>
      <c r="B713" s="17">
        <v>10267.4</v>
      </c>
    </row>
    <row r="714" spans="1:2" x14ac:dyDescent="0.25">
      <c r="A714" s="14" t="s">
        <v>769</v>
      </c>
      <c r="B714" s="17">
        <v>540.18799999999999</v>
      </c>
    </row>
    <row r="715" spans="1:2" x14ac:dyDescent="0.25">
      <c r="A715" s="14" t="s">
        <v>413</v>
      </c>
      <c r="B715" s="17">
        <v>1929.3120000000001</v>
      </c>
    </row>
    <row r="716" spans="1:2" x14ac:dyDescent="0.25">
      <c r="A716" s="14" t="s">
        <v>113</v>
      </c>
      <c r="B716" s="17">
        <v>5821.09</v>
      </c>
    </row>
    <row r="717" spans="1:2" x14ac:dyDescent="0.25">
      <c r="A717" s="14" t="s">
        <v>596</v>
      </c>
      <c r="B717" s="17">
        <v>1725.5039999999999</v>
      </c>
    </row>
    <row r="718" spans="1:2" x14ac:dyDescent="0.25">
      <c r="A718" s="14" t="s">
        <v>684</v>
      </c>
      <c r="B718" s="17">
        <v>744.65600000000006</v>
      </c>
    </row>
    <row r="719" spans="1:2" x14ac:dyDescent="0.25">
      <c r="A719" s="14" t="s">
        <v>192</v>
      </c>
      <c r="B719" s="17">
        <v>391.18200000000002</v>
      </c>
    </row>
    <row r="720" spans="1:2" x14ac:dyDescent="0.25">
      <c r="A720" s="14" t="s">
        <v>554</v>
      </c>
      <c r="B720" s="17">
        <v>2532.42</v>
      </c>
    </row>
    <row r="721" spans="1:2" x14ac:dyDescent="0.25">
      <c r="A721" s="14" t="s">
        <v>628</v>
      </c>
      <c r="B721" s="17">
        <v>1719.96</v>
      </c>
    </row>
    <row r="722" spans="1:2" x14ac:dyDescent="0.25">
      <c r="A722" s="14" t="s">
        <v>1085</v>
      </c>
      <c r="B722" s="17">
        <v>385.17599999999999</v>
      </c>
    </row>
    <row r="723" spans="1:2" x14ac:dyDescent="0.25">
      <c r="A723" s="14" t="s">
        <v>1033</v>
      </c>
      <c r="B723" s="17">
        <v>344.036</v>
      </c>
    </row>
    <row r="724" spans="1:2" x14ac:dyDescent="0.25">
      <c r="A724" s="14" t="s">
        <v>62</v>
      </c>
      <c r="B724" s="17">
        <v>5383.1580000000004</v>
      </c>
    </row>
    <row r="725" spans="1:2" x14ac:dyDescent="0.25">
      <c r="A725" s="14" t="s">
        <v>179</v>
      </c>
      <c r="B725" s="17">
        <v>2753.0800000000004</v>
      </c>
    </row>
    <row r="726" spans="1:2" x14ac:dyDescent="0.25">
      <c r="A726" s="14" t="s">
        <v>723</v>
      </c>
      <c r="B726" s="17">
        <v>1594.67</v>
      </c>
    </row>
    <row r="727" spans="1:2" x14ac:dyDescent="0.25">
      <c r="A727" s="14" t="s">
        <v>168</v>
      </c>
      <c r="B727" s="17">
        <v>13911.744000000001</v>
      </c>
    </row>
    <row r="728" spans="1:2" x14ac:dyDescent="0.25">
      <c r="A728" s="14" t="s">
        <v>798</v>
      </c>
      <c r="B728" s="17">
        <v>6884.7680000000009</v>
      </c>
    </row>
    <row r="729" spans="1:2" x14ac:dyDescent="0.25">
      <c r="A729" s="14" t="s">
        <v>575</v>
      </c>
      <c r="B729" s="17">
        <v>546.34800000000007</v>
      </c>
    </row>
    <row r="730" spans="1:2" x14ac:dyDescent="0.25">
      <c r="A730" s="14" t="s">
        <v>250</v>
      </c>
      <c r="B730" s="17">
        <v>9112.84</v>
      </c>
    </row>
    <row r="731" spans="1:2" x14ac:dyDescent="0.25">
      <c r="A731" s="14" t="s">
        <v>101</v>
      </c>
      <c r="B731" s="17">
        <v>626.47199999999998</v>
      </c>
    </row>
    <row r="732" spans="1:2" x14ac:dyDescent="0.25">
      <c r="A732" s="14" t="s">
        <v>858</v>
      </c>
      <c r="B732" s="17">
        <v>6086.3440000000001</v>
      </c>
    </row>
    <row r="733" spans="1:2" x14ac:dyDescent="0.25">
      <c r="A733" s="14" t="s">
        <v>167</v>
      </c>
      <c r="B733" s="17">
        <v>2606.8900000000003</v>
      </c>
    </row>
    <row r="734" spans="1:2" x14ac:dyDescent="0.25">
      <c r="A734" s="14" t="s">
        <v>528</v>
      </c>
      <c r="B734" s="17">
        <v>8918.8880000000008</v>
      </c>
    </row>
    <row r="735" spans="1:2" x14ac:dyDescent="0.25">
      <c r="A735" s="14" t="s">
        <v>349</v>
      </c>
      <c r="B735" s="17">
        <v>1986.0500000000002</v>
      </c>
    </row>
    <row r="736" spans="1:2" x14ac:dyDescent="0.25">
      <c r="A736" s="14" t="s">
        <v>301</v>
      </c>
      <c r="B736" s="17">
        <v>2442.3960000000006</v>
      </c>
    </row>
    <row r="737" spans="1:2" x14ac:dyDescent="0.25">
      <c r="A737" s="14" t="s">
        <v>933</v>
      </c>
      <c r="B737" s="17">
        <v>3757.9300000000003</v>
      </c>
    </row>
    <row r="738" spans="1:2" x14ac:dyDescent="0.25">
      <c r="A738" s="14" t="s">
        <v>24</v>
      </c>
      <c r="B738" s="17">
        <v>2409.7040000000002</v>
      </c>
    </row>
    <row r="739" spans="1:2" x14ac:dyDescent="0.25">
      <c r="A739" s="14" t="s">
        <v>532</v>
      </c>
      <c r="B739" s="17">
        <v>8364.884</v>
      </c>
    </row>
    <row r="740" spans="1:2" x14ac:dyDescent="0.25">
      <c r="A740" s="14" t="s">
        <v>479</v>
      </c>
      <c r="B740" s="17">
        <v>4524.4979999999996</v>
      </c>
    </row>
    <row r="741" spans="1:2" x14ac:dyDescent="0.25">
      <c r="A741" s="14" t="s">
        <v>1076</v>
      </c>
      <c r="B741" s="17">
        <v>2970.9900000000007</v>
      </c>
    </row>
    <row r="742" spans="1:2" x14ac:dyDescent="0.25">
      <c r="A742" s="14" t="s">
        <v>1044</v>
      </c>
      <c r="B742" s="17">
        <v>2683.1640000000007</v>
      </c>
    </row>
    <row r="743" spans="1:2" x14ac:dyDescent="0.25">
      <c r="A743" s="14" t="s">
        <v>400</v>
      </c>
      <c r="B743" s="17">
        <v>3198.5360000000001</v>
      </c>
    </row>
    <row r="744" spans="1:2" x14ac:dyDescent="0.25">
      <c r="A744" s="14" t="s">
        <v>392</v>
      </c>
      <c r="B744" s="17">
        <v>4540.25</v>
      </c>
    </row>
    <row r="745" spans="1:2" x14ac:dyDescent="0.25">
      <c r="A745" s="14" t="s">
        <v>508</v>
      </c>
      <c r="B745" s="17">
        <v>849.86000000000013</v>
      </c>
    </row>
    <row r="746" spans="1:2" x14ac:dyDescent="0.25">
      <c r="A746" s="14" t="s">
        <v>103</v>
      </c>
      <c r="B746" s="17">
        <v>4248.5079999999998</v>
      </c>
    </row>
    <row r="747" spans="1:2" x14ac:dyDescent="0.25">
      <c r="A747" s="14" t="s">
        <v>398</v>
      </c>
      <c r="B747" s="17">
        <v>7650.1040000000012</v>
      </c>
    </row>
    <row r="748" spans="1:2" x14ac:dyDescent="0.25">
      <c r="A748" s="14" t="s">
        <v>533</v>
      </c>
      <c r="B748" s="17">
        <v>557.39200000000005</v>
      </c>
    </row>
    <row r="749" spans="1:2" x14ac:dyDescent="0.25">
      <c r="A749" s="14" t="s">
        <v>486</v>
      </c>
      <c r="B749" s="17">
        <v>8587.9200000000019</v>
      </c>
    </row>
    <row r="750" spans="1:2" x14ac:dyDescent="0.25">
      <c r="A750" s="14" t="s">
        <v>55</v>
      </c>
      <c r="B750" s="17">
        <v>2931.3900000000003</v>
      </c>
    </row>
    <row r="751" spans="1:2" x14ac:dyDescent="0.25">
      <c r="A751" s="14" t="s">
        <v>913</v>
      </c>
      <c r="B751" s="17">
        <v>1103.3440000000001</v>
      </c>
    </row>
    <row r="752" spans="1:2" x14ac:dyDescent="0.25">
      <c r="A752" s="14" t="s">
        <v>351</v>
      </c>
      <c r="B752" s="17">
        <v>7292.6040000000003</v>
      </c>
    </row>
    <row r="753" spans="1:2" x14ac:dyDescent="0.25">
      <c r="A753" s="14" t="s">
        <v>130</v>
      </c>
      <c r="B753" s="17">
        <v>3376.098</v>
      </c>
    </row>
    <row r="754" spans="1:2" x14ac:dyDescent="0.25">
      <c r="A754" s="14" t="s">
        <v>833</v>
      </c>
      <c r="B754" s="17">
        <v>3760.482</v>
      </c>
    </row>
    <row r="755" spans="1:2" x14ac:dyDescent="0.25">
      <c r="A755" s="14" t="s">
        <v>802</v>
      </c>
      <c r="B755" s="17">
        <v>782.23200000000008</v>
      </c>
    </row>
    <row r="756" spans="1:2" x14ac:dyDescent="0.25">
      <c r="A756" s="14" t="s">
        <v>311</v>
      </c>
      <c r="B756" s="17">
        <v>1673.0120000000002</v>
      </c>
    </row>
    <row r="757" spans="1:2" x14ac:dyDescent="0.25">
      <c r="A757" s="14" t="s">
        <v>768</v>
      </c>
      <c r="B757" s="17">
        <v>5281.9800000000014</v>
      </c>
    </row>
    <row r="758" spans="1:2" x14ac:dyDescent="0.25">
      <c r="A758" s="14" t="s">
        <v>687</v>
      </c>
      <c r="B758" s="17">
        <v>2242.6580000000004</v>
      </c>
    </row>
    <row r="759" spans="1:2" x14ac:dyDescent="0.25">
      <c r="A759" s="14" t="s">
        <v>741</v>
      </c>
      <c r="B759" s="17">
        <v>475.72800000000007</v>
      </c>
    </row>
    <row r="760" spans="1:2" x14ac:dyDescent="0.25">
      <c r="A760" s="14" t="s">
        <v>907</v>
      </c>
      <c r="B760" s="17">
        <v>651.75000000000011</v>
      </c>
    </row>
    <row r="761" spans="1:2" x14ac:dyDescent="0.25">
      <c r="A761" s="14" t="s">
        <v>1084</v>
      </c>
      <c r="B761" s="17">
        <v>1078.9900000000002</v>
      </c>
    </row>
    <row r="762" spans="1:2" x14ac:dyDescent="0.25">
      <c r="A762" s="14" t="s">
        <v>834</v>
      </c>
      <c r="B762" s="17">
        <v>6297.8080000000009</v>
      </c>
    </row>
    <row r="763" spans="1:2" x14ac:dyDescent="0.25">
      <c r="A763" s="14" t="s">
        <v>296</v>
      </c>
      <c r="B763" s="17">
        <v>6407.9620000000004</v>
      </c>
    </row>
    <row r="764" spans="1:2" x14ac:dyDescent="0.25">
      <c r="A764" s="14" t="s">
        <v>433</v>
      </c>
      <c r="B764" s="17">
        <v>971.65200000000004</v>
      </c>
    </row>
    <row r="765" spans="1:2" x14ac:dyDescent="0.25">
      <c r="A765" s="14" t="s">
        <v>679</v>
      </c>
      <c r="B765" s="17">
        <v>3772.4059999999999</v>
      </c>
    </row>
    <row r="766" spans="1:2" x14ac:dyDescent="0.25">
      <c r="A766" s="14" t="s">
        <v>17</v>
      </c>
      <c r="B766" s="17">
        <v>3428.1719999999996</v>
      </c>
    </row>
    <row r="767" spans="1:2" x14ac:dyDescent="0.25">
      <c r="A767" s="14" t="s">
        <v>580</v>
      </c>
      <c r="B767" s="17">
        <v>3173.2800000000007</v>
      </c>
    </row>
    <row r="768" spans="1:2" x14ac:dyDescent="0.25">
      <c r="A768" s="14" t="s">
        <v>525</v>
      </c>
      <c r="B768" s="17">
        <v>4509.7359999999999</v>
      </c>
    </row>
    <row r="769" spans="1:2" x14ac:dyDescent="0.25">
      <c r="A769" s="14" t="s">
        <v>605</v>
      </c>
      <c r="B769" s="17">
        <v>938.58600000000001</v>
      </c>
    </row>
    <row r="770" spans="1:2" x14ac:dyDescent="0.25">
      <c r="A770" s="14" t="s">
        <v>644</v>
      </c>
      <c r="B770" s="17">
        <v>10233.322000000002</v>
      </c>
    </row>
    <row r="771" spans="1:2" x14ac:dyDescent="0.25">
      <c r="A771" s="14" t="s">
        <v>442</v>
      </c>
      <c r="B771" s="17">
        <v>2248.136</v>
      </c>
    </row>
    <row r="772" spans="1:2" x14ac:dyDescent="0.25">
      <c r="A772" s="14" t="s">
        <v>51</v>
      </c>
      <c r="B772" s="17">
        <v>3566.4860000000003</v>
      </c>
    </row>
    <row r="773" spans="1:2" x14ac:dyDescent="0.25">
      <c r="A773" s="14" t="s">
        <v>828</v>
      </c>
      <c r="B773" s="17">
        <v>861.43200000000013</v>
      </c>
    </row>
    <row r="774" spans="1:2" x14ac:dyDescent="0.25">
      <c r="A774" s="14" t="s">
        <v>229</v>
      </c>
      <c r="B774" s="17">
        <v>4954.884</v>
      </c>
    </row>
    <row r="775" spans="1:2" x14ac:dyDescent="0.25">
      <c r="A775" s="14" t="s">
        <v>607</v>
      </c>
      <c r="B775" s="17">
        <v>4439.2480000000005</v>
      </c>
    </row>
    <row r="776" spans="1:2" x14ac:dyDescent="0.25">
      <c r="A776" s="14" t="s">
        <v>578</v>
      </c>
      <c r="B776" s="17">
        <v>10781.386000000002</v>
      </c>
    </row>
    <row r="777" spans="1:2" x14ac:dyDescent="0.25">
      <c r="A777" s="14" t="s">
        <v>538</v>
      </c>
      <c r="B777" s="17">
        <v>7321.0280000000002</v>
      </c>
    </row>
    <row r="778" spans="1:2" x14ac:dyDescent="0.25">
      <c r="A778" s="14" t="s">
        <v>1061</v>
      </c>
      <c r="B778" s="17">
        <v>9037.9080000000013</v>
      </c>
    </row>
    <row r="779" spans="1:2" x14ac:dyDescent="0.25">
      <c r="A779" s="14" t="s">
        <v>966</v>
      </c>
      <c r="B779" s="17">
        <v>299.53000000000003</v>
      </c>
    </row>
    <row r="780" spans="1:2" x14ac:dyDescent="0.25">
      <c r="A780" s="14" t="s">
        <v>357</v>
      </c>
      <c r="B780" s="17">
        <v>4824.5339999999997</v>
      </c>
    </row>
    <row r="781" spans="1:2" x14ac:dyDescent="0.25">
      <c r="A781" s="14" t="s">
        <v>683</v>
      </c>
      <c r="B781" s="17">
        <v>4253.3480000000009</v>
      </c>
    </row>
    <row r="782" spans="1:2" x14ac:dyDescent="0.25">
      <c r="A782" s="14" t="s">
        <v>710</v>
      </c>
      <c r="B782" s="17">
        <v>416.85599999999999</v>
      </c>
    </row>
    <row r="783" spans="1:2" x14ac:dyDescent="0.25">
      <c r="A783" s="14" t="s">
        <v>176</v>
      </c>
      <c r="B783" s="17">
        <v>6028.6380000000008</v>
      </c>
    </row>
    <row r="784" spans="1:2" x14ac:dyDescent="0.25">
      <c r="A784" s="14" t="s">
        <v>423</v>
      </c>
      <c r="B784" s="17">
        <v>3074.6100000000006</v>
      </c>
    </row>
    <row r="785" spans="1:2" x14ac:dyDescent="0.25">
      <c r="A785" s="14" t="s">
        <v>289</v>
      </c>
      <c r="B785" s="17">
        <v>1259.0160000000001</v>
      </c>
    </row>
    <row r="786" spans="1:2" x14ac:dyDescent="0.25">
      <c r="A786" s="14" t="s">
        <v>624</v>
      </c>
      <c r="B786" s="17">
        <v>465.14600000000007</v>
      </c>
    </row>
    <row r="787" spans="1:2" x14ac:dyDescent="0.25">
      <c r="A787" s="14" t="s">
        <v>1083</v>
      </c>
      <c r="B787" s="17">
        <v>1402.3679999999999</v>
      </c>
    </row>
    <row r="788" spans="1:2" x14ac:dyDescent="0.25">
      <c r="A788" s="14" t="s">
        <v>526</v>
      </c>
      <c r="B788" s="17">
        <v>5510.2520000000013</v>
      </c>
    </row>
    <row r="789" spans="1:2" x14ac:dyDescent="0.25">
      <c r="A789" s="14" t="s">
        <v>706</v>
      </c>
      <c r="B789" s="17">
        <v>906.44400000000007</v>
      </c>
    </row>
    <row r="790" spans="1:2" x14ac:dyDescent="0.25">
      <c r="A790" s="14" t="s">
        <v>402</v>
      </c>
      <c r="B790" s="17">
        <v>1826.1100000000001</v>
      </c>
    </row>
    <row r="791" spans="1:2" x14ac:dyDescent="0.25">
      <c r="A791" s="14" t="s">
        <v>489</v>
      </c>
      <c r="B791" s="17">
        <v>10956.308000000001</v>
      </c>
    </row>
    <row r="792" spans="1:2" x14ac:dyDescent="0.25">
      <c r="A792" s="14" t="s">
        <v>298</v>
      </c>
      <c r="B792" s="17">
        <v>3556.96</v>
      </c>
    </row>
    <row r="793" spans="1:2" x14ac:dyDescent="0.25">
      <c r="A793" s="14" t="s">
        <v>708</v>
      </c>
      <c r="B793" s="17">
        <v>2556.0479999999998</v>
      </c>
    </row>
    <row r="794" spans="1:2" x14ac:dyDescent="0.25">
      <c r="A794" s="14" t="s">
        <v>430</v>
      </c>
      <c r="B794" s="17">
        <v>10157.84</v>
      </c>
    </row>
    <row r="795" spans="1:2" x14ac:dyDescent="0.25">
      <c r="A795" s="14" t="s">
        <v>227</v>
      </c>
      <c r="B795" s="17">
        <v>7337.8580000000002</v>
      </c>
    </row>
    <row r="796" spans="1:2" x14ac:dyDescent="0.25">
      <c r="A796" s="14" t="s">
        <v>409</v>
      </c>
      <c r="B796" s="17">
        <v>4114.7040000000006</v>
      </c>
    </row>
    <row r="797" spans="1:2" x14ac:dyDescent="0.25">
      <c r="A797" s="14" t="s">
        <v>963</v>
      </c>
      <c r="B797" s="17">
        <v>3222.2080000000005</v>
      </c>
    </row>
    <row r="798" spans="1:2" x14ac:dyDescent="0.25">
      <c r="A798" s="14" t="s">
        <v>985</v>
      </c>
      <c r="B798" s="17">
        <v>49.588000000000001</v>
      </c>
    </row>
    <row r="799" spans="1:2" x14ac:dyDescent="0.25">
      <c r="A799" s="14" t="s">
        <v>816</v>
      </c>
      <c r="B799" s="17">
        <v>1336.896</v>
      </c>
    </row>
    <row r="800" spans="1:2" x14ac:dyDescent="0.25">
      <c r="A800" s="14" t="s">
        <v>866</v>
      </c>
      <c r="B800" s="17">
        <v>725.25200000000007</v>
      </c>
    </row>
    <row r="801" spans="1:2" x14ac:dyDescent="0.25">
      <c r="A801" s="14" t="s">
        <v>612</v>
      </c>
      <c r="B801" s="17">
        <v>5030.3220000000001</v>
      </c>
    </row>
    <row r="802" spans="1:2" x14ac:dyDescent="0.25">
      <c r="A802" s="14" t="s">
        <v>729</v>
      </c>
      <c r="B802" s="17">
        <v>6106.1880000000001</v>
      </c>
    </row>
    <row r="803" spans="1:2" x14ac:dyDescent="0.25">
      <c r="A803" s="14" t="s">
        <v>263</v>
      </c>
      <c r="B803" s="17">
        <v>1778.3480000000004</v>
      </c>
    </row>
    <row r="804" spans="1:2" x14ac:dyDescent="0.25">
      <c r="A804" s="14" t="s">
        <v>182</v>
      </c>
      <c r="B804" s="17">
        <v>866.8660000000001</v>
      </c>
    </row>
    <row r="805" spans="1:2" x14ac:dyDescent="0.25">
      <c r="A805" s="14" t="s">
        <v>1056</v>
      </c>
      <c r="B805" s="17">
        <v>159.852</v>
      </c>
    </row>
    <row r="806" spans="1:2" x14ac:dyDescent="0.25">
      <c r="A806" s="14" t="s">
        <v>804</v>
      </c>
      <c r="B806" s="17">
        <v>771.32</v>
      </c>
    </row>
    <row r="807" spans="1:2" x14ac:dyDescent="0.25">
      <c r="A807" s="14" t="s">
        <v>1097</v>
      </c>
      <c r="B807" s="17">
        <v>566.01600000000008</v>
      </c>
    </row>
    <row r="808" spans="1:2" x14ac:dyDescent="0.25">
      <c r="A808" s="14" t="s">
        <v>391</v>
      </c>
      <c r="B808" s="17">
        <v>2519.748</v>
      </c>
    </row>
    <row r="809" spans="1:2" x14ac:dyDescent="0.25">
      <c r="A809" s="14" t="s">
        <v>993</v>
      </c>
      <c r="B809" s="17">
        <v>3421.1760000000004</v>
      </c>
    </row>
    <row r="810" spans="1:2" x14ac:dyDescent="0.25">
      <c r="A810" s="14" t="s">
        <v>1060</v>
      </c>
      <c r="B810" s="17">
        <v>899.66800000000012</v>
      </c>
    </row>
    <row r="811" spans="1:2" x14ac:dyDescent="0.25">
      <c r="A811" s="14" t="s">
        <v>1028</v>
      </c>
      <c r="B811" s="17">
        <v>590.12800000000004</v>
      </c>
    </row>
    <row r="812" spans="1:2" x14ac:dyDescent="0.25">
      <c r="A812" s="14" t="s">
        <v>450</v>
      </c>
      <c r="B812" s="17">
        <v>1514.04</v>
      </c>
    </row>
    <row r="813" spans="1:2" x14ac:dyDescent="0.25">
      <c r="A813" s="14" t="s">
        <v>567</v>
      </c>
      <c r="B813" s="17">
        <v>6475.2380000000003</v>
      </c>
    </row>
    <row r="814" spans="1:2" x14ac:dyDescent="0.25">
      <c r="A814" s="14" t="s">
        <v>865</v>
      </c>
      <c r="B814" s="17">
        <v>3421.88</v>
      </c>
    </row>
    <row r="815" spans="1:2" x14ac:dyDescent="0.25">
      <c r="A815" s="14" t="s">
        <v>449</v>
      </c>
      <c r="B815" s="17">
        <v>10079.036</v>
      </c>
    </row>
    <row r="816" spans="1:2" x14ac:dyDescent="0.25">
      <c r="A816" s="14" t="s">
        <v>649</v>
      </c>
      <c r="B816" s="17">
        <v>3098.48</v>
      </c>
    </row>
    <row r="817" spans="1:2" x14ac:dyDescent="0.25">
      <c r="A817" s="14" t="s">
        <v>131</v>
      </c>
      <c r="B817" s="17">
        <v>4465.0760000000009</v>
      </c>
    </row>
    <row r="818" spans="1:2" x14ac:dyDescent="0.25">
      <c r="A818" s="14" t="s">
        <v>95</v>
      </c>
      <c r="B818" s="17">
        <v>2343.6600000000003</v>
      </c>
    </row>
    <row r="819" spans="1:2" x14ac:dyDescent="0.25">
      <c r="A819" s="14" t="s">
        <v>766</v>
      </c>
      <c r="B819" s="17">
        <v>1636.008</v>
      </c>
    </row>
    <row r="820" spans="1:2" x14ac:dyDescent="0.25">
      <c r="A820" s="14" t="s">
        <v>111</v>
      </c>
      <c r="B820" s="17">
        <v>2335.3879999999999</v>
      </c>
    </row>
    <row r="821" spans="1:2" x14ac:dyDescent="0.25">
      <c r="A821" s="14" t="s">
        <v>887</v>
      </c>
      <c r="B821" s="17">
        <v>541.00199999999995</v>
      </c>
    </row>
    <row r="822" spans="1:2" x14ac:dyDescent="0.25">
      <c r="A822" s="14" t="s">
        <v>282</v>
      </c>
      <c r="B822" s="17">
        <v>2640.2640000000006</v>
      </c>
    </row>
    <row r="823" spans="1:2" x14ac:dyDescent="0.25">
      <c r="A823" s="14" t="s">
        <v>967</v>
      </c>
      <c r="B823" s="17">
        <v>172.39200000000002</v>
      </c>
    </row>
    <row r="824" spans="1:2" x14ac:dyDescent="0.25">
      <c r="A824" s="14" t="s">
        <v>808</v>
      </c>
      <c r="B824" s="17">
        <v>4691.2140000000009</v>
      </c>
    </row>
    <row r="825" spans="1:2" x14ac:dyDescent="0.25">
      <c r="A825" s="14" t="s">
        <v>899</v>
      </c>
      <c r="B825" s="17">
        <v>1703.9</v>
      </c>
    </row>
    <row r="826" spans="1:2" x14ac:dyDescent="0.25">
      <c r="A826" s="14" t="s">
        <v>187</v>
      </c>
      <c r="B826" s="17">
        <v>4379.232</v>
      </c>
    </row>
    <row r="827" spans="1:2" x14ac:dyDescent="0.25">
      <c r="A827" s="14" t="s">
        <v>1036</v>
      </c>
      <c r="B827" s="17">
        <v>824.80200000000013</v>
      </c>
    </row>
    <row r="828" spans="1:2" x14ac:dyDescent="0.25">
      <c r="A828" s="14" t="s">
        <v>765</v>
      </c>
      <c r="B828" s="17">
        <v>1089.44</v>
      </c>
    </row>
    <row r="829" spans="1:2" x14ac:dyDescent="0.25">
      <c r="A829" s="14" t="s">
        <v>288</v>
      </c>
      <c r="B829" s="17">
        <v>8073.0760000000009</v>
      </c>
    </row>
    <row r="830" spans="1:2" x14ac:dyDescent="0.25">
      <c r="A830" s="14" t="s">
        <v>466</v>
      </c>
      <c r="B830" s="17">
        <v>3662.4060000000004</v>
      </c>
    </row>
    <row r="831" spans="1:2" x14ac:dyDescent="0.25">
      <c r="A831" s="14" t="s">
        <v>665</v>
      </c>
      <c r="B831" s="17">
        <v>9418.4420000000009</v>
      </c>
    </row>
    <row r="832" spans="1:2" x14ac:dyDescent="0.25">
      <c r="A832" s="14" t="s">
        <v>422</v>
      </c>
      <c r="B832" s="17">
        <v>5357.902</v>
      </c>
    </row>
    <row r="833" spans="1:2" x14ac:dyDescent="0.25">
      <c r="A833" s="14" t="s">
        <v>534</v>
      </c>
      <c r="B833" s="17">
        <v>5732.4740000000002</v>
      </c>
    </row>
    <row r="834" spans="1:2" x14ac:dyDescent="0.25">
      <c r="A834" s="14" t="s">
        <v>704</v>
      </c>
      <c r="B834" s="17">
        <v>2621.96</v>
      </c>
    </row>
    <row r="835" spans="1:2" x14ac:dyDescent="0.25">
      <c r="A835" s="14" t="s">
        <v>664</v>
      </c>
      <c r="B835" s="17">
        <v>4213.3740000000007</v>
      </c>
    </row>
    <row r="836" spans="1:2" x14ac:dyDescent="0.25">
      <c r="A836" s="14" t="s">
        <v>321</v>
      </c>
      <c r="B836" s="17">
        <v>8823.9360000000015</v>
      </c>
    </row>
    <row r="837" spans="1:2" x14ac:dyDescent="0.25">
      <c r="A837" s="14" t="s">
        <v>657</v>
      </c>
      <c r="B837" s="17">
        <v>1283.2380000000001</v>
      </c>
    </row>
    <row r="838" spans="1:2" x14ac:dyDescent="0.25">
      <c r="A838" s="14" t="s">
        <v>251</v>
      </c>
      <c r="B838" s="17">
        <v>2721.18</v>
      </c>
    </row>
    <row r="839" spans="1:2" x14ac:dyDescent="0.25">
      <c r="A839" s="14" t="s">
        <v>127</v>
      </c>
      <c r="B839" s="17">
        <v>624.62400000000014</v>
      </c>
    </row>
    <row r="840" spans="1:2" x14ac:dyDescent="0.25">
      <c r="A840" s="14" t="s">
        <v>419</v>
      </c>
      <c r="B840" s="17">
        <v>7031.7500000000009</v>
      </c>
    </row>
    <row r="841" spans="1:2" x14ac:dyDescent="0.25">
      <c r="A841" s="14" t="s">
        <v>655</v>
      </c>
      <c r="B841" s="17">
        <v>2450.9760000000001</v>
      </c>
    </row>
    <row r="842" spans="1:2" x14ac:dyDescent="0.25">
      <c r="A842" s="14" t="s">
        <v>539</v>
      </c>
      <c r="B842" s="17">
        <v>622.53400000000011</v>
      </c>
    </row>
    <row r="843" spans="1:2" x14ac:dyDescent="0.25">
      <c r="A843" s="14" t="s">
        <v>244</v>
      </c>
      <c r="B843" s="17">
        <v>2550.3280000000004</v>
      </c>
    </row>
    <row r="844" spans="1:2" x14ac:dyDescent="0.25">
      <c r="A844" s="14" t="s">
        <v>1094</v>
      </c>
      <c r="B844" s="17">
        <v>5484.402</v>
      </c>
    </row>
    <row r="845" spans="1:2" x14ac:dyDescent="0.25">
      <c r="A845" s="14" t="s">
        <v>488</v>
      </c>
      <c r="B845" s="17">
        <v>106.32600000000001</v>
      </c>
    </row>
    <row r="846" spans="1:2" x14ac:dyDescent="0.25">
      <c r="A846" s="14" t="s">
        <v>89</v>
      </c>
      <c r="B846" s="17">
        <v>4844.4440000000004</v>
      </c>
    </row>
    <row r="847" spans="1:2" x14ac:dyDescent="0.25">
      <c r="A847" s="14" t="s">
        <v>1054</v>
      </c>
      <c r="B847" s="17">
        <v>680.98800000000006</v>
      </c>
    </row>
    <row r="848" spans="1:2" x14ac:dyDescent="0.25">
      <c r="A848" s="14" t="s">
        <v>252</v>
      </c>
      <c r="B848" s="17">
        <v>8449.3860000000004</v>
      </c>
    </row>
    <row r="849" spans="1:2" x14ac:dyDescent="0.25">
      <c r="A849" s="14" t="s">
        <v>373</v>
      </c>
      <c r="B849" s="17">
        <v>3772.1200000000008</v>
      </c>
    </row>
    <row r="850" spans="1:2" x14ac:dyDescent="0.25">
      <c r="A850" s="14" t="s">
        <v>789</v>
      </c>
      <c r="B850" s="17">
        <v>631.62000000000012</v>
      </c>
    </row>
    <row r="851" spans="1:2" x14ac:dyDescent="0.25">
      <c r="A851" s="14" t="s">
        <v>556</v>
      </c>
      <c r="B851" s="17">
        <v>3289.4400000000005</v>
      </c>
    </row>
    <row r="852" spans="1:2" x14ac:dyDescent="0.25">
      <c r="A852" s="14" t="s">
        <v>500</v>
      </c>
      <c r="B852" s="17">
        <v>3237.3</v>
      </c>
    </row>
    <row r="853" spans="1:2" x14ac:dyDescent="0.25">
      <c r="A853" s="14" t="s">
        <v>151</v>
      </c>
      <c r="B853" s="17">
        <v>3252.5680000000002</v>
      </c>
    </row>
    <row r="854" spans="1:2" x14ac:dyDescent="0.25">
      <c r="A854" s="14" t="s">
        <v>210</v>
      </c>
      <c r="B854" s="17">
        <v>5056.7659999999996</v>
      </c>
    </row>
    <row r="855" spans="1:2" x14ac:dyDescent="0.25">
      <c r="A855" s="14" t="s">
        <v>481</v>
      </c>
      <c r="B855" s="17">
        <v>1849.65</v>
      </c>
    </row>
    <row r="856" spans="1:2" x14ac:dyDescent="0.25">
      <c r="A856" s="14" t="s">
        <v>80</v>
      </c>
      <c r="B856" s="17">
        <v>2708.7060000000001</v>
      </c>
    </row>
    <row r="857" spans="1:2" x14ac:dyDescent="0.25">
      <c r="A857" s="14" t="s">
        <v>316</v>
      </c>
      <c r="B857" s="17">
        <v>6729.1620000000012</v>
      </c>
    </row>
    <row r="858" spans="1:2" x14ac:dyDescent="0.25">
      <c r="A858" s="14" t="s">
        <v>195</v>
      </c>
      <c r="B858" s="17">
        <v>7740.92</v>
      </c>
    </row>
    <row r="859" spans="1:2" x14ac:dyDescent="0.25">
      <c r="A859" s="14" t="s">
        <v>322</v>
      </c>
      <c r="B859" s="17">
        <v>1879.7900000000002</v>
      </c>
    </row>
    <row r="860" spans="1:2" x14ac:dyDescent="0.25">
      <c r="A860" s="14" t="s">
        <v>548</v>
      </c>
      <c r="B860" s="17">
        <v>2805.3740000000003</v>
      </c>
    </row>
    <row r="861" spans="1:2" x14ac:dyDescent="0.25">
      <c r="A861" s="14" t="s">
        <v>388</v>
      </c>
      <c r="B861" s="17">
        <v>1693.9340000000002</v>
      </c>
    </row>
    <row r="862" spans="1:2" x14ac:dyDescent="0.25">
      <c r="A862" s="14" t="s">
        <v>431</v>
      </c>
      <c r="B862" s="17">
        <v>1696.8160000000003</v>
      </c>
    </row>
    <row r="863" spans="1:2" x14ac:dyDescent="0.25">
      <c r="A863" s="14" t="s">
        <v>973</v>
      </c>
      <c r="B863" s="17">
        <v>2254.098</v>
      </c>
    </row>
    <row r="864" spans="1:2" x14ac:dyDescent="0.25">
      <c r="A864" s="14" t="s">
        <v>681</v>
      </c>
      <c r="B864" s="17">
        <v>1292.4560000000004</v>
      </c>
    </row>
    <row r="865" spans="1:2" x14ac:dyDescent="0.25">
      <c r="A865" s="14" t="s">
        <v>360</v>
      </c>
      <c r="B865" s="17">
        <v>1828.2</v>
      </c>
    </row>
    <row r="866" spans="1:2" x14ac:dyDescent="0.25">
      <c r="A866" s="14" t="s">
        <v>817</v>
      </c>
      <c r="B866" s="17">
        <v>3107.94</v>
      </c>
    </row>
    <row r="867" spans="1:2" x14ac:dyDescent="0.25">
      <c r="A867" s="14" t="s">
        <v>1035</v>
      </c>
      <c r="B867" s="17">
        <v>544.30200000000002</v>
      </c>
    </row>
    <row r="868" spans="1:2" x14ac:dyDescent="0.25">
      <c r="A868" s="14" t="s">
        <v>743</v>
      </c>
      <c r="B868" s="17">
        <v>5283.2119999999995</v>
      </c>
    </row>
    <row r="869" spans="1:2" x14ac:dyDescent="0.25">
      <c r="A869" s="14" t="s">
        <v>170</v>
      </c>
      <c r="B869" s="17">
        <v>10779.626</v>
      </c>
    </row>
    <row r="870" spans="1:2" x14ac:dyDescent="0.25">
      <c r="A870" s="14" t="s">
        <v>1010</v>
      </c>
      <c r="B870" s="17">
        <v>4557.8940000000002</v>
      </c>
    </row>
    <row r="871" spans="1:2" x14ac:dyDescent="0.25">
      <c r="A871" s="14" t="s">
        <v>317</v>
      </c>
      <c r="B871" s="17">
        <v>605.37400000000014</v>
      </c>
    </row>
    <row r="872" spans="1:2" x14ac:dyDescent="0.25">
      <c r="A872" s="14" t="s">
        <v>145</v>
      </c>
      <c r="B872" s="17">
        <v>4273.2800000000007</v>
      </c>
    </row>
    <row r="873" spans="1:2" x14ac:dyDescent="0.25">
      <c r="A873" s="14" t="s">
        <v>493</v>
      </c>
      <c r="B873" s="17">
        <v>863.06000000000006</v>
      </c>
    </row>
    <row r="874" spans="1:2" x14ac:dyDescent="0.25">
      <c r="A874" s="14" t="s">
        <v>79</v>
      </c>
      <c r="B874" s="17">
        <v>1937.232</v>
      </c>
    </row>
    <row r="875" spans="1:2" x14ac:dyDescent="0.25">
      <c r="A875" s="14" t="s">
        <v>1014</v>
      </c>
      <c r="B875" s="17">
        <v>1020.1400000000001</v>
      </c>
    </row>
    <row r="876" spans="1:2" x14ac:dyDescent="0.25">
      <c r="A876" s="14" t="s">
        <v>910</v>
      </c>
      <c r="B876" s="17">
        <v>529.16600000000005</v>
      </c>
    </row>
    <row r="877" spans="1:2" x14ac:dyDescent="0.25">
      <c r="A877" s="14" t="s">
        <v>874</v>
      </c>
      <c r="B877" s="17">
        <v>634.61199999999997</v>
      </c>
    </row>
    <row r="878" spans="1:2" x14ac:dyDescent="0.25">
      <c r="A878" s="14" t="s">
        <v>1059</v>
      </c>
      <c r="B878" s="17">
        <v>960.56399999999996</v>
      </c>
    </row>
    <row r="879" spans="1:2" x14ac:dyDescent="0.25">
      <c r="A879" s="14" t="s">
        <v>461</v>
      </c>
      <c r="B879" s="17">
        <v>1518.7920000000001</v>
      </c>
    </row>
    <row r="880" spans="1:2" x14ac:dyDescent="0.25">
      <c r="A880" s="14" t="s">
        <v>277</v>
      </c>
      <c r="B880" s="17">
        <v>4209.3920000000007</v>
      </c>
    </row>
    <row r="881" spans="1:2" x14ac:dyDescent="0.25">
      <c r="A881" s="14" t="s">
        <v>1043</v>
      </c>
      <c r="B881" s="17">
        <v>3043.92</v>
      </c>
    </row>
    <row r="882" spans="1:2" x14ac:dyDescent="0.25">
      <c r="A882" s="14" t="s">
        <v>518</v>
      </c>
      <c r="B882" s="17">
        <v>2705.12</v>
      </c>
    </row>
    <row r="883" spans="1:2" x14ac:dyDescent="0.25">
      <c r="A883" s="14" t="s">
        <v>786</v>
      </c>
      <c r="B883" s="17">
        <v>1459.3040000000003</v>
      </c>
    </row>
    <row r="884" spans="1:2" x14ac:dyDescent="0.25">
      <c r="A884" s="14" t="s">
        <v>956</v>
      </c>
      <c r="B884" s="17">
        <v>2506.5039999999999</v>
      </c>
    </row>
    <row r="885" spans="1:2" x14ac:dyDescent="0.25">
      <c r="A885" s="14" t="s">
        <v>350</v>
      </c>
      <c r="B885" s="17">
        <v>322.47600000000006</v>
      </c>
    </row>
    <row r="886" spans="1:2" x14ac:dyDescent="0.25">
      <c r="A886" s="14" t="s">
        <v>290</v>
      </c>
      <c r="B886" s="17">
        <v>6979.8520000000008</v>
      </c>
    </row>
    <row r="887" spans="1:2" x14ac:dyDescent="0.25">
      <c r="A887" s="14" t="s">
        <v>378</v>
      </c>
      <c r="B887" s="17">
        <v>7005.0860000000011</v>
      </c>
    </row>
    <row r="888" spans="1:2" x14ac:dyDescent="0.25">
      <c r="A888" s="14" t="s">
        <v>557</v>
      </c>
      <c r="B888" s="17">
        <v>5224.6480000000001</v>
      </c>
    </row>
    <row r="889" spans="1:2" x14ac:dyDescent="0.25">
      <c r="A889" s="14" t="s">
        <v>372</v>
      </c>
      <c r="B889" s="17">
        <v>10383.956000000002</v>
      </c>
    </row>
    <row r="890" spans="1:2" x14ac:dyDescent="0.25">
      <c r="A890" s="14" t="s">
        <v>841</v>
      </c>
      <c r="B890" s="17">
        <v>1999.3820000000003</v>
      </c>
    </row>
    <row r="891" spans="1:2" x14ac:dyDescent="0.25">
      <c r="A891" s="14" t="s">
        <v>509</v>
      </c>
      <c r="B891" s="17">
        <v>3170.288</v>
      </c>
    </row>
    <row r="892" spans="1:2" x14ac:dyDescent="0.25">
      <c r="A892" s="14" t="s">
        <v>506</v>
      </c>
      <c r="B892" s="17">
        <v>840.048</v>
      </c>
    </row>
    <row r="893" spans="1:2" x14ac:dyDescent="0.25">
      <c r="A893" s="14" t="s">
        <v>831</v>
      </c>
      <c r="B893" s="17">
        <v>588.36800000000005</v>
      </c>
    </row>
    <row r="894" spans="1:2" x14ac:dyDescent="0.25">
      <c r="A894" s="14" t="s">
        <v>666</v>
      </c>
      <c r="B894" s="17">
        <v>2590.8300000000004</v>
      </c>
    </row>
    <row r="895" spans="1:2" x14ac:dyDescent="0.25">
      <c r="A895" s="14" t="s">
        <v>429</v>
      </c>
      <c r="B895" s="17">
        <v>4980.1400000000003</v>
      </c>
    </row>
    <row r="896" spans="1:2" x14ac:dyDescent="0.25">
      <c r="A896" s="14" t="s">
        <v>562</v>
      </c>
      <c r="B896" s="17">
        <v>543.40000000000009</v>
      </c>
    </row>
    <row r="897" spans="1:2" x14ac:dyDescent="0.25">
      <c r="A897" s="14" t="s">
        <v>294</v>
      </c>
      <c r="B897" s="17">
        <v>2838.77</v>
      </c>
    </row>
    <row r="898" spans="1:2" x14ac:dyDescent="0.25">
      <c r="A898" s="14" t="s">
        <v>279</v>
      </c>
      <c r="B898" s="17">
        <v>6781.1040000000012</v>
      </c>
    </row>
    <row r="899" spans="1:2" x14ac:dyDescent="0.25">
      <c r="A899" s="14" t="s">
        <v>453</v>
      </c>
      <c r="B899" s="17">
        <v>3134.4719999999998</v>
      </c>
    </row>
    <row r="900" spans="1:2" x14ac:dyDescent="0.25">
      <c r="A900" s="14" t="s">
        <v>502</v>
      </c>
      <c r="B900" s="17">
        <v>5708.0320000000002</v>
      </c>
    </row>
    <row r="901" spans="1:2" x14ac:dyDescent="0.25">
      <c r="A901" s="14" t="s">
        <v>751</v>
      </c>
      <c r="B901" s="17">
        <v>4680.4560000000001</v>
      </c>
    </row>
    <row r="902" spans="1:2" x14ac:dyDescent="0.25">
      <c r="A902" s="14" t="s">
        <v>806</v>
      </c>
      <c r="B902" s="17">
        <v>1616.0760000000005</v>
      </c>
    </row>
    <row r="903" spans="1:2" x14ac:dyDescent="0.25">
      <c r="A903" s="14" t="s">
        <v>344</v>
      </c>
      <c r="B903" s="17">
        <v>890.07600000000025</v>
      </c>
    </row>
    <row r="904" spans="1:2" x14ac:dyDescent="0.25">
      <c r="A904" s="14" t="s">
        <v>922</v>
      </c>
      <c r="B904" s="17">
        <v>1921.5680000000002</v>
      </c>
    </row>
    <row r="905" spans="1:2" x14ac:dyDescent="0.25">
      <c r="A905" s="14" t="s">
        <v>137</v>
      </c>
      <c r="B905" s="17">
        <v>2166.6480000000001</v>
      </c>
    </row>
    <row r="906" spans="1:2" x14ac:dyDescent="0.25">
      <c r="A906" s="14" t="s">
        <v>915</v>
      </c>
      <c r="B906" s="17">
        <v>2716.56</v>
      </c>
    </row>
    <row r="907" spans="1:2" x14ac:dyDescent="0.25">
      <c r="A907" s="14" t="s">
        <v>501</v>
      </c>
      <c r="B907" s="17">
        <v>1956.9440000000002</v>
      </c>
    </row>
    <row r="908" spans="1:2" x14ac:dyDescent="0.25">
      <c r="A908" s="14" t="s">
        <v>672</v>
      </c>
      <c r="B908" s="17">
        <v>649.90200000000016</v>
      </c>
    </row>
    <row r="909" spans="1:2" x14ac:dyDescent="0.25">
      <c r="A909" s="14" t="s">
        <v>477</v>
      </c>
      <c r="B909" s="17">
        <v>3068.2960000000003</v>
      </c>
    </row>
    <row r="910" spans="1:2" x14ac:dyDescent="0.25">
      <c r="A910" s="14" t="s">
        <v>563</v>
      </c>
      <c r="B910" s="17">
        <v>2387.9459999999999</v>
      </c>
    </row>
    <row r="911" spans="1:2" x14ac:dyDescent="0.25">
      <c r="A911" s="14" t="s">
        <v>74</v>
      </c>
      <c r="B911" s="17">
        <v>443.3</v>
      </c>
    </row>
    <row r="912" spans="1:2" x14ac:dyDescent="0.25">
      <c r="A912" s="14" t="s">
        <v>736</v>
      </c>
      <c r="B912" s="17">
        <v>6445.8900000000012</v>
      </c>
    </row>
    <row r="913" spans="1:2" x14ac:dyDescent="0.25">
      <c r="A913" s="14" t="s">
        <v>727</v>
      </c>
      <c r="B913" s="17">
        <v>1717.8480000000002</v>
      </c>
    </row>
    <row r="914" spans="1:2" x14ac:dyDescent="0.25">
      <c r="A914" s="14" t="s">
        <v>362</v>
      </c>
      <c r="B914" s="17">
        <v>1552.1880000000001</v>
      </c>
    </row>
    <row r="915" spans="1:2" x14ac:dyDescent="0.25">
      <c r="A915" s="14" t="s">
        <v>952</v>
      </c>
      <c r="B915" s="17">
        <v>4771.3600000000006</v>
      </c>
    </row>
    <row r="916" spans="1:2" x14ac:dyDescent="0.25">
      <c r="A916" s="14" t="s">
        <v>825</v>
      </c>
      <c r="B916" s="17">
        <v>303.86400000000003</v>
      </c>
    </row>
    <row r="917" spans="1:2" x14ac:dyDescent="0.25">
      <c r="A917" s="14" t="s">
        <v>115</v>
      </c>
      <c r="B917" s="17">
        <v>10464.124000000002</v>
      </c>
    </row>
    <row r="918" spans="1:2" x14ac:dyDescent="0.25">
      <c r="A918" s="14" t="s">
        <v>439</v>
      </c>
      <c r="B918" s="17">
        <v>4412.2100000000009</v>
      </c>
    </row>
    <row r="919" spans="1:2" x14ac:dyDescent="0.25">
      <c r="A919" s="14" t="s">
        <v>620</v>
      </c>
      <c r="B919" s="17">
        <v>3804.8340000000007</v>
      </c>
    </row>
    <row r="920" spans="1:2" x14ac:dyDescent="0.25">
      <c r="A920" s="14" t="s">
        <v>753</v>
      </c>
      <c r="B920" s="17">
        <v>3973.4200000000005</v>
      </c>
    </row>
    <row r="921" spans="1:2" x14ac:dyDescent="0.25">
      <c r="A921" s="14" t="s">
        <v>1093</v>
      </c>
      <c r="B921" s="17">
        <v>258.72000000000003</v>
      </c>
    </row>
    <row r="922" spans="1:2" x14ac:dyDescent="0.25">
      <c r="A922" s="14" t="s">
        <v>347</v>
      </c>
      <c r="B922" s="17">
        <v>10523.788</v>
      </c>
    </row>
    <row r="923" spans="1:2" x14ac:dyDescent="0.25">
      <c r="A923" s="14" t="s">
        <v>212</v>
      </c>
      <c r="B923" s="17">
        <v>5087.17</v>
      </c>
    </row>
    <row r="924" spans="1:2" x14ac:dyDescent="0.25">
      <c r="A924" s="14" t="s">
        <v>758</v>
      </c>
      <c r="B924" s="17">
        <v>4617.9540000000006</v>
      </c>
    </row>
    <row r="925" spans="1:2" x14ac:dyDescent="0.25">
      <c r="A925" s="14" t="s">
        <v>626</v>
      </c>
      <c r="B925" s="17">
        <v>3812.864</v>
      </c>
    </row>
    <row r="926" spans="1:2" x14ac:dyDescent="0.25">
      <c r="A926" s="14" t="s">
        <v>873</v>
      </c>
      <c r="B926" s="17">
        <v>3647.9520000000002</v>
      </c>
    </row>
    <row r="927" spans="1:2" x14ac:dyDescent="0.25">
      <c r="A927" s="14" t="s">
        <v>998</v>
      </c>
      <c r="B927" s="17">
        <v>398.11200000000002</v>
      </c>
    </row>
    <row r="928" spans="1:2" x14ac:dyDescent="0.25">
      <c r="A928" s="14" t="s">
        <v>813</v>
      </c>
      <c r="B928" s="17">
        <v>1463.0000000000002</v>
      </c>
    </row>
    <row r="929" spans="1:2" x14ac:dyDescent="0.25">
      <c r="A929" s="14" t="s">
        <v>334</v>
      </c>
      <c r="B929" s="17">
        <v>16123.954000000002</v>
      </c>
    </row>
    <row r="930" spans="1:2" x14ac:dyDescent="0.25">
      <c r="A930" s="14" t="s">
        <v>369</v>
      </c>
      <c r="B930" s="17">
        <v>627.52800000000002</v>
      </c>
    </row>
    <row r="931" spans="1:2" x14ac:dyDescent="0.25">
      <c r="A931" s="14" t="s">
        <v>94</v>
      </c>
      <c r="B931" s="17">
        <v>2219.5800000000004</v>
      </c>
    </row>
    <row r="932" spans="1:2" x14ac:dyDescent="0.25">
      <c r="A932" s="14" t="s">
        <v>105</v>
      </c>
      <c r="B932" s="17">
        <v>3849.4500000000007</v>
      </c>
    </row>
    <row r="933" spans="1:2" x14ac:dyDescent="0.25">
      <c r="A933" s="14" t="s">
        <v>610</v>
      </c>
      <c r="B933" s="17">
        <v>319.99</v>
      </c>
    </row>
    <row r="934" spans="1:2" x14ac:dyDescent="0.25">
      <c r="A934" s="14" t="s">
        <v>846</v>
      </c>
      <c r="B934" s="17">
        <v>1513.9080000000001</v>
      </c>
    </row>
    <row r="935" spans="1:2" x14ac:dyDescent="0.25">
      <c r="A935" s="14" t="s">
        <v>447</v>
      </c>
      <c r="B935" s="17">
        <v>8691.869999999999</v>
      </c>
    </row>
    <row r="936" spans="1:2" x14ac:dyDescent="0.25">
      <c r="A936" s="14" t="s">
        <v>703</v>
      </c>
      <c r="B936" s="17">
        <v>2570.2600000000002</v>
      </c>
    </row>
    <row r="937" spans="1:2" x14ac:dyDescent="0.25">
      <c r="A937" s="14" t="s">
        <v>416</v>
      </c>
      <c r="B937" s="17">
        <v>7762.7440000000006</v>
      </c>
    </row>
    <row r="938" spans="1:2" x14ac:dyDescent="0.25">
      <c r="A938" s="14" t="s">
        <v>650</v>
      </c>
      <c r="B938" s="17">
        <v>2027.7840000000003</v>
      </c>
    </row>
    <row r="939" spans="1:2" x14ac:dyDescent="0.25">
      <c r="A939" s="14" t="s">
        <v>549</v>
      </c>
      <c r="B939" s="17">
        <v>4245.9340000000002</v>
      </c>
    </row>
    <row r="940" spans="1:2" x14ac:dyDescent="0.25">
      <c r="A940" s="14" t="s">
        <v>247</v>
      </c>
      <c r="B940" s="17">
        <v>9661.0139999999992</v>
      </c>
    </row>
    <row r="941" spans="1:2" x14ac:dyDescent="0.25">
      <c r="A941" s="14" t="s">
        <v>579</v>
      </c>
      <c r="B941" s="17">
        <v>2920.2359999999999</v>
      </c>
    </row>
    <row r="942" spans="1:2" x14ac:dyDescent="0.25">
      <c r="A942" s="14" t="s">
        <v>772</v>
      </c>
      <c r="B942" s="17">
        <v>1974.1920000000002</v>
      </c>
    </row>
    <row r="943" spans="1:2" x14ac:dyDescent="0.25">
      <c r="A943" s="14" t="s">
        <v>745</v>
      </c>
      <c r="B943" s="17">
        <v>3976.3680000000004</v>
      </c>
    </row>
    <row r="944" spans="1:2" x14ac:dyDescent="0.25">
      <c r="A944" s="14" t="s">
        <v>223</v>
      </c>
      <c r="B944" s="17">
        <v>3566.9480000000003</v>
      </c>
    </row>
    <row r="945" spans="1:2" x14ac:dyDescent="0.25">
      <c r="A945" s="14" t="s">
        <v>969</v>
      </c>
      <c r="B945" s="17">
        <v>3483.6120000000001</v>
      </c>
    </row>
    <row r="946" spans="1:2" x14ac:dyDescent="0.25">
      <c r="A946" s="14" t="s">
        <v>617</v>
      </c>
      <c r="B946" s="17">
        <v>2976.7980000000002</v>
      </c>
    </row>
    <row r="947" spans="1:2" x14ac:dyDescent="0.25">
      <c r="A947" s="14" t="s">
        <v>823</v>
      </c>
      <c r="B947" s="17">
        <v>3192.31</v>
      </c>
    </row>
    <row r="948" spans="1:2" x14ac:dyDescent="0.25">
      <c r="A948" s="14" t="s">
        <v>237</v>
      </c>
      <c r="B948" s="17">
        <v>406.34000000000003</v>
      </c>
    </row>
    <row r="949" spans="1:2" x14ac:dyDescent="0.25">
      <c r="A949" s="14" t="s">
        <v>588</v>
      </c>
      <c r="B949" s="17">
        <v>570.41599999999994</v>
      </c>
    </row>
    <row r="950" spans="1:2" x14ac:dyDescent="0.25">
      <c r="A950" s="14" t="s">
        <v>239</v>
      </c>
      <c r="B950" s="17">
        <v>9857.474000000002</v>
      </c>
    </row>
    <row r="951" spans="1:2" x14ac:dyDescent="0.25">
      <c r="A951" s="14" t="s">
        <v>738</v>
      </c>
      <c r="B951" s="17">
        <v>1233.4960000000001</v>
      </c>
    </row>
    <row r="952" spans="1:2" x14ac:dyDescent="0.25">
      <c r="A952" s="14" t="s">
        <v>631</v>
      </c>
      <c r="B952" s="17">
        <v>4877.1800000000012</v>
      </c>
    </row>
    <row r="953" spans="1:2" x14ac:dyDescent="0.25">
      <c r="A953" s="14" t="s">
        <v>1077</v>
      </c>
      <c r="B953" s="17">
        <v>3350.2920000000004</v>
      </c>
    </row>
    <row r="954" spans="1:2" x14ac:dyDescent="0.25">
      <c r="A954" s="14" t="s">
        <v>845</v>
      </c>
      <c r="B954" s="17">
        <v>5436.9260000000013</v>
      </c>
    </row>
    <row r="955" spans="1:2" x14ac:dyDescent="0.25">
      <c r="A955" s="14" t="s">
        <v>925</v>
      </c>
      <c r="B955" s="17">
        <v>1669.0520000000001</v>
      </c>
    </row>
    <row r="956" spans="1:2" x14ac:dyDescent="0.25">
      <c r="A956" s="14" t="s">
        <v>144</v>
      </c>
      <c r="B956" s="17">
        <v>1249.9520000000002</v>
      </c>
    </row>
    <row r="957" spans="1:2" x14ac:dyDescent="0.25">
      <c r="A957" s="14" t="s">
        <v>989</v>
      </c>
      <c r="B957" s="17">
        <v>543.048</v>
      </c>
    </row>
    <row r="958" spans="1:2" x14ac:dyDescent="0.25">
      <c r="A958" s="14" t="s">
        <v>54</v>
      </c>
      <c r="B958" s="17">
        <v>15983.352000000004</v>
      </c>
    </row>
    <row r="959" spans="1:2" x14ac:dyDescent="0.25">
      <c r="A959" s="14" t="s">
        <v>700</v>
      </c>
      <c r="B959" s="17">
        <v>6689.1660000000011</v>
      </c>
    </row>
    <row r="960" spans="1:2" x14ac:dyDescent="0.25">
      <c r="A960" s="14" t="s">
        <v>154</v>
      </c>
      <c r="B960" s="17">
        <v>3736.0400000000004</v>
      </c>
    </row>
    <row r="961" spans="1:2" x14ac:dyDescent="0.25">
      <c r="A961" s="14" t="s">
        <v>1055</v>
      </c>
      <c r="B961" s="17">
        <v>403.65600000000001</v>
      </c>
    </row>
    <row r="962" spans="1:2" x14ac:dyDescent="0.25">
      <c r="A962" s="14" t="s">
        <v>484</v>
      </c>
      <c r="B962" s="17">
        <v>252.69200000000001</v>
      </c>
    </row>
    <row r="963" spans="1:2" x14ac:dyDescent="0.25">
      <c r="A963" s="14" t="s">
        <v>512</v>
      </c>
      <c r="B963" s="17">
        <v>4196.2800000000007</v>
      </c>
    </row>
    <row r="964" spans="1:2" x14ac:dyDescent="0.25">
      <c r="A964" s="14" t="s">
        <v>1075</v>
      </c>
      <c r="B964" s="17">
        <v>130.35000000000002</v>
      </c>
    </row>
    <row r="965" spans="1:2" x14ac:dyDescent="0.25">
      <c r="A965" s="14" t="s">
        <v>699</v>
      </c>
      <c r="B965" s="17">
        <v>10589.260000000002</v>
      </c>
    </row>
    <row r="966" spans="1:2" x14ac:dyDescent="0.25">
      <c r="A966" s="14" t="s">
        <v>979</v>
      </c>
      <c r="B966" s="17">
        <v>1854.6659999999999</v>
      </c>
    </row>
    <row r="967" spans="1:2" x14ac:dyDescent="0.25">
      <c r="A967" s="14" t="s">
        <v>376</v>
      </c>
      <c r="B967" s="17">
        <v>1328.25</v>
      </c>
    </row>
    <row r="968" spans="1:2" x14ac:dyDescent="0.25">
      <c r="A968" s="14" t="s">
        <v>341</v>
      </c>
      <c r="B968" s="17">
        <v>2922.92</v>
      </c>
    </row>
    <row r="969" spans="1:2" x14ac:dyDescent="0.25">
      <c r="A969" s="14" t="s">
        <v>271</v>
      </c>
      <c r="B969" s="17">
        <v>3899.94</v>
      </c>
    </row>
    <row r="970" spans="1:2" x14ac:dyDescent="0.25">
      <c r="A970" s="14" t="s">
        <v>395</v>
      </c>
      <c r="B970" s="17">
        <v>4169</v>
      </c>
    </row>
    <row r="971" spans="1:2" x14ac:dyDescent="0.25">
      <c r="A971" s="14" t="s">
        <v>32</v>
      </c>
      <c r="B971" s="17">
        <v>5130.95</v>
      </c>
    </row>
    <row r="972" spans="1:2" x14ac:dyDescent="0.25">
      <c r="A972" s="14" t="s">
        <v>571</v>
      </c>
      <c r="B972" s="17">
        <v>7011.4220000000005</v>
      </c>
    </row>
    <row r="973" spans="1:2" x14ac:dyDescent="0.25">
      <c r="A973" s="14" t="s">
        <v>569</v>
      </c>
      <c r="B973" s="17">
        <v>1519.43</v>
      </c>
    </row>
    <row r="974" spans="1:2" x14ac:dyDescent="0.25">
      <c r="A974" s="14" t="s">
        <v>903</v>
      </c>
      <c r="B974" s="17">
        <v>472.82400000000001</v>
      </c>
    </row>
    <row r="975" spans="1:2" x14ac:dyDescent="0.25">
      <c r="A975" s="14" t="s">
        <v>440</v>
      </c>
      <c r="B975" s="17">
        <v>1894.4640000000002</v>
      </c>
    </row>
    <row r="976" spans="1:2" x14ac:dyDescent="0.25">
      <c r="A976" s="14" t="s">
        <v>48</v>
      </c>
      <c r="B976" s="17">
        <v>4646.5760000000009</v>
      </c>
    </row>
    <row r="977" spans="1:2" x14ac:dyDescent="0.25">
      <c r="A977" s="14" t="s">
        <v>204</v>
      </c>
      <c r="B977" s="17">
        <v>3626.2380000000007</v>
      </c>
    </row>
    <row r="978" spans="1:2" x14ac:dyDescent="0.25">
      <c r="A978" s="14" t="s">
        <v>527</v>
      </c>
      <c r="B978" s="17">
        <v>4321.0860000000002</v>
      </c>
    </row>
    <row r="979" spans="1:2" x14ac:dyDescent="0.25">
      <c r="A979" s="14" t="s">
        <v>1099</v>
      </c>
      <c r="B979" s="17">
        <v>2503.6000000000004</v>
      </c>
    </row>
    <row r="980" spans="1:2" x14ac:dyDescent="0.25">
      <c r="A980" s="14" t="s">
        <v>459</v>
      </c>
      <c r="B980" s="17">
        <v>2295.8100000000004</v>
      </c>
    </row>
    <row r="981" spans="1:2" x14ac:dyDescent="0.25">
      <c r="A981" s="14" t="s">
        <v>939</v>
      </c>
      <c r="B981" s="17">
        <v>7347.6260000000002</v>
      </c>
    </row>
    <row r="982" spans="1:2" x14ac:dyDescent="0.25">
      <c r="A982" s="14" t="s">
        <v>1045</v>
      </c>
      <c r="B982" s="17">
        <v>3731.1120000000005</v>
      </c>
    </row>
    <row r="983" spans="1:2" x14ac:dyDescent="0.25">
      <c r="A983" s="14" t="s">
        <v>890</v>
      </c>
      <c r="B983" s="17">
        <v>817.12400000000014</v>
      </c>
    </row>
    <row r="984" spans="1:2" x14ac:dyDescent="0.25">
      <c r="A984" s="14" t="s">
        <v>473</v>
      </c>
      <c r="B984" s="17">
        <v>695.904</v>
      </c>
    </row>
    <row r="985" spans="1:2" x14ac:dyDescent="0.25">
      <c r="A985" s="14" t="s">
        <v>148</v>
      </c>
      <c r="B985" s="17">
        <v>134.596</v>
      </c>
    </row>
    <row r="986" spans="1:2" x14ac:dyDescent="0.25">
      <c r="A986" s="14" t="s">
        <v>56</v>
      </c>
      <c r="B986" s="17">
        <v>701.1400000000001</v>
      </c>
    </row>
    <row r="987" spans="1:2" x14ac:dyDescent="0.25">
      <c r="A987" s="14" t="s">
        <v>63</v>
      </c>
      <c r="B987" s="17">
        <v>1808.7960000000005</v>
      </c>
    </row>
    <row r="988" spans="1:2" x14ac:dyDescent="0.25">
      <c r="A988" s="14" t="s">
        <v>1088</v>
      </c>
      <c r="B988" s="17">
        <v>892.21</v>
      </c>
    </row>
    <row r="989" spans="1:2" x14ac:dyDescent="0.25">
      <c r="A989" s="14" t="s">
        <v>669</v>
      </c>
      <c r="B989" s="17">
        <v>154.44000000000003</v>
      </c>
    </row>
    <row r="990" spans="1:2" x14ac:dyDescent="0.25">
      <c r="A990" s="14" t="s">
        <v>882</v>
      </c>
      <c r="B990" s="17">
        <v>2737.3280000000004</v>
      </c>
    </row>
    <row r="991" spans="1:2" x14ac:dyDescent="0.25">
      <c r="A991" s="14" t="s">
        <v>339</v>
      </c>
      <c r="B991" s="17">
        <v>9185.3080000000009</v>
      </c>
    </row>
    <row r="992" spans="1:2" x14ac:dyDescent="0.25">
      <c r="A992" s="14" t="s">
        <v>1013</v>
      </c>
      <c r="B992" s="17">
        <v>5286.6</v>
      </c>
    </row>
    <row r="993" spans="1:2" x14ac:dyDescent="0.25">
      <c r="A993" s="14" t="s">
        <v>827</v>
      </c>
      <c r="B993" s="17">
        <v>2063.4680000000003</v>
      </c>
    </row>
    <row r="994" spans="1:2" x14ac:dyDescent="0.25">
      <c r="A994" s="14" t="s">
        <v>97</v>
      </c>
      <c r="B994" s="17">
        <v>6460.652</v>
      </c>
    </row>
    <row r="995" spans="1:2" x14ac:dyDescent="0.25">
      <c r="A995" s="14" t="s">
        <v>60</v>
      </c>
      <c r="B995" s="17">
        <v>5279.6920000000009</v>
      </c>
    </row>
    <row r="996" spans="1:2" x14ac:dyDescent="0.25">
      <c r="A996" s="14" t="s">
        <v>436</v>
      </c>
      <c r="B996" s="17">
        <v>1111.7040000000002</v>
      </c>
    </row>
    <row r="997" spans="1:2" x14ac:dyDescent="0.25">
      <c r="A997" s="14" t="s">
        <v>485</v>
      </c>
      <c r="B997" s="17">
        <v>5000.1600000000008</v>
      </c>
    </row>
    <row r="998" spans="1:2" x14ac:dyDescent="0.25">
      <c r="A998" s="14" t="s">
        <v>425</v>
      </c>
      <c r="B998" s="17">
        <v>510.13600000000002</v>
      </c>
    </row>
    <row r="999" spans="1:2" x14ac:dyDescent="0.25">
      <c r="A999" s="14" t="s">
        <v>1031</v>
      </c>
      <c r="B999" s="17">
        <v>528.26400000000001</v>
      </c>
    </row>
    <row r="1000" spans="1:2" x14ac:dyDescent="0.25">
      <c r="A1000" s="14" t="s">
        <v>900</v>
      </c>
      <c r="B1000" s="17">
        <v>6543.152000000001</v>
      </c>
    </row>
    <row r="1001" spans="1:2" x14ac:dyDescent="0.25">
      <c r="A1001" s="14" t="s">
        <v>1020</v>
      </c>
      <c r="B1001" s="17">
        <v>592.94399999999996</v>
      </c>
    </row>
    <row r="1002" spans="1:2" x14ac:dyDescent="0.25">
      <c r="A1002" s="14" t="s">
        <v>397</v>
      </c>
      <c r="B1002" s="17">
        <v>4605.8320000000003</v>
      </c>
    </row>
    <row r="1003" spans="1:2" x14ac:dyDescent="0.25">
      <c r="A1003" s="14" t="s">
        <v>583</v>
      </c>
      <c r="B1003" s="17">
        <v>4308.4799999999996</v>
      </c>
    </row>
    <row r="1004" spans="1:2" x14ac:dyDescent="0.25">
      <c r="A1004" s="14" t="s">
        <v>256</v>
      </c>
      <c r="B1004" s="17">
        <v>866.25000000000011</v>
      </c>
    </row>
    <row r="1005" spans="1:2" x14ac:dyDescent="0.25">
      <c r="A1005" s="14" t="s">
        <v>496</v>
      </c>
      <c r="B1005" s="17">
        <v>4504.72</v>
      </c>
    </row>
    <row r="1006" spans="1:2" x14ac:dyDescent="0.25">
      <c r="A1006" s="14" t="s">
        <v>869</v>
      </c>
      <c r="B1006" s="17">
        <v>1211.826</v>
      </c>
    </row>
    <row r="1007" spans="1:2" x14ac:dyDescent="0.25">
      <c r="A1007" s="14" t="s">
        <v>52</v>
      </c>
      <c r="B1007" s="17">
        <v>8085.0879999999997</v>
      </c>
    </row>
    <row r="1008" spans="1:2" x14ac:dyDescent="0.25">
      <c r="A1008" s="14" t="s">
        <v>670</v>
      </c>
      <c r="B1008" s="17">
        <v>296.09800000000001</v>
      </c>
    </row>
    <row r="1009" spans="1:2" x14ac:dyDescent="0.25">
      <c r="A1009" s="14" t="s">
        <v>613</v>
      </c>
      <c r="B1009" s="17">
        <v>3877.9180000000006</v>
      </c>
    </row>
    <row r="1010" spans="1:2" x14ac:dyDescent="0.25">
      <c r="A1010" s="14" t="s">
        <v>366</v>
      </c>
      <c r="B1010" s="17">
        <v>924.39600000000007</v>
      </c>
    </row>
    <row r="1011" spans="1:2" x14ac:dyDescent="0.25">
      <c r="A1011" s="14" t="s">
        <v>1101</v>
      </c>
      <c r="B1011" s="17">
        <v>5156.9760000000006</v>
      </c>
    </row>
    <row r="1012" spans="1:2" x14ac:dyDescent="0.25">
      <c r="A1012" s="14" t="s">
        <v>190</v>
      </c>
      <c r="B1012" s="17">
        <v>7022.2900000000009</v>
      </c>
    </row>
    <row r="1013" spans="1:2" x14ac:dyDescent="0.25">
      <c r="A1013" s="14" t="s">
        <v>530</v>
      </c>
      <c r="B1013" s="17">
        <v>11372.900000000001</v>
      </c>
    </row>
    <row r="1014" spans="1:2" x14ac:dyDescent="0.25">
      <c r="A1014" s="14" t="s">
        <v>338</v>
      </c>
      <c r="B1014" s="17">
        <v>1148.3780000000002</v>
      </c>
    </row>
    <row r="1015" spans="1:2" x14ac:dyDescent="0.25">
      <c r="A1015" s="14" t="s">
        <v>445</v>
      </c>
      <c r="B1015" s="17">
        <v>3194.9719999999998</v>
      </c>
    </row>
    <row r="1016" spans="1:2" x14ac:dyDescent="0.25">
      <c r="A1016" s="14" t="s">
        <v>947</v>
      </c>
      <c r="B1016" s="17">
        <v>751.30000000000007</v>
      </c>
    </row>
    <row r="1017" spans="1:2" x14ac:dyDescent="0.25">
      <c r="A1017" s="14" t="s">
        <v>824</v>
      </c>
      <c r="B1017" s="17">
        <v>6010.4000000000005</v>
      </c>
    </row>
    <row r="1018" spans="1:2" x14ac:dyDescent="0.25">
      <c r="A1018" s="14" t="s">
        <v>542</v>
      </c>
      <c r="B1018" s="17">
        <v>3663.5940000000001</v>
      </c>
    </row>
    <row r="1019" spans="1:2" x14ac:dyDescent="0.25">
      <c r="A1019" s="14" t="s">
        <v>367</v>
      </c>
      <c r="B1019" s="17">
        <v>2985.1800000000003</v>
      </c>
    </row>
    <row r="1020" spans="1:2" x14ac:dyDescent="0.25">
      <c r="A1020" s="14" t="s">
        <v>918</v>
      </c>
      <c r="B1020" s="17">
        <v>1536.1280000000002</v>
      </c>
    </row>
    <row r="1021" spans="1:2" x14ac:dyDescent="0.25">
      <c r="A1021" s="14" t="s">
        <v>618</v>
      </c>
      <c r="B1021" s="17">
        <v>7486.4680000000008</v>
      </c>
    </row>
    <row r="1022" spans="1:2" x14ac:dyDescent="0.25">
      <c r="A1022" s="14" t="s">
        <v>748</v>
      </c>
      <c r="B1022" s="17">
        <v>13454.276000000002</v>
      </c>
    </row>
    <row r="1023" spans="1:2" x14ac:dyDescent="0.25">
      <c r="A1023" s="14" t="s">
        <v>790</v>
      </c>
      <c r="B1023" s="17">
        <v>312.488</v>
      </c>
    </row>
    <row r="1024" spans="1:2" x14ac:dyDescent="0.25">
      <c r="A1024" s="14" t="s">
        <v>587</v>
      </c>
      <c r="B1024" s="17">
        <v>2465.65</v>
      </c>
    </row>
    <row r="1025" spans="1:2" x14ac:dyDescent="0.25">
      <c r="A1025" s="14" t="s">
        <v>34</v>
      </c>
      <c r="B1025" s="17">
        <v>1991.88</v>
      </c>
    </row>
    <row r="1026" spans="1:2" x14ac:dyDescent="0.25">
      <c r="A1026" s="14" t="s">
        <v>796</v>
      </c>
      <c r="B1026" s="17">
        <v>273.98800000000006</v>
      </c>
    </row>
    <row r="1027" spans="1:2" x14ac:dyDescent="0.25">
      <c r="A1027" s="14" t="s">
        <v>697</v>
      </c>
      <c r="B1027" s="17">
        <v>4402.0240000000003</v>
      </c>
    </row>
    <row r="1028" spans="1:2" x14ac:dyDescent="0.25">
      <c r="A1028" s="14" t="s">
        <v>491</v>
      </c>
      <c r="B1028" s="17">
        <v>9065.5620000000017</v>
      </c>
    </row>
    <row r="1029" spans="1:2" x14ac:dyDescent="0.25">
      <c r="A1029" s="14" t="s">
        <v>634</v>
      </c>
      <c r="B1029" s="17">
        <v>4995.7600000000011</v>
      </c>
    </row>
    <row r="1030" spans="1:2" x14ac:dyDescent="0.25">
      <c r="A1030" s="14" t="s">
        <v>197</v>
      </c>
      <c r="B1030" s="17">
        <v>2702.3700000000003</v>
      </c>
    </row>
    <row r="1031" spans="1:2" x14ac:dyDescent="0.25">
      <c r="A1031" s="14" t="s">
        <v>470</v>
      </c>
      <c r="B1031" s="17">
        <v>3889.5340000000006</v>
      </c>
    </row>
    <row r="1032" spans="1:2" x14ac:dyDescent="0.25">
      <c r="A1032" s="14" t="s">
        <v>598</v>
      </c>
      <c r="B1032" s="17">
        <v>1671.7800000000002</v>
      </c>
    </row>
    <row r="1033" spans="1:2" x14ac:dyDescent="0.25">
      <c r="A1033" s="14" t="s">
        <v>536</v>
      </c>
      <c r="B1033" s="17">
        <v>1490.258</v>
      </c>
    </row>
    <row r="1034" spans="1:2" x14ac:dyDescent="0.25">
      <c r="A1034" s="14" t="s">
        <v>594</v>
      </c>
      <c r="B1034" s="17">
        <v>949.16800000000012</v>
      </c>
    </row>
    <row r="1035" spans="1:2" x14ac:dyDescent="0.25">
      <c r="A1035" s="14" t="s">
        <v>822</v>
      </c>
      <c r="B1035" s="17">
        <v>4294.3560000000007</v>
      </c>
    </row>
    <row r="1036" spans="1:2" x14ac:dyDescent="0.25">
      <c r="A1036" s="14" t="s">
        <v>140</v>
      </c>
      <c r="B1036" s="17">
        <v>13255.528000000002</v>
      </c>
    </row>
    <row r="1037" spans="1:2" x14ac:dyDescent="0.25">
      <c r="A1037" s="14" t="s">
        <v>716</v>
      </c>
      <c r="B1037" s="17">
        <v>4141.3240000000005</v>
      </c>
    </row>
    <row r="1038" spans="1:2" x14ac:dyDescent="0.25">
      <c r="A1038" s="14" t="s">
        <v>880</v>
      </c>
      <c r="B1038" s="17">
        <v>5665.8580000000002</v>
      </c>
    </row>
    <row r="1039" spans="1:2" x14ac:dyDescent="0.25">
      <c r="A1039" s="14" t="s">
        <v>850</v>
      </c>
      <c r="B1039" s="17">
        <v>1620.3660000000002</v>
      </c>
    </row>
    <row r="1040" spans="1:2" x14ac:dyDescent="0.25">
      <c r="A1040" s="14" t="s">
        <v>718</v>
      </c>
      <c r="B1040" s="17">
        <v>6348.43</v>
      </c>
    </row>
    <row r="1041" spans="1:2" x14ac:dyDescent="0.25">
      <c r="A1041" s="14" t="s">
        <v>895</v>
      </c>
      <c r="B1041" s="17">
        <v>1570.3600000000001</v>
      </c>
    </row>
    <row r="1042" spans="1:2" x14ac:dyDescent="0.25">
      <c r="A1042" s="14" t="s">
        <v>793</v>
      </c>
      <c r="B1042" s="17">
        <v>3305.4120000000003</v>
      </c>
    </row>
    <row r="1043" spans="1:2" x14ac:dyDescent="0.25">
      <c r="A1043" s="14" t="s">
        <v>633</v>
      </c>
      <c r="B1043" s="17">
        <v>1160.8520000000001</v>
      </c>
    </row>
    <row r="1044" spans="1:2" x14ac:dyDescent="0.25">
      <c r="A1044" s="14" t="s">
        <v>660</v>
      </c>
      <c r="B1044" s="17">
        <v>2330.174</v>
      </c>
    </row>
    <row r="1045" spans="1:2" x14ac:dyDescent="0.25">
      <c r="A1045" s="14" t="s">
        <v>988</v>
      </c>
      <c r="B1045" s="17">
        <v>3660.8</v>
      </c>
    </row>
    <row r="1046" spans="1:2" x14ac:dyDescent="0.25">
      <c r="A1046" s="14" t="s">
        <v>84</v>
      </c>
      <c r="B1046" s="17">
        <v>269.67600000000004</v>
      </c>
    </row>
    <row r="1047" spans="1:2" x14ac:dyDescent="0.25">
      <c r="A1047" s="14" t="s">
        <v>41</v>
      </c>
      <c r="B1047" s="17">
        <v>9121.112000000001</v>
      </c>
    </row>
    <row r="1048" spans="1:2" x14ac:dyDescent="0.25">
      <c r="A1048" s="14" t="s">
        <v>945</v>
      </c>
      <c r="B1048" s="17">
        <v>1224.7400000000002</v>
      </c>
    </row>
    <row r="1049" spans="1:2" x14ac:dyDescent="0.25">
      <c r="A1049" s="14" t="s">
        <v>1039</v>
      </c>
      <c r="B1049" s="17">
        <v>543.07000000000005</v>
      </c>
    </row>
    <row r="1050" spans="1:2" x14ac:dyDescent="0.25">
      <c r="A1050" s="14" t="s">
        <v>714</v>
      </c>
      <c r="B1050" s="17">
        <v>1954.1280000000002</v>
      </c>
    </row>
    <row r="1051" spans="1:2" x14ac:dyDescent="0.25">
      <c r="A1051" s="14" t="s">
        <v>200</v>
      </c>
      <c r="B1051" s="17">
        <v>4110.26</v>
      </c>
    </row>
    <row r="1052" spans="1:2" x14ac:dyDescent="0.25">
      <c r="A1052" s="14" t="s">
        <v>102</v>
      </c>
      <c r="B1052" s="17">
        <v>4011.9200000000005</v>
      </c>
    </row>
    <row r="1053" spans="1:2" x14ac:dyDescent="0.25">
      <c r="A1053" s="14" t="s">
        <v>691</v>
      </c>
      <c r="B1053" s="17">
        <v>497.61800000000005</v>
      </c>
    </row>
    <row r="1054" spans="1:2" x14ac:dyDescent="0.25">
      <c r="A1054" s="14" t="s">
        <v>763</v>
      </c>
      <c r="B1054" s="17">
        <v>3284.9959999999996</v>
      </c>
    </row>
    <row r="1055" spans="1:2" x14ac:dyDescent="0.25">
      <c r="A1055" s="14" t="s">
        <v>437</v>
      </c>
      <c r="B1055" s="17">
        <v>8725.9040000000005</v>
      </c>
    </row>
    <row r="1056" spans="1:2" x14ac:dyDescent="0.25">
      <c r="A1056" s="14" t="s">
        <v>441</v>
      </c>
      <c r="B1056" s="17">
        <v>2811.248</v>
      </c>
    </row>
    <row r="1057" spans="1:2" x14ac:dyDescent="0.25">
      <c r="A1057" s="14" t="s">
        <v>178</v>
      </c>
      <c r="B1057" s="17">
        <v>4413.5740000000005</v>
      </c>
    </row>
    <row r="1058" spans="1:2" x14ac:dyDescent="0.25">
      <c r="A1058" s="14" t="s">
        <v>1046</v>
      </c>
      <c r="B1058" s="17">
        <v>2253.5039999999999</v>
      </c>
    </row>
    <row r="1059" spans="1:2" x14ac:dyDescent="0.25">
      <c r="A1059" s="14" t="s">
        <v>417</v>
      </c>
      <c r="B1059" s="17">
        <v>5003.9440000000004</v>
      </c>
    </row>
    <row r="1060" spans="1:2" x14ac:dyDescent="0.25">
      <c r="A1060" s="14" t="s">
        <v>71</v>
      </c>
      <c r="B1060" s="17">
        <v>3383.8419999999996</v>
      </c>
    </row>
    <row r="1061" spans="1:2" x14ac:dyDescent="0.25">
      <c r="A1061" s="14" t="s">
        <v>879</v>
      </c>
      <c r="B1061" s="17">
        <v>1243.1760000000002</v>
      </c>
    </row>
    <row r="1062" spans="1:2" x14ac:dyDescent="0.25">
      <c r="A1062" s="14" t="s">
        <v>380</v>
      </c>
      <c r="B1062" s="17">
        <v>13635.335999999999</v>
      </c>
    </row>
    <row r="1063" spans="1:2" x14ac:dyDescent="0.25">
      <c r="A1063" s="14" t="s">
        <v>407</v>
      </c>
      <c r="B1063" s="17">
        <v>2972.5080000000003</v>
      </c>
    </row>
    <row r="1064" spans="1:2" x14ac:dyDescent="0.25">
      <c r="A1064" s="14" t="s">
        <v>258</v>
      </c>
      <c r="B1064" s="17">
        <v>7153.8280000000004</v>
      </c>
    </row>
    <row r="1065" spans="1:2" x14ac:dyDescent="0.25">
      <c r="A1065" s="14" t="s">
        <v>228</v>
      </c>
      <c r="B1065" s="17">
        <v>5404.5640000000003</v>
      </c>
    </row>
    <row r="1066" spans="1:2" x14ac:dyDescent="0.25">
      <c r="A1066" s="14" t="s">
        <v>1063</v>
      </c>
      <c r="B1066" s="17">
        <v>4454.6040000000003</v>
      </c>
    </row>
    <row r="1067" spans="1:2" x14ac:dyDescent="0.25">
      <c r="A1067" s="14" t="s">
        <v>927</v>
      </c>
      <c r="B1067" s="17">
        <v>883.87200000000007</v>
      </c>
    </row>
    <row r="1068" spans="1:2" x14ac:dyDescent="0.25">
      <c r="A1068" s="14" t="s">
        <v>166</v>
      </c>
      <c r="B1068" s="17">
        <v>2313.9380000000001</v>
      </c>
    </row>
    <row r="1069" spans="1:2" x14ac:dyDescent="0.25">
      <c r="A1069" s="14" t="s">
        <v>265</v>
      </c>
      <c r="B1069" s="17">
        <v>1193.1480000000001</v>
      </c>
    </row>
    <row r="1070" spans="1:2" x14ac:dyDescent="0.25">
      <c r="A1070" s="14" t="s">
        <v>682</v>
      </c>
      <c r="B1070" s="17">
        <v>1071.7739999999999</v>
      </c>
    </row>
    <row r="1071" spans="1:2" x14ac:dyDescent="0.25">
      <c r="A1071" s="14" t="s">
        <v>1041</v>
      </c>
      <c r="B1071" s="17">
        <v>1420.9360000000001</v>
      </c>
    </row>
    <row r="1072" spans="1:2" x14ac:dyDescent="0.25">
      <c r="A1072" s="14" t="s">
        <v>483</v>
      </c>
      <c r="B1072" s="17">
        <v>5067.8100000000004</v>
      </c>
    </row>
    <row r="1073" spans="1:2" x14ac:dyDescent="0.25">
      <c r="A1073" s="14" t="s">
        <v>353</v>
      </c>
      <c r="B1073" s="17">
        <v>506.66</v>
      </c>
    </row>
    <row r="1074" spans="1:2" x14ac:dyDescent="0.25">
      <c r="A1074" s="14" t="s">
        <v>248</v>
      </c>
      <c r="B1074" s="17">
        <v>2727.4720000000002</v>
      </c>
    </row>
    <row r="1075" spans="1:2" x14ac:dyDescent="0.25">
      <c r="A1075" s="14" t="s">
        <v>15</v>
      </c>
      <c r="B1075" s="17">
        <v>4412.6720000000005</v>
      </c>
    </row>
    <row r="1076" spans="1:2" x14ac:dyDescent="0.25">
      <c r="A1076" s="14" t="s">
        <v>820</v>
      </c>
      <c r="B1076" s="17">
        <v>401.63200000000001</v>
      </c>
    </row>
    <row r="1077" spans="1:2" x14ac:dyDescent="0.25">
      <c r="A1077" s="14" t="s">
        <v>310</v>
      </c>
      <c r="B1077" s="17">
        <v>572.70400000000006</v>
      </c>
    </row>
    <row r="1078" spans="1:2" x14ac:dyDescent="0.25">
      <c r="A1078" s="14" t="s">
        <v>803</v>
      </c>
      <c r="B1078" s="17">
        <v>3212.99</v>
      </c>
    </row>
    <row r="1079" spans="1:2" x14ac:dyDescent="0.25">
      <c r="A1079" s="14" t="s">
        <v>667</v>
      </c>
      <c r="B1079" s="17">
        <v>4201.5600000000004</v>
      </c>
    </row>
    <row r="1080" spans="1:2" x14ac:dyDescent="0.25">
      <c r="A1080" s="14" t="s">
        <v>1050</v>
      </c>
      <c r="B1080" s="17">
        <v>1563.54</v>
      </c>
    </row>
    <row r="1081" spans="1:2" x14ac:dyDescent="0.25">
      <c r="A1081" s="14" t="s">
        <v>658</v>
      </c>
      <c r="B1081" s="17">
        <v>153.82400000000001</v>
      </c>
    </row>
    <row r="1082" spans="1:2" x14ac:dyDescent="0.25">
      <c r="A1082" s="14" t="s">
        <v>134</v>
      </c>
      <c r="B1082" s="17">
        <v>1376.1660000000002</v>
      </c>
    </row>
    <row r="1083" spans="1:2" x14ac:dyDescent="0.25">
      <c r="A1083" s="14" t="s">
        <v>972</v>
      </c>
      <c r="B1083" s="17">
        <v>654.32400000000007</v>
      </c>
    </row>
    <row r="1084" spans="1:2" x14ac:dyDescent="0.25">
      <c r="A1084" s="14" t="s">
        <v>517</v>
      </c>
      <c r="B1084" s="17">
        <v>5972.9780000000001</v>
      </c>
    </row>
    <row r="1085" spans="1:2" x14ac:dyDescent="0.25">
      <c r="A1085" s="14" t="s">
        <v>570</v>
      </c>
      <c r="B1085" s="17">
        <v>2467.63</v>
      </c>
    </row>
    <row r="1086" spans="1:2" x14ac:dyDescent="0.25">
      <c r="A1086" s="14" t="s">
        <v>370</v>
      </c>
      <c r="B1086" s="17">
        <v>4904.6360000000004</v>
      </c>
    </row>
    <row r="1087" spans="1:2" x14ac:dyDescent="0.25">
      <c r="A1087" s="14" t="s">
        <v>1207</v>
      </c>
      <c r="B1087" s="17">
        <v>3805354.4979999964</v>
      </c>
    </row>
  </sheetData>
  <conditionalFormatting sqref="A3:B1087">
    <cfRule type="colorScale" priority="1">
      <colorScale>
        <cfvo type="min"/>
        <cfvo type="percentile" val="50"/>
        <cfvo type="max"/>
        <color rgb="FFF8696B"/>
        <color rgb="FFFFEB84"/>
        <color rgb="FF63BE7B"/>
      </colorScale>
    </cfRule>
    <cfRule type="colorScale" priority="2">
      <colorScale>
        <cfvo type="min"/>
        <cfvo type="max"/>
        <color rgb="FFF8696B"/>
        <color rgb="FFFCFCFF"/>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2C7D-AE4F-4008-B0CC-172B6CBA757A}">
  <dimension ref="A3:B9"/>
  <sheetViews>
    <sheetView workbookViewId="0">
      <selection activeCell="A3" sqref="A3"/>
    </sheetView>
  </sheetViews>
  <sheetFormatPr defaultRowHeight="15" x14ac:dyDescent="0.25"/>
  <cols>
    <col min="1" max="1" width="13.140625" bestFit="1" customWidth="1"/>
    <col min="2" max="2" width="17.85546875" bestFit="1" customWidth="1"/>
    <col min="3" max="4" width="8" bestFit="1" customWidth="1"/>
    <col min="5" max="5" width="11.28515625" bestFit="1" customWidth="1"/>
    <col min="6" max="19" width="7" bestFit="1" customWidth="1"/>
    <col min="20" max="20" width="6" bestFit="1" customWidth="1"/>
    <col min="21" max="26" width="7" bestFit="1" customWidth="1"/>
    <col min="27" max="27" width="11.28515625" bestFit="1" customWidth="1"/>
  </cols>
  <sheetData>
    <row r="3" spans="1:2" x14ac:dyDescent="0.25">
      <c r="A3" s="13" t="s">
        <v>1181</v>
      </c>
      <c r="B3" t="s">
        <v>1209</v>
      </c>
    </row>
    <row r="4" spans="1:2" x14ac:dyDescent="0.25">
      <c r="A4" s="14">
        <v>201</v>
      </c>
      <c r="B4" s="17">
        <v>733518.7639999995</v>
      </c>
    </row>
    <row r="5" spans="1:2" x14ac:dyDescent="0.25">
      <c r="A5" s="14">
        <v>202</v>
      </c>
      <c r="B5" s="17">
        <v>811733.9560000007</v>
      </c>
    </row>
    <row r="6" spans="1:2" x14ac:dyDescent="0.25">
      <c r="A6" s="14">
        <v>203</v>
      </c>
      <c r="B6" s="17">
        <v>754864.44000000018</v>
      </c>
    </row>
    <row r="7" spans="1:2" x14ac:dyDescent="0.25">
      <c r="A7" s="14">
        <v>204</v>
      </c>
      <c r="B7" s="17">
        <v>765034.13800000027</v>
      </c>
    </row>
    <row r="8" spans="1:2" x14ac:dyDescent="0.25">
      <c r="A8" s="14">
        <v>205</v>
      </c>
      <c r="B8" s="17">
        <v>740203.19999999937</v>
      </c>
    </row>
    <row r="9" spans="1:2" x14ac:dyDescent="0.25">
      <c r="A9" s="14" t="s">
        <v>1207</v>
      </c>
      <c r="B9" s="17">
        <v>3805354.4979999997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8D2B8-C2BD-429B-9621-D573818E43E5}">
  <dimension ref="A1:C9"/>
  <sheetViews>
    <sheetView topLeftCell="F2" workbookViewId="0">
      <selection activeCell="B5" sqref="B5"/>
    </sheetView>
  </sheetViews>
  <sheetFormatPr defaultRowHeight="15" x14ac:dyDescent="0.25"/>
  <cols>
    <col min="1" max="1" width="13.140625" bestFit="1" customWidth="1"/>
    <col min="2" max="2" width="19.85546875" bestFit="1" customWidth="1"/>
    <col min="3" max="3" width="17.85546875" bestFit="1" customWidth="1"/>
    <col min="4" max="10" width="19.85546875" bestFit="1" customWidth="1"/>
    <col min="11" max="11" width="22.85546875" bestFit="1" customWidth="1"/>
    <col min="12" max="12" width="24.85546875" bestFit="1" customWidth="1"/>
    <col min="13" max="29" width="3" bestFit="1" customWidth="1"/>
    <col min="30" max="713" width="4" bestFit="1" customWidth="1"/>
    <col min="714" max="1985" width="5" bestFit="1" customWidth="1"/>
    <col min="1986" max="1986" width="11.28515625" bestFit="1" customWidth="1"/>
  </cols>
  <sheetData>
    <row r="1" spans="1:3" x14ac:dyDescent="0.25">
      <c r="A1" s="13" t="s">
        <v>9</v>
      </c>
      <c r="B1" t="s">
        <v>1232</v>
      </c>
    </row>
    <row r="3" spans="1:3" x14ac:dyDescent="0.25">
      <c r="A3" s="13" t="s">
        <v>1181</v>
      </c>
      <c r="B3" t="s">
        <v>1233</v>
      </c>
      <c r="C3" t="s">
        <v>1209</v>
      </c>
    </row>
    <row r="4" spans="1:3" x14ac:dyDescent="0.25">
      <c r="A4" s="14">
        <v>101</v>
      </c>
      <c r="B4">
        <v>408</v>
      </c>
      <c r="C4" s="17">
        <v>776336.55000000016</v>
      </c>
    </row>
    <row r="5" spans="1:3" x14ac:dyDescent="0.25">
      <c r="A5" s="14">
        <v>102</v>
      </c>
      <c r="B5">
        <v>376</v>
      </c>
      <c r="C5" s="17">
        <v>732655.04400000011</v>
      </c>
    </row>
    <row r="6" spans="1:3" x14ac:dyDescent="0.25">
      <c r="A6" s="14">
        <v>103</v>
      </c>
      <c r="B6">
        <v>395</v>
      </c>
      <c r="C6" s="17">
        <v>754452.62200000009</v>
      </c>
    </row>
    <row r="7" spans="1:3" x14ac:dyDescent="0.25">
      <c r="A7" s="14">
        <v>104</v>
      </c>
      <c r="B7">
        <v>408</v>
      </c>
      <c r="C7" s="17">
        <v>751517.46999999962</v>
      </c>
    </row>
    <row r="8" spans="1:3" x14ac:dyDescent="0.25">
      <c r="A8" s="14">
        <v>105</v>
      </c>
      <c r="B8">
        <v>413</v>
      </c>
      <c r="C8" s="17">
        <v>790392.81199999992</v>
      </c>
    </row>
    <row r="9" spans="1:3" x14ac:dyDescent="0.25">
      <c r="A9" s="14" t="s">
        <v>1207</v>
      </c>
      <c r="B9">
        <v>2000</v>
      </c>
      <c r="C9" s="17">
        <v>3805354.4979999983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3FCC6-AE97-42A9-9511-2264CB4D8CA4}">
  <dimension ref="A3:B29"/>
  <sheetViews>
    <sheetView topLeftCell="A2" workbookViewId="0">
      <selection activeCell="A3" sqref="A3"/>
    </sheetView>
  </sheetViews>
  <sheetFormatPr defaultRowHeight="15" x14ac:dyDescent="0.25"/>
  <cols>
    <col min="1" max="1" width="13.140625" bestFit="1" customWidth="1"/>
    <col min="2" max="2" width="20.140625" bestFit="1" customWidth="1"/>
  </cols>
  <sheetData>
    <row r="3" spans="1:2" x14ac:dyDescent="0.25">
      <c r="A3" s="13" t="s">
        <v>1181</v>
      </c>
      <c r="B3" t="s">
        <v>1235</v>
      </c>
    </row>
    <row r="4" spans="1:2" x14ac:dyDescent="0.25">
      <c r="A4" s="14" t="s">
        <v>1182</v>
      </c>
      <c r="B4">
        <v>290</v>
      </c>
    </row>
    <row r="5" spans="1:2" x14ac:dyDescent="0.25">
      <c r="A5" s="14" t="s">
        <v>1183</v>
      </c>
      <c r="B5">
        <v>1765</v>
      </c>
    </row>
    <row r="6" spans="1:2" x14ac:dyDescent="0.25">
      <c r="A6" s="14" t="s">
        <v>1184</v>
      </c>
      <c r="B6">
        <v>2316</v>
      </c>
    </row>
    <row r="7" spans="1:2" x14ac:dyDescent="0.25">
      <c r="A7" s="14" t="s">
        <v>1185</v>
      </c>
      <c r="B7">
        <v>1799</v>
      </c>
    </row>
    <row r="8" spans="1:2" x14ac:dyDescent="0.25">
      <c r="A8" s="14" t="s">
        <v>1186</v>
      </c>
      <c r="B8">
        <v>1614</v>
      </c>
    </row>
    <row r="9" spans="1:2" x14ac:dyDescent="0.25">
      <c r="A9" s="14" t="s">
        <v>1187</v>
      </c>
      <c r="B9">
        <v>1621</v>
      </c>
    </row>
    <row r="10" spans="1:2" x14ac:dyDescent="0.25">
      <c r="A10" s="14" t="s">
        <v>1188</v>
      </c>
      <c r="B10">
        <v>1473</v>
      </c>
    </row>
    <row r="11" spans="1:2" x14ac:dyDescent="0.25">
      <c r="A11" s="14" t="s">
        <v>1189</v>
      </c>
      <c r="B11">
        <v>1734</v>
      </c>
    </row>
    <row r="12" spans="1:2" x14ac:dyDescent="0.25">
      <c r="A12" s="14" t="s">
        <v>1190</v>
      </c>
      <c r="B12">
        <v>1805</v>
      </c>
    </row>
    <row r="13" spans="1:2" x14ac:dyDescent="0.25">
      <c r="A13" s="14" t="s">
        <v>1191</v>
      </c>
      <c r="B13">
        <v>1626</v>
      </c>
    </row>
    <row r="14" spans="1:2" x14ac:dyDescent="0.25">
      <c r="A14" s="14" t="s">
        <v>1192</v>
      </c>
      <c r="B14">
        <v>1676</v>
      </c>
    </row>
    <row r="15" spans="1:2" x14ac:dyDescent="0.25">
      <c r="A15" s="14" t="s">
        <v>1193</v>
      </c>
      <c r="B15">
        <v>1935</v>
      </c>
    </row>
    <row r="16" spans="1:2" x14ac:dyDescent="0.25">
      <c r="A16" s="14" t="s">
        <v>1194</v>
      </c>
      <c r="B16">
        <v>1534</v>
      </c>
    </row>
    <row r="17" spans="1:2" x14ac:dyDescent="0.25">
      <c r="A17" s="14" t="s">
        <v>1195</v>
      </c>
      <c r="B17">
        <v>1885</v>
      </c>
    </row>
    <row r="18" spans="1:2" x14ac:dyDescent="0.25">
      <c r="A18" s="14" t="s">
        <v>1196</v>
      </c>
      <c r="B18">
        <v>2051</v>
      </c>
    </row>
    <row r="19" spans="1:2" x14ac:dyDescent="0.25">
      <c r="A19" s="14" t="s">
        <v>1197</v>
      </c>
      <c r="B19">
        <v>1758</v>
      </c>
    </row>
    <row r="20" spans="1:2" x14ac:dyDescent="0.25">
      <c r="A20" s="14" t="s">
        <v>1198</v>
      </c>
      <c r="B20">
        <v>1827</v>
      </c>
    </row>
    <row r="21" spans="1:2" x14ac:dyDescent="0.25">
      <c r="A21" s="14" t="s">
        <v>1199</v>
      </c>
      <c r="B21">
        <v>1508</v>
      </c>
    </row>
    <row r="22" spans="1:2" x14ac:dyDescent="0.25">
      <c r="A22" s="14" t="s">
        <v>1200</v>
      </c>
      <c r="B22">
        <v>1642</v>
      </c>
    </row>
    <row r="23" spans="1:2" x14ac:dyDescent="0.25">
      <c r="A23" s="14" t="s">
        <v>1201</v>
      </c>
      <c r="B23">
        <v>2043</v>
      </c>
    </row>
    <row r="24" spans="1:2" x14ac:dyDescent="0.25">
      <c r="A24" s="14" t="s">
        <v>1202</v>
      </c>
      <c r="B24">
        <v>1949</v>
      </c>
    </row>
    <row r="25" spans="1:2" x14ac:dyDescent="0.25">
      <c r="A25" s="14" t="s">
        <v>1203</v>
      </c>
      <c r="B25">
        <v>1801</v>
      </c>
    </row>
    <row r="26" spans="1:2" x14ac:dyDescent="0.25">
      <c r="A26" s="14" t="s">
        <v>1204</v>
      </c>
      <c r="B26">
        <v>1704</v>
      </c>
    </row>
    <row r="27" spans="1:2" x14ac:dyDescent="0.25">
      <c r="A27" s="14" t="s">
        <v>1205</v>
      </c>
      <c r="B27">
        <v>1603</v>
      </c>
    </row>
    <row r="28" spans="1:2" x14ac:dyDescent="0.25">
      <c r="A28" s="14" t="s">
        <v>1206</v>
      </c>
      <c r="B28">
        <v>1372</v>
      </c>
    </row>
    <row r="29" spans="1:2" x14ac:dyDescent="0.25">
      <c r="A29" s="14" t="s">
        <v>1207</v>
      </c>
      <c r="B29">
        <v>42331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001"/>
  <sheetViews>
    <sheetView topLeftCell="CB1" zoomScale="84" workbookViewId="0">
      <selection activeCell="I3" sqref="I3"/>
    </sheetView>
  </sheetViews>
  <sheetFormatPr defaultColWidth="14.42578125" defaultRowHeight="15" customHeight="1" x14ac:dyDescent="0.25"/>
  <cols>
    <col min="1" max="2" width="14.28515625" customWidth="1"/>
    <col min="3" max="3" width="17.140625" customWidth="1"/>
    <col min="4" max="4" width="20.7109375" customWidth="1"/>
    <col min="5" max="5" width="14.28515625" customWidth="1"/>
    <col min="6" max="6" width="15.7109375" customWidth="1"/>
    <col min="7" max="13" width="14.28515625" customWidth="1"/>
    <col min="14" max="14" width="15.5703125" customWidth="1"/>
    <col min="15" max="15" width="14.28515625" style="12" customWidth="1"/>
    <col min="16" max="16" width="19.42578125" style="12" customWidth="1"/>
    <col min="17" max="17" width="28.85546875" style="9" customWidth="1"/>
    <col min="18" max="18" width="20" customWidth="1"/>
    <col min="19" max="19" width="17.42578125" customWidth="1"/>
    <col min="20" max="20" width="8.7109375" customWidth="1"/>
    <col min="21" max="21" width="19" customWidth="1"/>
    <col min="22" max="22" width="10.28515625" customWidth="1"/>
    <col min="23" max="23" width="8.7109375" customWidth="1"/>
    <col min="24" max="24" width="20" customWidth="1"/>
    <col min="25" max="25" width="23" customWidth="1"/>
    <col min="26" max="30" width="8.7109375" customWidth="1"/>
  </cols>
  <sheetData>
    <row r="1" spans="1:30" x14ac:dyDescent="0.25">
      <c r="A1" s="6" t="s">
        <v>0</v>
      </c>
      <c r="B1" s="6" t="s">
        <v>1</v>
      </c>
      <c r="C1" s="6" t="s">
        <v>2</v>
      </c>
      <c r="D1" s="6" t="s">
        <v>3</v>
      </c>
      <c r="E1" s="6" t="s">
        <v>4</v>
      </c>
      <c r="F1" s="6" t="s">
        <v>5</v>
      </c>
      <c r="G1" s="7" t="s">
        <v>6</v>
      </c>
      <c r="H1" s="7" t="s">
        <v>7</v>
      </c>
      <c r="I1" s="7" t="s">
        <v>8</v>
      </c>
      <c r="J1" s="6" t="s">
        <v>9</v>
      </c>
      <c r="K1" s="6" t="s">
        <v>10</v>
      </c>
      <c r="L1" s="6" t="s">
        <v>11</v>
      </c>
      <c r="M1" s="6" t="s">
        <v>12</v>
      </c>
      <c r="N1" s="6" t="s">
        <v>13</v>
      </c>
      <c r="O1" s="10" t="s">
        <v>14</v>
      </c>
      <c r="P1" s="10" t="s">
        <v>1180</v>
      </c>
      <c r="Q1" s="8" t="s">
        <v>1179</v>
      </c>
      <c r="R1" s="6" t="s">
        <v>1178</v>
      </c>
      <c r="S1" s="6" t="s">
        <v>1234</v>
      </c>
      <c r="T1" s="2"/>
      <c r="U1" s="2"/>
      <c r="V1" s="2"/>
      <c r="W1" s="2"/>
      <c r="X1" s="2"/>
      <c r="Y1" s="2"/>
      <c r="Z1" s="2"/>
      <c r="AA1" s="2"/>
      <c r="AB1" s="2"/>
      <c r="AC1" s="2"/>
      <c r="AD1" s="2"/>
    </row>
    <row r="2" spans="1:30" x14ac:dyDescent="0.25">
      <c r="A2" s="3">
        <v>1001</v>
      </c>
      <c r="B2" s="4">
        <v>45540</v>
      </c>
      <c r="C2" s="3">
        <v>202</v>
      </c>
      <c r="D2" s="3">
        <v>305</v>
      </c>
      <c r="E2" s="3">
        <v>101</v>
      </c>
      <c r="F2" s="3">
        <v>2</v>
      </c>
      <c r="G2" s="5">
        <v>523.33600000000001</v>
      </c>
      <c r="H2" s="5">
        <v>1046.672</v>
      </c>
      <c r="I2" s="5">
        <v>198.86768000000001</v>
      </c>
      <c r="J2" s="3" t="b">
        <v>0</v>
      </c>
      <c r="K2" s="3" t="s">
        <v>15</v>
      </c>
      <c r="L2" s="3">
        <v>2024</v>
      </c>
      <c r="M2" s="3">
        <v>9</v>
      </c>
      <c r="N2" s="3" t="s">
        <v>16</v>
      </c>
      <c r="O2" s="11">
        <v>23</v>
      </c>
      <c r="P2" s="11" t="str">
        <f>TEXT(Table1[[#This Row],[Order_Date]],"YYYY-MM")</f>
        <v>2024-09</v>
      </c>
      <c r="Q2" s="9" t="str">
        <f>IF(AND(Table1[[#This Row],[Hour]]&gt;=6,Table1[[#This Row],[Hour]]&lt;12),"Morning",IF(AND(Table1[[#This Row],[Hour]]&gt;=12,Table1[[#This Row],[Hour]]&lt;18),"AfterNoon",IF(AND(Table1[[#This Row],[Hour]]&gt;=18,Table1[[#This Row],[Hour]]&lt;21),"Evening","Night")))</f>
        <v>Night</v>
      </c>
      <c r="R2">
        <f>Table1[[#This Row],[Total_Sales]]/Table1[[#This Row],[Quantity_Sold]]</f>
        <v>523.33600000000001</v>
      </c>
      <c r="S2">
        <v>19</v>
      </c>
    </row>
    <row r="3" spans="1:30" x14ac:dyDescent="0.25">
      <c r="A3" s="3">
        <v>1002</v>
      </c>
      <c r="B3" s="4">
        <v>45273</v>
      </c>
      <c r="C3" s="3">
        <v>204</v>
      </c>
      <c r="D3" s="3">
        <v>301</v>
      </c>
      <c r="E3" s="3">
        <v>105</v>
      </c>
      <c r="F3" s="3">
        <v>1</v>
      </c>
      <c r="G3" s="5">
        <v>49.412000000000006</v>
      </c>
      <c r="H3" s="5">
        <v>49.412000000000006</v>
      </c>
      <c r="I3" s="5">
        <v>10.376520000000001</v>
      </c>
      <c r="J3" s="3" t="b">
        <v>0</v>
      </c>
      <c r="K3" s="3" t="s">
        <v>17</v>
      </c>
      <c r="L3" s="3">
        <v>2023</v>
      </c>
      <c r="M3" s="3">
        <v>12</v>
      </c>
      <c r="N3" s="3" t="s">
        <v>18</v>
      </c>
      <c r="O3" s="11">
        <v>16</v>
      </c>
      <c r="P3" s="11" t="str">
        <f>TEXT(Table1[[#This Row],[Order_Date]],"YYYY-MM")</f>
        <v>2023-12</v>
      </c>
      <c r="Q3" s="9" t="str">
        <f>IF(AND(Table1[[#This Row],[Hour]]&gt;=6,Table1[[#This Row],[Hour]]&lt;12),"Morning",IF(AND(Table1[[#This Row],[Hour]]&gt;=12,Table1[[#This Row],[Hour]]&lt;18),"AfterNoon",IF(AND(Table1[[#This Row],[Hour]]&gt;=18,Table1[[#This Row],[Hour]]&lt;21),"Evening","Night")))</f>
        <v>AfterNoon</v>
      </c>
      <c r="R3">
        <f>Table1[[#This Row],[Total_Sales]]/Table1[[#This Row],[Quantity_Sold]]</f>
        <v>49.412000000000006</v>
      </c>
      <c r="S3">
        <v>21</v>
      </c>
      <c r="X3" s="15" t="s">
        <v>1210</v>
      </c>
      <c r="Y3" s="15" t="s">
        <v>1211</v>
      </c>
    </row>
    <row r="4" spans="1:30" x14ac:dyDescent="0.25">
      <c r="A4" s="3">
        <v>1003</v>
      </c>
      <c r="B4" s="4">
        <v>45186</v>
      </c>
      <c r="C4" s="3">
        <v>201</v>
      </c>
      <c r="D4" s="3">
        <v>303</v>
      </c>
      <c r="E4" s="3">
        <v>101</v>
      </c>
      <c r="F4" s="3">
        <v>3</v>
      </c>
      <c r="G4" s="5">
        <v>253.66000000000003</v>
      </c>
      <c r="H4" s="5">
        <v>760.98</v>
      </c>
      <c r="I4" s="5">
        <v>190.245</v>
      </c>
      <c r="J4" s="3" t="b">
        <v>0</v>
      </c>
      <c r="K4" s="3" t="s">
        <v>19</v>
      </c>
      <c r="L4" s="3">
        <v>2023</v>
      </c>
      <c r="M4" s="3">
        <v>9</v>
      </c>
      <c r="N4" s="3" t="s">
        <v>20</v>
      </c>
      <c r="O4" s="11">
        <v>9</v>
      </c>
      <c r="P4" s="11" t="str">
        <f>TEXT(Table1[[#This Row],[Order_Date]],"YYYY-MM")</f>
        <v>2023-09</v>
      </c>
      <c r="Q4" s="9" t="str">
        <f>IF(AND(Table1[[#This Row],[Hour]]&gt;=6,Table1[[#This Row],[Hour]]&lt;12),"Morning",IF(AND(Table1[[#This Row],[Hour]]&gt;=12,Table1[[#This Row],[Hour]]&lt;18),"AfterNoon",IF(AND(Table1[[#This Row],[Hour]]&gt;=18,Table1[[#This Row],[Hour]]&lt;21),"Evening","Night")))</f>
        <v>Morning</v>
      </c>
      <c r="R4">
        <f>Table1[[#This Row],[Total_Sales]]/Table1[[#This Row],[Quantity_Sold]]</f>
        <v>253.66</v>
      </c>
      <c r="S4">
        <v>25</v>
      </c>
      <c r="U4" t="str">
        <f>"Total_Sales"</f>
        <v>Total_Sales</v>
      </c>
      <c r="V4" s="17">
        <f>SUM(H:H)</f>
        <v>3805354.4979999973</v>
      </c>
      <c r="X4" s="18">
        <v>4.3300275620962596</v>
      </c>
      <c r="Y4" s="18">
        <v>3.669354181091423</v>
      </c>
    </row>
    <row r="5" spans="1:30" x14ac:dyDescent="0.25">
      <c r="A5" s="3">
        <v>1004</v>
      </c>
      <c r="B5" s="4">
        <v>44919</v>
      </c>
      <c r="C5" s="3">
        <v>204</v>
      </c>
      <c r="D5" s="3">
        <v>301</v>
      </c>
      <c r="E5" s="3">
        <v>105</v>
      </c>
      <c r="F5" s="3">
        <v>2</v>
      </c>
      <c r="G5" s="5">
        <v>380.62200000000001</v>
      </c>
      <c r="H5" s="5">
        <v>761.24400000000003</v>
      </c>
      <c r="I5" s="5">
        <v>228.3732</v>
      </c>
      <c r="J5" s="3" t="b">
        <v>0</v>
      </c>
      <c r="K5" s="3" t="s">
        <v>21</v>
      </c>
      <c r="L5" s="3">
        <v>2022</v>
      </c>
      <c r="M5" s="3">
        <v>12</v>
      </c>
      <c r="N5" s="3" t="s">
        <v>22</v>
      </c>
      <c r="O5" s="11">
        <v>6</v>
      </c>
      <c r="P5" s="11" t="str">
        <f>TEXT(Table1[[#This Row],[Order_Date]],"YYYY-MM")</f>
        <v>2022-12</v>
      </c>
      <c r="Q5" s="9" t="str">
        <f>IF(AND(Table1[[#This Row],[Hour]]&gt;=6,Table1[[#This Row],[Hour]]&lt;12),"Morning",IF(AND(Table1[[#This Row],[Hour]]&gt;=12,Table1[[#This Row],[Hour]]&lt;18),"AfterNoon",IF(AND(Table1[[#This Row],[Hour]]&gt;=18,Table1[[#This Row],[Hour]]&lt;21),"Evening","Night")))</f>
        <v>Morning</v>
      </c>
      <c r="R5">
        <f>Table1[[#This Row],[Total_Sales]]/Table1[[#This Row],[Quantity_Sold]]</f>
        <v>380.62200000000001</v>
      </c>
      <c r="S5">
        <v>30</v>
      </c>
      <c r="U5" s="15" t="str">
        <f>"Total_Qunantity"</f>
        <v>Total_Qunantity</v>
      </c>
      <c r="V5">
        <f>SUM(F:F)</f>
        <v>10822</v>
      </c>
      <c r="X5" s="18">
        <v>0.28874283341135831</v>
      </c>
      <c r="Y5" s="18">
        <v>-4.4727635556341423E-3</v>
      </c>
    </row>
    <row r="6" spans="1:30" x14ac:dyDescent="0.25">
      <c r="A6" s="3">
        <v>1005</v>
      </c>
      <c r="B6" s="4">
        <v>45143</v>
      </c>
      <c r="C6" s="3">
        <v>202</v>
      </c>
      <c r="D6" s="3">
        <v>303</v>
      </c>
      <c r="E6" s="3">
        <v>102</v>
      </c>
      <c r="F6" s="3">
        <v>2</v>
      </c>
      <c r="G6" s="5">
        <v>190.49800000000002</v>
      </c>
      <c r="H6" s="5">
        <v>380.99600000000004</v>
      </c>
      <c r="I6" s="5">
        <v>57.149400000000007</v>
      </c>
      <c r="J6" s="3" t="b">
        <v>0</v>
      </c>
      <c r="K6" s="3" t="s">
        <v>23</v>
      </c>
      <c r="L6" s="3">
        <v>2023</v>
      </c>
      <c r="M6" s="3">
        <v>8</v>
      </c>
      <c r="N6" s="3" t="s">
        <v>22</v>
      </c>
      <c r="O6" s="11">
        <v>10</v>
      </c>
      <c r="P6" s="11" t="str">
        <f>TEXT(Table1[[#This Row],[Order_Date]],"YYYY-MM")</f>
        <v>2023-08</v>
      </c>
      <c r="Q6" s="9" t="str">
        <f>IF(AND(Table1[[#This Row],[Hour]]&gt;=6,Table1[[#This Row],[Hour]]&lt;12),"Morning",IF(AND(Table1[[#This Row],[Hour]]&gt;=12,Table1[[#This Row],[Hour]]&lt;18),"AfterNoon",IF(AND(Table1[[#This Row],[Hour]]&gt;=18,Table1[[#This Row],[Hour]]&lt;21),"Evening","Night")))</f>
        <v>Morning</v>
      </c>
      <c r="R6">
        <f>Table1[[#This Row],[Total_Sales]]/Table1[[#This Row],[Quantity_Sold]]</f>
        <v>190.49800000000002</v>
      </c>
      <c r="S6">
        <v>15</v>
      </c>
      <c r="U6" t="str">
        <f>"Total_profit"</f>
        <v>Total_profit</v>
      </c>
      <c r="V6" s="17">
        <f>SUM(I:I)</f>
        <v>808671.09268000047</v>
      </c>
      <c r="X6" s="18">
        <v>-0.25168918408480329</v>
      </c>
      <c r="Y6" s="18">
        <v>-9.8902958467999916E-2</v>
      </c>
    </row>
    <row r="7" spans="1:30" x14ac:dyDescent="0.25">
      <c r="A7" s="3">
        <v>1006</v>
      </c>
      <c r="B7" s="4">
        <v>45290</v>
      </c>
      <c r="C7" s="3">
        <v>205</v>
      </c>
      <c r="D7" s="3">
        <v>303</v>
      </c>
      <c r="E7" s="3">
        <v>103</v>
      </c>
      <c r="F7" s="3">
        <v>5</v>
      </c>
      <c r="G7" s="5">
        <v>377.96000000000004</v>
      </c>
      <c r="H7" s="5">
        <v>1889.8000000000002</v>
      </c>
      <c r="I7" s="5">
        <v>321.26600000000008</v>
      </c>
      <c r="J7" s="3" t="b">
        <v>0</v>
      </c>
      <c r="K7" s="3" t="s">
        <v>24</v>
      </c>
      <c r="L7" s="3">
        <v>2023</v>
      </c>
      <c r="M7" s="3">
        <v>12</v>
      </c>
      <c r="N7" s="3" t="s">
        <v>22</v>
      </c>
      <c r="O7" s="11">
        <v>16</v>
      </c>
      <c r="P7" s="11" t="str">
        <f>TEXT(Table1[[#This Row],[Order_Date]],"YYYY-MM")</f>
        <v>2023-12</v>
      </c>
      <c r="Q7" s="9" t="str">
        <f>IF(AND(Table1[[#This Row],[Hour]]&gt;=6,Table1[[#This Row],[Hour]]&lt;12),"Morning",IF(AND(Table1[[#This Row],[Hour]]&gt;=12,Table1[[#This Row],[Hour]]&lt;18),"AfterNoon",IF(AND(Table1[[#This Row],[Hour]]&gt;=18,Table1[[#This Row],[Hour]]&lt;21),"Evening","Night")))</f>
        <v>AfterNoon</v>
      </c>
      <c r="R7">
        <f>Table1[[#This Row],[Total_Sales]]/Table1[[#This Row],[Quantity_Sold]]</f>
        <v>377.96000000000004</v>
      </c>
      <c r="S7">
        <v>17</v>
      </c>
      <c r="U7" t="str">
        <f>"Averge_Order_Size"</f>
        <v>Averge_Order_Size</v>
      </c>
      <c r="V7">
        <f>(SUM(H:H))/COUNTA(A:A)</f>
        <v>1901.7263858070951</v>
      </c>
      <c r="X7" s="18">
        <v>-0.15557560532327103</v>
      </c>
      <c r="Y7" s="18">
        <v>-8.6114265119687172E-2</v>
      </c>
    </row>
    <row r="8" spans="1:30" x14ac:dyDescent="0.25">
      <c r="A8" s="3">
        <v>1007</v>
      </c>
      <c r="B8" s="4">
        <v>45373</v>
      </c>
      <c r="C8" s="3">
        <v>202</v>
      </c>
      <c r="D8" s="3">
        <v>305</v>
      </c>
      <c r="E8" s="3">
        <v>101</v>
      </c>
      <c r="F8" s="3">
        <v>9</v>
      </c>
      <c r="G8" s="5">
        <v>553.52</v>
      </c>
      <c r="H8" s="5">
        <v>4981.68</v>
      </c>
      <c r="I8" s="5">
        <v>946.51920000000007</v>
      </c>
      <c r="J8" s="3" t="b">
        <v>0</v>
      </c>
      <c r="K8" s="3" t="s">
        <v>25</v>
      </c>
      <c r="L8" s="3">
        <v>2024</v>
      </c>
      <c r="M8" s="3">
        <v>3</v>
      </c>
      <c r="N8" s="3" t="s">
        <v>26</v>
      </c>
      <c r="O8" s="11">
        <v>1</v>
      </c>
      <c r="P8" s="11" t="str">
        <f>TEXT(Table1[[#This Row],[Order_Date]],"YYYY-MM")</f>
        <v>2024-03</v>
      </c>
      <c r="Q8" s="9" t="str">
        <f>IF(AND(Table1[[#This Row],[Hour]]&gt;=6,Table1[[#This Row],[Hour]]&lt;12),"Morning",IF(AND(Table1[[#This Row],[Hour]]&gt;=12,Table1[[#This Row],[Hour]]&lt;18),"AfterNoon",IF(AND(Table1[[#This Row],[Hour]]&gt;=18,Table1[[#This Row],[Hour]]&lt;21),"Evening","Night")))</f>
        <v>Night</v>
      </c>
      <c r="R8">
        <f>Table1[[#This Row],[Total_Sales]]/Table1[[#This Row],[Quantity_Sold]]</f>
        <v>553.52</v>
      </c>
      <c r="S8">
        <v>19</v>
      </c>
      <c r="U8" s="15" t="str">
        <f>"Return_Rate"</f>
        <v>Return_Rate</v>
      </c>
      <c r="V8">
        <f>COUNTIF(J:J,TRUE)/COUNTA(A:A)</f>
        <v>0.19440279860069964</v>
      </c>
      <c r="X8" s="18">
        <v>0.28848470688378913</v>
      </c>
      <c r="Y8" s="18">
        <v>0.24372659953223907</v>
      </c>
    </row>
    <row r="9" spans="1:30" x14ac:dyDescent="0.25">
      <c r="A9" s="3">
        <v>1008</v>
      </c>
      <c r="B9" s="4">
        <v>45460</v>
      </c>
      <c r="C9" s="3">
        <v>203</v>
      </c>
      <c r="D9" s="3">
        <v>301</v>
      </c>
      <c r="E9" s="3">
        <v>104</v>
      </c>
      <c r="F9" s="3">
        <v>9</v>
      </c>
      <c r="G9" s="5">
        <v>165.13200000000001</v>
      </c>
      <c r="H9" s="5">
        <v>1486.1880000000001</v>
      </c>
      <c r="I9" s="5">
        <v>312.09948000000003</v>
      </c>
      <c r="J9" s="3" t="b">
        <v>1</v>
      </c>
      <c r="K9" s="3" t="s">
        <v>27</v>
      </c>
      <c r="L9" s="3">
        <v>2024</v>
      </c>
      <c r="M9" s="3">
        <v>6</v>
      </c>
      <c r="N9" s="3" t="s">
        <v>28</v>
      </c>
      <c r="O9" s="11">
        <v>14</v>
      </c>
      <c r="P9" s="11" t="str">
        <f>TEXT(Table1[[#This Row],[Order_Date]],"YYYY-MM")</f>
        <v>2024-06</v>
      </c>
      <c r="Q9" s="9" t="str">
        <f>IF(AND(Table1[[#This Row],[Hour]]&gt;=6,Table1[[#This Row],[Hour]]&lt;12),"Morning",IF(AND(Table1[[#This Row],[Hour]]&gt;=12,Table1[[#This Row],[Hour]]&lt;18),"AfterNoon",IF(AND(Table1[[#This Row],[Hour]]&gt;=18,Table1[[#This Row],[Hour]]&lt;21),"Evening","Night")))</f>
        <v>AfterNoon</v>
      </c>
      <c r="R9">
        <f>Table1[[#This Row],[Total_Sales]]/Table1[[#This Row],[Quantity_Sold]]</f>
        <v>165.13200000000001</v>
      </c>
      <c r="S9">
        <v>21</v>
      </c>
      <c r="X9" s="18">
        <v>-0.1233416796677725</v>
      </c>
      <c r="Y9" s="18">
        <v>-0.27129210005527371</v>
      </c>
    </row>
    <row r="10" spans="1:30" x14ac:dyDescent="0.25">
      <c r="A10" s="3">
        <v>1009</v>
      </c>
      <c r="B10" s="4">
        <v>44942</v>
      </c>
      <c r="C10" s="3">
        <v>205</v>
      </c>
      <c r="D10" s="3">
        <v>301</v>
      </c>
      <c r="E10" s="3">
        <v>104</v>
      </c>
      <c r="F10" s="3">
        <v>4</v>
      </c>
      <c r="G10" s="5">
        <v>608.67400000000009</v>
      </c>
      <c r="H10" s="5">
        <v>2434.6960000000004</v>
      </c>
      <c r="I10" s="5">
        <v>608.67400000000009</v>
      </c>
      <c r="J10" s="3" t="b">
        <v>0</v>
      </c>
      <c r="K10" s="3" t="s">
        <v>29</v>
      </c>
      <c r="L10" s="3">
        <v>2023</v>
      </c>
      <c r="M10" s="3">
        <v>1</v>
      </c>
      <c r="N10" s="3" t="s">
        <v>28</v>
      </c>
      <c r="O10" s="11">
        <v>5</v>
      </c>
      <c r="P10" s="11" t="str">
        <f>TEXT(Table1[[#This Row],[Order_Date]],"YYYY-MM")</f>
        <v>2023-01</v>
      </c>
      <c r="Q10" s="9" t="str">
        <f>IF(AND(Table1[[#This Row],[Hour]]&gt;=6,Table1[[#This Row],[Hour]]&lt;12),"Morning",IF(AND(Table1[[#This Row],[Hour]]&gt;=12,Table1[[#This Row],[Hour]]&lt;18),"AfterNoon",IF(AND(Table1[[#This Row],[Hour]]&gt;=18,Table1[[#This Row],[Hour]]&lt;21),"Evening","Night")))</f>
        <v>Night</v>
      </c>
      <c r="R10">
        <f>Table1[[#This Row],[Total_Sales]]/Table1[[#This Row],[Quantity_Sold]]</f>
        <v>608.67400000000009</v>
      </c>
      <c r="S10">
        <v>25</v>
      </c>
      <c r="X10" s="18">
        <v>0.14158660068657369</v>
      </c>
      <c r="Y10" s="18">
        <v>4.0157327685270333E-2</v>
      </c>
    </row>
    <row r="11" spans="1:30" x14ac:dyDescent="0.25">
      <c r="A11" s="3">
        <v>1010</v>
      </c>
      <c r="B11" s="4">
        <v>45573</v>
      </c>
      <c r="C11" s="3">
        <v>201</v>
      </c>
      <c r="D11" s="3">
        <v>304</v>
      </c>
      <c r="E11" s="3">
        <v>103</v>
      </c>
      <c r="F11" s="3">
        <v>6</v>
      </c>
      <c r="G11" s="5">
        <v>216.084</v>
      </c>
      <c r="H11" s="5">
        <v>1296.5039999999999</v>
      </c>
      <c r="I11" s="5">
        <v>388.95119999999997</v>
      </c>
      <c r="J11" s="3" t="b">
        <v>0</v>
      </c>
      <c r="K11" s="3" t="s">
        <v>30</v>
      </c>
      <c r="L11" s="3">
        <v>2024</v>
      </c>
      <c r="M11" s="3">
        <v>10</v>
      </c>
      <c r="N11" s="3" t="s">
        <v>31</v>
      </c>
      <c r="O11" s="11">
        <v>13</v>
      </c>
      <c r="P11" s="11" t="str">
        <f>TEXT(Table1[[#This Row],[Order_Date]],"YYYY-MM")</f>
        <v>2024-10</v>
      </c>
      <c r="Q11" s="9" t="str">
        <f>IF(AND(Table1[[#This Row],[Hour]]&gt;=6,Table1[[#This Row],[Hour]]&lt;12),"Morning",IF(AND(Table1[[#This Row],[Hour]]&gt;=12,Table1[[#This Row],[Hour]]&lt;18),"AfterNoon",IF(AND(Table1[[#This Row],[Hour]]&gt;=18,Table1[[#This Row],[Hour]]&lt;21),"Evening","Night")))</f>
        <v>AfterNoon</v>
      </c>
      <c r="R11">
        <f>Table1[[#This Row],[Total_Sales]]/Table1[[#This Row],[Quantity_Sold]]</f>
        <v>216.08399999999997</v>
      </c>
      <c r="S11">
        <v>30</v>
      </c>
      <c r="X11" s="18">
        <v>-1.1853181238720808E-2</v>
      </c>
      <c r="Y11" s="18">
        <v>2.1976457343421331E-2</v>
      </c>
    </row>
    <row r="12" spans="1:30" x14ac:dyDescent="0.25">
      <c r="A12" s="3">
        <v>1011</v>
      </c>
      <c r="B12" s="4">
        <v>45342</v>
      </c>
      <c r="C12" s="3">
        <v>203</v>
      </c>
      <c r="D12" s="3">
        <v>301</v>
      </c>
      <c r="E12" s="3">
        <v>104</v>
      </c>
      <c r="F12" s="3">
        <v>10</v>
      </c>
      <c r="G12" s="5">
        <v>446.13800000000003</v>
      </c>
      <c r="H12" s="5">
        <v>4461.38</v>
      </c>
      <c r="I12" s="5">
        <v>669.20699999999999</v>
      </c>
      <c r="J12" s="3" t="b">
        <v>0</v>
      </c>
      <c r="K12" s="3" t="s">
        <v>32</v>
      </c>
      <c r="L12" s="3">
        <v>2024</v>
      </c>
      <c r="M12" s="3">
        <v>2</v>
      </c>
      <c r="N12" s="3" t="s">
        <v>31</v>
      </c>
      <c r="O12" s="11">
        <v>21</v>
      </c>
      <c r="P12" s="11" t="str">
        <f>TEXT(Table1[[#This Row],[Order_Date]],"YYYY-MM")</f>
        <v>2024-02</v>
      </c>
      <c r="Q12" s="9" t="str">
        <f>IF(AND(Table1[[#This Row],[Hour]]&gt;=6,Table1[[#This Row],[Hour]]&lt;12),"Morning",IF(AND(Table1[[#This Row],[Hour]]&gt;=12,Table1[[#This Row],[Hour]]&lt;18),"AfterNoon",IF(AND(Table1[[#This Row],[Hour]]&gt;=18,Table1[[#This Row],[Hour]]&lt;21),"Evening","Night")))</f>
        <v>Night</v>
      </c>
      <c r="R12">
        <f>Table1[[#This Row],[Total_Sales]]/Table1[[#This Row],[Quantity_Sold]]</f>
        <v>446.13800000000003</v>
      </c>
      <c r="S12">
        <v>15</v>
      </c>
      <c r="X12" s="18">
        <v>-6.29842083083582E-2</v>
      </c>
      <c r="Y12" s="18">
        <v>0.12097031457924716</v>
      </c>
    </row>
    <row r="13" spans="1:30" x14ac:dyDescent="0.25">
      <c r="A13" s="3">
        <v>1012</v>
      </c>
      <c r="B13" s="4">
        <v>45017</v>
      </c>
      <c r="C13" s="3">
        <v>201</v>
      </c>
      <c r="D13" s="3">
        <v>303</v>
      </c>
      <c r="E13" s="3">
        <v>102</v>
      </c>
      <c r="F13" s="3">
        <v>10</v>
      </c>
      <c r="G13" s="5">
        <v>483.67</v>
      </c>
      <c r="H13" s="5">
        <v>4836.7</v>
      </c>
      <c r="I13" s="5">
        <v>822.23900000000003</v>
      </c>
      <c r="J13" s="3" t="b">
        <v>0</v>
      </c>
      <c r="K13" s="3" t="s">
        <v>33</v>
      </c>
      <c r="L13" s="3">
        <v>2023</v>
      </c>
      <c r="M13" s="3">
        <v>4</v>
      </c>
      <c r="N13" s="3" t="s">
        <v>22</v>
      </c>
      <c r="O13" s="11">
        <v>7</v>
      </c>
      <c r="P13" s="11" t="str">
        <f>TEXT(Table1[[#This Row],[Order_Date]],"YYYY-MM")</f>
        <v>2023-04</v>
      </c>
      <c r="Q13" s="9" t="str">
        <f>IF(AND(Table1[[#This Row],[Hour]]&gt;=6,Table1[[#This Row],[Hour]]&lt;12),"Morning",IF(AND(Table1[[#This Row],[Hour]]&gt;=12,Table1[[#This Row],[Hour]]&lt;18),"AfterNoon",IF(AND(Table1[[#This Row],[Hour]]&gt;=18,Table1[[#This Row],[Hour]]&lt;21),"Evening","Night")))</f>
        <v>Morning</v>
      </c>
      <c r="R13">
        <f>Table1[[#This Row],[Total_Sales]]/Table1[[#This Row],[Quantity_Sold]]</f>
        <v>483.66999999999996</v>
      </c>
      <c r="S13">
        <v>17</v>
      </c>
      <c r="X13" s="18">
        <v>7.1981037745736873E-4</v>
      </c>
      <c r="Y13" s="18">
        <v>3.9367848565175067E-3</v>
      </c>
    </row>
    <row r="14" spans="1:30" x14ac:dyDescent="0.25">
      <c r="A14" s="3">
        <v>1013</v>
      </c>
      <c r="B14" s="4">
        <v>45049</v>
      </c>
      <c r="C14" s="3">
        <v>202</v>
      </c>
      <c r="D14" s="3">
        <v>301</v>
      </c>
      <c r="E14" s="3">
        <v>101</v>
      </c>
      <c r="F14" s="3">
        <v>4</v>
      </c>
      <c r="G14" s="5">
        <v>283.47000000000003</v>
      </c>
      <c r="H14" s="5">
        <v>1133.8800000000001</v>
      </c>
      <c r="I14" s="5">
        <v>215.43720000000002</v>
      </c>
      <c r="J14" s="3" t="b">
        <v>0</v>
      </c>
      <c r="K14" s="3" t="s">
        <v>34</v>
      </c>
      <c r="L14" s="3">
        <v>2023</v>
      </c>
      <c r="M14" s="3">
        <v>5</v>
      </c>
      <c r="N14" s="3" t="s">
        <v>18</v>
      </c>
      <c r="O14" s="11">
        <v>22</v>
      </c>
      <c r="P14" s="11" t="str">
        <f>TEXT(Table1[[#This Row],[Order_Date]],"YYYY-MM")</f>
        <v>2023-05</v>
      </c>
      <c r="Q14" s="9" t="str">
        <f>IF(AND(Table1[[#This Row],[Hour]]&gt;=6,Table1[[#This Row],[Hour]]&lt;12),"Morning",IF(AND(Table1[[#This Row],[Hour]]&gt;=12,Table1[[#This Row],[Hour]]&lt;18),"AfterNoon",IF(AND(Table1[[#This Row],[Hour]]&gt;=18,Table1[[#This Row],[Hour]]&lt;21),"Evening","Night")))</f>
        <v>Night</v>
      </c>
      <c r="R14">
        <f>Table1[[#This Row],[Total_Sales]]/Table1[[#This Row],[Quantity_Sold]]</f>
        <v>283.47000000000003</v>
      </c>
      <c r="S14">
        <v>19</v>
      </c>
      <c r="X14" s="18">
        <v>0.19240034180693893</v>
      </c>
      <c r="Y14" s="18">
        <v>0.1043540360578309</v>
      </c>
    </row>
    <row r="15" spans="1:30" x14ac:dyDescent="0.25">
      <c r="A15" s="3">
        <v>1014</v>
      </c>
      <c r="B15" s="4">
        <v>44894</v>
      </c>
      <c r="C15" s="3">
        <v>204</v>
      </c>
      <c r="D15" s="3">
        <v>303</v>
      </c>
      <c r="E15" s="3">
        <v>103</v>
      </c>
      <c r="F15" s="3">
        <v>8</v>
      </c>
      <c r="G15" s="5">
        <v>171.292</v>
      </c>
      <c r="H15" s="5">
        <v>1370.336</v>
      </c>
      <c r="I15" s="5">
        <v>287.77055999999999</v>
      </c>
      <c r="J15" s="3" t="b">
        <v>1</v>
      </c>
      <c r="K15" s="3" t="s">
        <v>35</v>
      </c>
      <c r="L15" s="3">
        <v>2022</v>
      </c>
      <c r="M15" s="3">
        <v>11</v>
      </c>
      <c r="N15" s="3" t="s">
        <v>31</v>
      </c>
      <c r="O15" s="11">
        <v>2</v>
      </c>
      <c r="P15" s="11" t="str">
        <f>TEXT(Table1[[#This Row],[Order_Date]],"YYYY-MM")</f>
        <v>2022-11</v>
      </c>
      <c r="Q15" s="9" t="str">
        <f>IF(AND(Table1[[#This Row],[Hour]]&gt;=6,Table1[[#This Row],[Hour]]&lt;12),"Morning",IF(AND(Table1[[#This Row],[Hour]]&gt;=12,Table1[[#This Row],[Hour]]&lt;18),"AfterNoon",IF(AND(Table1[[#This Row],[Hour]]&gt;=18,Table1[[#This Row],[Hour]]&lt;21),"Evening","Night")))</f>
        <v>Night</v>
      </c>
      <c r="R15">
        <f>Table1[[#This Row],[Total_Sales]]/Table1[[#This Row],[Quantity_Sold]]</f>
        <v>171.292</v>
      </c>
      <c r="S15">
        <v>21</v>
      </c>
      <c r="X15" s="18">
        <v>-0.24491326698993193</v>
      </c>
      <c r="Y15" s="18">
        <v>-0.2774942041531091</v>
      </c>
    </row>
    <row r="16" spans="1:30" x14ac:dyDescent="0.25">
      <c r="A16" s="3">
        <v>1015</v>
      </c>
      <c r="B16" s="4">
        <v>45513</v>
      </c>
      <c r="C16" s="3">
        <v>204</v>
      </c>
      <c r="D16" s="3">
        <v>301</v>
      </c>
      <c r="E16" s="3">
        <v>103</v>
      </c>
      <c r="F16" s="3">
        <v>9</v>
      </c>
      <c r="G16" s="5">
        <v>426.07400000000001</v>
      </c>
      <c r="H16" s="5">
        <v>3834.6660000000002</v>
      </c>
      <c r="I16" s="5">
        <v>958.66650000000004</v>
      </c>
      <c r="J16" s="3" t="b">
        <v>0</v>
      </c>
      <c r="K16" s="3" t="s">
        <v>36</v>
      </c>
      <c r="L16" s="3">
        <v>2024</v>
      </c>
      <c r="M16" s="3">
        <v>8</v>
      </c>
      <c r="N16" s="3" t="s">
        <v>26</v>
      </c>
      <c r="O16" s="11">
        <v>6</v>
      </c>
      <c r="P16" s="11" t="str">
        <f>TEXT(Table1[[#This Row],[Order_Date]],"YYYY-MM")</f>
        <v>2024-08</v>
      </c>
      <c r="Q16" s="9" t="str">
        <f>IF(AND(Table1[[#This Row],[Hour]]&gt;=6,Table1[[#This Row],[Hour]]&lt;12),"Morning",IF(AND(Table1[[#This Row],[Hour]]&gt;=12,Table1[[#This Row],[Hour]]&lt;18),"AfterNoon",IF(AND(Table1[[#This Row],[Hour]]&gt;=18,Table1[[#This Row],[Hour]]&lt;21),"Evening","Night")))</f>
        <v>Morning</v>
      </c>
      <c r="R16">
        <f>Table1[[#This Row],[Total_Sales]]/Table1[[#This Row],[Quantity_Sold]]</f>
        <v>426.07400000000001</v>
      </c>
      <c r="S16">
        <v>25</v>
      </c>
      <c r="X16" s="18">
        <v>0.13638576198683491</v>
      </c>
      <c r="Y16" s="18">
        <v>-1.1275105005061365E-2</v>
      </c>
    </row>
    <row r="17" spans="1:24" x14ac:dyDescent="0.25">
      <c r="A17" s="3">
        <v>1016</v>
      </c>
      <c r="B17" s="4">
        <v>45193</v>
      </c>
      <c r="C17" s="3">
        <v>202</v>
      </c>
      <c r="D17" s="3">
        <v>302</v>
      </c>
      <c r="E17" s="3">
        <v>103</v>
      </c>
      <c r="F17" s="3">
        <v>8</v>
      </c>
      <c r="G17" s="5">
        <v>555.52200000000005</v>
      </c>
      <c r="H17" s="5">
        <v>4444.1760000000004</v>
      </c>
      <c r="I17" s="5">
        <v>1333.2528</v>
      </c>
      <c r="J17" s="3" t="b">
        <v>0</v>
      </c>
      <c r="K17" s="3" t="s">
        <v>37</v>
      </c>
      <c r="L17" s="3">
        <v>2023</v>
      </c>
      <c r="M17" s="3">
        <v>9</v>
      </c>
      <c r="N17" s="3" t="s">
        <v>20</v>
      </c>
      <c r="O17" s="11">
        <v>0</v>
      </c>
      <c r="P17" s="11" t="str">
        <f>TEXT(Table1[[#This Row],[Order_Date]],"YYYY-MM")</f>
        <v>2023-09</v>
      </c>
      <c r="Q17" s="9" t="str">
        <f>IF(AND(Table1[[#This Row],[Hour]]&gt;=6,Table1[[#This Row],[Hour]]&lt;12),"Morning",IF(AND(Table1[[#This Row],[Hour]]&gt;=12,Table1[[#This Row],[Hour]]&lt;18),"AfterNoon",IF(AND(Table1[[#This Row],[Hour]]&gt;=18,Table1[[#This Row],[Hour]]&lt;21),"Evening","Night")))</f>
        <v>Night</v>
      </c>
      <c r="R17">
        <f>Table1[[#This Row],[Total_Sales]]/Table1[[#This Row],[Quantity_Sold]]</f>
        <v>555.52200000000005</v>
      </c>
      <c r="S17">
        <v>30</v>
      </c>
      <c r="X17" s="18">
        <v>0.16649983242064664</v>
      </c>
    </row>
    <row r="18" spans="1:24" x14ac:dyDescent="0.25">
      <c r="A18" s="3">
        <v>1017</v>
      </c>
      <c r="B18" s="4">
        <v>45316</v>
      </c>
      <c r="C18" s="3">
        <v>202</v>
      </c>
      <c r="D18" s="3">
        <v>301</v>
      </c>
      <c r="E18" s="3">
        <v>105</v>
      </c>
      <c r="F18" s="3">
        <v>7</v>
      </c>
      <c r="G18" s="5">
        <v>114.92800000000001</v>
      </c>
      <c r="H18" s="5">
        <v>804.49600000000009</v>
      </c>
      <c r="I18" s="5">
        <v>120.67440000000001</v>
      </c>
      <c r="J18" s="3" t="b">
        <v>0</v>
      </c>
      <c r="K18" s="3" t="s">
        <v>38</v>
      </c>
      <c r="L18" s="3">
        <v>2024</v>
      </c>
      <c r="M18" s="3">
        <v>1</v>
      </c>
      <c r="N18" s="3" t="s">
        <v>16</v>
      </c>
      <c r="O18" s="11">
        <v>13</v>
      </c>
      <c r="P18" s="11" t="str">
        <f>TEXT(Table1[[#This Row],[Order_Date]],"YYYY-MM")</f>
        <v>2024-01</v>
      </c>
      <c r="Q18" s="9" t="str">
        <f>IF(AND(Table1[[#This Row],[Hour]]&gt;=6,Table1[[#This Row],[Hour]]&lt;12),"Morning",IF(AND(Table1[[#This Row],[Hour]]&gt;=12,Table1[[#This Row],[Hour]]&lt;18),"AfterNoon",IF(AND(Table1[[#This Row],[Hour]]&gt;=18,Table1[[#This Row],[Hour]]&lt;21),"Evening","Night")))</f>
        <v>AfterNoon</v>
      </c>
      <c r="R18">
        <f>Table1[[#This Row],[Total_Sales]]/Table1[[#This Row],[Quantity_Sold]]</f>
        <v>114.92800000000001</v>
      </c>
      <c r="S18">
        <v>15</v>
      </c>
      <c r="X18" s="18">
        <v>-0.2410688878093934</v>
      </c>
    </row>
    <row r="19" spans="1:24" x14ac:dyDescent="0.25">
      <c r="A19" s="3">
        <v>1018</v>
      </c>
      <c r="B19" s="4">
        <v>44991</v>
      </c>
      <c r="C19" s="3">
        <v>202</v>
      </c>
      <c r="D19" s="3">
        <v>301</v>
      </c>
      <c r="E19" s="3">
        <v>104</v>
      </c>
      <c r="F19" s="3">
        <v>7</v>
      </c>
      <c r="G19" s="5">
        <v>613.25</v>
      </c>
      <c r="H19" s="5">
        <v>4292.75</v>
      </c>
      <c r="I19" s="5">
        <v>729.76750000000004</v>
      </c>
      <c r="J19" s="3" t="b">
        <v>1</v>
      </c>
      <c r="K19" s="3" t="s">
        <v>39</v>
      </c>
      <c r="L19" s="3">
        <v>2023</v>
      </c>
      <c r="M19" s="3">
        <v>3</v>
      </c>
      <c r="N19" s="3" t="s">
        <v>28</v>
      </c>
      <c r="O19" s="11">
        <v>12</v>
      </c>
      <c r="P19" s="11" t="str">
        <f>TEXT(Table1[[#This Row],[Order_Date]],"YYYY-MM")</f>
        <v>2023-03</v>
      </c>
      <c r="Q19" s="9" t="str">
        <f>IF(AND(Table1[[#This Row],[Hour]]&gt;=6,Table1[[#This Row],[Hour]]&lt;12),"Morning",IF(AND(Table1[[#This Row],[Hour]]&gt;=12,Table1[[#This Row],[Hour]]&lt;18),"AfterNoon",IF(AND(Table1[[#This Row],[Hour]]&gt;=18,Table1[[#This Row],[Hour]]&lt;21),"Evening","Night")))</f>
        <v>AfterNoon</v>
      </c>
      <c r="R19">
        <f>Table1[[#This Row],[Total_Sales]]/Table1[[#This Row],[Quantity_Sold]]</f>
        <v>613.25</v>
      </c>
      <c r="S19">
        <v>17</v>
      </c>
      <c r="X19" s="18">
        <v>0.14919517929766285</v>
      </c>
    </row>
    <row r="20" spans="1:24" x14ac:dyDescent="0.25">
      <c r="A20" s="3">
        <v>1019</v>
      </c>
      <c r="B20" s="4">
        <v>45081</v>
      </c>
      <c r="C20" s="3">
        <v>201</v>
      </c>
      <c r="D20" s="3">
        <v>303</v>
      </c>
      <c r="E20" s="3">
        <v>104</v>
      </c>
      <c r="F20" s="3">
        <v>10</v>
      </c>
      <c r="G20" s="5">
        <v>457.51200000000006</v>
      </c>
      <c r="H20" s="5">
        <v>4575.1200000000008</v>
      </c>
      <c r="I20" s="5">
        <v>869.27280000000019</v>
      </c>
      <c r="J20" s="3" t="b">
        <v>0</v>
      </c>
      <c r="K20" s="3" t="s">
        <v>40</v>
      </c>
      <c r="L20" s="3">
        <v>2023</v>
      </c>
      <c r="M20" s="3">
        <v>6</v>
      </c>
      <c r="N20" s="3" t="s">
        <v>20</v>
      </c>
      <c r="O20" s="11">
        <v>0</v>
      </c>
      <c r="P20" s="11" t="str">
        <f>TEXT(Table1[[#This Row],[Order_Date]],"YYYY-MM")</f>
        <v>2023-06</v>
      </c>
      <c r="Q20" s="9" t="str">
        <f>IF(AND(Table1[[#This Row],[Hour]]&gt;=6,Table1[[#This Row],[Hour]]&lt;12),"Morning",IF(AND(Table1[[#This Row],[Hour]]&gt;=12,Table1[[#This Row],[Hour]]&lt;18),"AfterNoon",IF(AND(Table1[[#This Row],[Hour]]&gt;=18,Table1[[#This Row],[Hour]]&lt;21),"Evening","Night")))</f>
        <v>Night</v>
      </c>
      <c r="R20">
        <f>Table1[[#This Row],[Total_Sales]]/Table1[[#This Row],[Quantity_Sold]]</f>
        <v>457.51200000000006</v>
      </c>
      <c r="S20">
        <v>19</v>
      </c>
      <c r="X20" s="18">
        <v>-0.2450680195974663</v>
      </c>
    </row>
    <row r="21" spans="1:24" ht="15.75" customHeight="1" x14ac:dyDescent="0.25">
      <c r="A21" s="3">
        <v>1020</v>
      </c>
      <c r="B21" s="4">
        <v>45010</v>
      </c>
      <c r="C21" s="3">
        <v>202</v>
      </c>
      <c r="D21" s="3">
        <v>303</v>
      </c>
      <c r="E21" s="3">
        <v>102</v>
      </c>
      <c r="F21" s="3">
        <v>10</v>
      </c>
      <c r="G21" s="5">
        <v>496.36400000000003</v>
      </c>
      <c r="H21" s="5">
        <v>4963.6400000000003</v>
      </c>
      <c r="I21" s="5">
        <v>1042.3643999999999</v>
      </c>
      <c r="J21" s="3" t="b">
        <v>1</v>
      </c>
      <c r="K21" s="3" t="s">
        <v>41</v>
      </c>
      <c r="L21" s="3">
        <v>2023</v>
      </c>
      <c r="M21" s="3">
        <v>3</v>
      </c>
      <c r="N21" s="3" t="s">
        <v>22</v>
      </c>
      <c r="O21" s="11">
        <v>23</v>
      </c>
      <c r="P21" s="11" t="str">
        <f>TEXT(Table1[[#This Row],[Order_Date]],"YYYY-MM")</f>
        <v>2023-03</v>
      </c>
      <c r="Q21" s="9" t="str">
        <f>IF(AND(Table1[[#This Row],[Hour]]&gt;=6,Table1[[#This Row],[Hour]]&lt;12),"Morning",IF(AND(Table1[[#This Row],[Hour]]&gt;=12,Table1[[#This Row],[Hour]]&lt;18),"AfterNoon",IF(AND(Table1[[#This Row],[Hour]]&gt;=18,Table1[[#This Row],[Hour]]&lt;21),"Evening","Night")))</f>
        <v>Night</v>
      </c>
      <c r="R21">
        <f>Table1[[#This Row],[Total_Sales]]/Table1[[#This Row],[Quantity_Sold]]</f>
        <v>496.36400000000003</v>
      </c>
      <c r="S21">
        <v>20.999999999999996</v>
      </c>
      <c r="X21" s="18">
        <v>0.25134169101088899</v>
      </c>
    </row>
    <row r="22" spans="1:24" ht="15.75" customHeight="1" x14ac:dyDescent="0.25">
      <c r="A22" s="3">
        <v>1021</v>
      </c>
      <c r="B22" s="4">
        <v>45535</v>
      </c>
      <c r="C22" s="3">
        <v>201</v>
      </c>
      <c r="D22" s="3">
        <v>303</v>
      </c>
      <c r="E22" s="3">
        <v>104</v>
      </c>
      <c r="F22" s="3">
        <v>7</v>
      </c>
      <c r="G22" s="5">
        <v>596.55200000000013</v>
      </c>
      <c r="H22" s="5">
        <v>4175.8640000000014</v>
      </c>
      <c r="I22" s="5">
        <v>1043.9660000000003</v>
      </c>
      <c r="J22" s="3" t="b">
        <v>1</v>
      </c>
      <c r="K22" s="3" t="s">
        <v>42</v>
      </c>
      <c r="L22" s="3">
        <v>2024</v>
      </c>
      <c r="M22" s="3">
        <v>8</v>
      </c>
      <c r="N22" s="3" t="s">
        <v>22</v>
      </c>
      <c r="O22" s="11">
        <v>5</v>
      </c>
      <c r="P22" s="11" t="str">
        <f>TEXT(Table1[[#This Row],[Order_Date]],"YYYY-MM")</f>
        <v>2024-08</v>
      </c>
      <c r="Q22" s="9" t="str">
        <f>IF(AND(Table1[[#This Row],[Hour]]&gt;=6,Table1[[#This Row],[Hour]]&lt;12),"Morning",IF(AND(Table1[[#This Row],[Hour]]&gt;=12,Table1[[#This Row],[Hour]]&lt;18),"AfterNoon",IF(AND(Table1[[#This Row],[Hour]]&gt;=18,Table1[[#This Row],[Hour]]&lt;21),"Evening","Night")))</f>
        <v>Night</v>
      </c>
      <c r="R22">
        <f>Table1[[#This Row],[Total_Sales]]/Table1[[#This Row],[Quantity_Sold]]</f>
        <v>596.55200000000025</v>
      </c>
      <c r="S22">
        <v>25</v>
      </c>
      <c r="X22" s="18">
        <v>0.1216328519423695</v>
      </c>
    </row>
    <row r="23" spans="1:24" ht="15.75" customHeight="1" x14ac:dyDescent="0.25">
      <c r="A23" s="3">
        <v>1022</v>
      </c>
      <c r="B23" s="4">
        <v>45161</v>
      </c>
      <c r="C23" s="3">
        <v>201</v>
      </c>
      <c r="D23" s="3">
        <v>301</v>
      </c>
      <c r="E23" s="3">
        <v>104</v>
      </c>
      <c r="F23" s="3">
        <v>2</v>
      </c>
      <c r="G23" s="5">
        <v>568.4140000000001</v>
      </c>
      <c r="H23" s="5">
        <v>1136.8280000000002</v>
      </c>
      <c r="I23" s="5">
        <v>341.04840000000007</v>
      </c>
      <c r="J23" s="3" t="b">
        <v>1</v>
      </c>
      <c r="K23" s="3" t="s">
        <v>43</v>
      </c>
      <c r="L23" s="3">
        <v>2023</v>
      </c>
      <c r="M23" s="3">
        <v>8</v>
      </c>
      <c r="N23" s="3" t="s">
        <v>18</v>
      </c>
      <c r="O23" s="11">
        <v>5</v>
      </c>
      <c r="P23" s="11" t="str">
        <f>TEXT(Table1[[#This Row],[Order_Date]],"YYYY-MM")</f>
        <v>2023-08</v>
      </c>
      <c r="Q23" s="9" t="str">
        <f>IF(AND(Table1[[#This Row],[Hour]]&gt;=6,Table1[[#This Row],[Hour]]&lt;12),"Morning",IF(AND(Table1[[#This Row],[Hour]]&gt;=12,Table1[[#This Row],[Hour]]&lt;18),"AfterNoon",IF(AND(Table1[[#This Row],[Hour]]&gt;=18,Table1[[#This Row],[Hour]]&lt;21),"Evening","Night")))</f>
        <v>Night</v>
      </c>
      <c r="R23">
        <f>Table1[[#This Row],[Total_Sales]]/Table1[[#This Row],[Quantity_Sold]]</f>
        <v>568.4140000000001</v>
      </c>
      <c r="S23">
        <v>30</v>
      </c>
      <c r="X23" s="18">
        <v>8.3863764490899162E-2</v>
      </c>
    </row>
    <row r="24" spans="1:24" ht="15.75" customHeight="1" x14ac:dyDescent="0.25">
      <c r="A24" s="3">
        <v>1023</v>
      </c>
      <c r="B24" s="4">
        <v>45467</v>
      </c>
      <c r="C24" s="3">
        <v>203</v>
      </c>
      <c r="D24" s="3">
        <v>305</v>
      </c>
      <c r="E24" s="3">
        <v>104</v>
      </c>
      <c r="F24" s="3">
        <v>4</v>
      </c>
      <c r="G24" s="5">
        <v>512.00599999999997</v>
      </c>
      <c r="H24" s="5">
        <v>2048.0239999999999</v>
      </c>
      <c r="I24" s="5">
        <v>307.20359999999999</v>
      </c>
      <c r="J24" s="3" t="b">
        <v>0</v>
      </c>
      <c r="K24" s="3" t="s">
        <v>44</v>
      </c>
      <c r="L24" s="3">
        <v>2024</v>
      </c>
      <c r="M24" s="3">
        <v>6</v>
      </c>
      <c r="N24" s="3" t="s">
        <v>28</v>
      </c>
      <c r="O24" s="11">
        <v>10</v>
      </c>
      <c r="P24" s="11" t="str">
        <f>TEXT(Table1[[#This Row],[Order_Date]],"YYYY-MM")</f>
        <v>2024-06</v>
      </c>
      <c r="Q24" s="9" t="str">
        <f>IF(AND(Table1[[#This Row],[Hour]]&gt;=6,Table1[[#This Row],[Hour]]&lt;12),"Morning",IF(AND(Table1[[#This Row],[Hour]]&gt;=12,Table1[[#This Row],[Hour]]&lt;18),"AfterNoon",IF(AND(Table1[[#This Row],[Hour]]&gt;=18,Table1[[#This Row],[Hour]]&lt;21),"Evening","Night")))</f>
        <v>Morning</v>
      </c>
      <c r="R24">
        <f>Table1[[#This Row],[Total_Sales]]/Table1[[#This Row],[Quantity_Sold]]</f>
        <v>512.00599999999997</v>
      </c>
      <c r="S24">
        <v>15</v>
      </c>
      <c r="X24" s="18">
        <v>-0.1608121918698785</v>
      </c>
    </row>
    <row r="25" spans="1:24" ht="15.75" customHeight="1" x14ac:dyDescent="0.25">
      <c r="A25" s="3">
        <v>1024</v>
      </c>
      <c r="B25" s="4">
        <v>45498</v>
      </c>
      <c r="C25" s="3">
        <v>201</v>
      </c>
      <c r="D25" s="3">
        <v>303</v>
      </c>
      <c r="E25" s="3">
        <v>105</v>
      </c>
      <c r="F25" s="3">
        <v>9</v>
      </c>
      <c r="G25" s="5">
        <v>547.93200000000002</v>
      </c>
      <c r="H25" s="5">
        <v>4931.3879999999999</v>
      </c>
      <c r="I25" s="5">
        <v>838.33596</v>
      </c>
      <c r="J25" s="3" t="b">
        <v>0</v>
      </c>
      <c r="K25" s="3" t="s">
        <v>45</v>
      </c>
      <c r="L25" s="3">
        <v>2024</v>
      </c>
      <c r="M25" s="3">
        <v>7</v>
      </c>
      <c r="N25" s="3" t="s">
        <v>16</v>
      </c>
      <c r="O25" s="11">
        <v>13</v>
      </c>
      <c r="P25" s="11" t="str">
        <f>TEXT(Table1[[#This Row],[Order_Date]],"YYYY-MM")</f>
        <v>2024-07</v>
      </c>
      <c r="Q25" s="9" t="str">
        <f>IF(AND(Table1[[#This Row],[Hour]]&gt;=6,Table1[[#This Row],[Hour]]&lt;12),"Morning",IF(AND(Table1[[#This Row],[Hour]]&gt;=12,Table1[[#This Row],[Hour]]&lt;18),"AfterNoon",IF(AND(Table1[[#This Row],[Hour]]&gt;=18,Table1[[#This Row],[Hour]]&lt;21),"Evening","Night")))</f>
        <v>AfterNoon</v>
      </c>
      <c r="R25">
        <f>Table1[[#This Row],[Total_Sales]]/Table1[[#This Row],[Quantity_Sold]]</f>
        <v>547.93200000000002</v>
      </c>
      <c r="S25">
        <v>17</v>
      </c>
      <c r="X25" s="18">
        <v>0.10081528859540692</v>
      </c>
    </row>
    <row r="26" spans="1:24" ht="15.75" customHeight="1" x14ac:dyDescent="0.25">
      <c r="A26" s="3">
        <v>1025</v>
      </c>
      <c r="B26" s="4">
        <v>45367</v>
      </c>
      <c r="C26" s="3">
        <v>205</v>
      </c>
      <c r="D26" s="3">
        <v>305</v>
      </c>
      <c r="E26" s="3">
        <v>105</v>
      </c>
      <c r="F26" s="3">
        <v>10</v>
      </c>
      <c r="G26" s="5">
        <v>157.542</v>
      </c>
      <c r="H26" s="5">
        <v>1575.42</v>
      </c>
      <c r="I26" s="5">
        <v>299.32980000000003</v>
      </c>
      <c r="J26" s="3" t="b">
        <v>1</v>
      </c>
      <c r="K26" s="3" t="s">
        <v>46</v>
      </c>
      <c r="L26" s="3">
        <v>2024</v>
      </c>
      <c r="M26" s="3">
        <v>3</v>
      </c>
      <c r="N26" s="3" t="s">
        <v>22</v>
      </c>
      <c r="O26" s="11">
        <v>8</v>
      </c>
      <c r="P26" s="11" t="str">
        <f>TEXT(Table1[[#This Row],[Order_Date]],"YYYY-MM")</f>
        <v>2024-03</v>
      </c>
      <c r="Q26" s="9" t="str">
        <f>IF(AND(Table1[[#This Row],[Hour]]&gt;=6,Table1[[#This Row],[Hour]]&lt;12),"Morning",IF(AND(Table1[[#This Row],[Hour]]&gt;=12,Table1[[#This Row],[Hour]]&lt;18),"AfterNoon",IF(AND(Table1[[#This Row],[Hour]]&gt;=18,Table1[[#This Row],[Hour]]&lt;21),"Evening","Night")))</f>
        <v>Morning</v>
      </c>
      <c r="R26">
        <f>Table1[[#This Row],[Total_Sales]]/Table1[[#This Row],[Quantity_Sold]]</f>
        <v>157.542</v>
      </c>
      <c r="S26">
        <v>19</v>
      </c>
      <c r="X26" s="18">
        <v>-0.21989133031953462</v>
      </c>
    </row>
    <row r="27" spans="1:24" ht="15.75" customHeight="1" x14ac:dyDescent="0.25">
      <c r="A27" s="3">
        <v>1026</v>
      </c>
      <c r="B27" s="4">
        <v>45178</v>
      </c>
      <c r="C27" s="3">
        <v>203</v>
      </c>
      <c r="D27" s="3">
        <v>304</v>
      </c>
      <c r="E27" s="3">
        <v>103</v>
      </c>
      <c r="F27" s="3">
        <v>9</v>
      </c>
      <c r="G27" s="5">
        <v>484.46200000000005</v>
      </c>
      <c r="H27" s="5">
        <v>4360.1580000000004</v>
      </c>
      <c r="I27" s="5">
        <v>915.63318000000004</v>
      </c>
      <c r="J27" s="3" t="b">
        <v>0</v>
      </c>
      <c r="K27" s="3" t="s">
        <v>47</v>
      </c>
      <c r="L27" s="3">
        <v>2023</v>
      </c>
      <c r="M27" s="3">
        <v>9</v>
      </c>
      <c r="N27" s="3" t="s">
        <v>22</v>
      </c>
      <c r="O27" s="11">
        <v>14</v>
      </c>
      <c r="P27" s="11" t="str">
        <f>TEXT(Table1[[#This Row],[Order_Date]],"YYYY-MM")</f>
        <v>2023-09</v>
      </c>
      <c r="Q27" s="9" t="str">
        <f>IF(AND(Table1[[#This Row],[Hour]]&gt;=6,Table1[[#This Row],[Hour]]&lt;12),"Morning",IF(AND(Table1[[#This Row],[Hour]]&gt;=12,Table1[[#This Row],[Hour]]&lt;18),"AfterNoon",IF(AND(Table1[[#This Row],[Hour]]&gt;=18,Table1[[#This Row],[Hour]]&lt;21),"Evening","Night")))</f>
        <v>AfterNoon</v>
      </c>
      <c r="R27">
        <f>Table1[[#This Row],[Total_Sales]]/Table1[[#This Row],[Quantity_Sold]]</f>
        <v>484.46200000000005</v>
      </c>
      <c r="S27">
        <v>21</v>
      </c>
      <c r="X27" s="18">
        <v>3.3310812313068441E-2</v>
      </c>
    </row>
    <row r="28" spans="1:24" ht="15.75" customHeight="1" x14ac:dyDescent="0.25">
      <c r="A28" s="3">
        <v>1027</v>
      </c>
      <c r="B28" s="4">
        <v>44896</v>
      </c>
      <c r="C28" s="3">
        <v>204</v>
      </c>
      <c r="D28" s="3">
        <v>303</v>
      </c>
      <c r="E28" s="3">
        <v>103</v>
      </c>
      <c r="F28" s="3">
        <v>5</v>
      </c>
      <c r="G28" s="5">
        <v>165.61600000000001</v>
      </c>
      <c r="H28" s="5">
        <v>828.08</v>
      </c>
      <c r="I28" s="5">
        <v>207.02</v>
      </c>
      <c r="J28" s="3" t="b">
        <v>1</v>
      </c>
      <c r="K28" s="3" t="s">
        <v>48</v>
      </c>
      <c r="L28" s="3">
        <v>2022</v>
      </c>
      <c r="M28" s="3">
        <v>12</v>
      </c>
      <c r="N28" s="3" t="s">
        <v>16</v>
      </c>
      <c r="O28" s="11">
        <v>21</v>
      </c>
      <c r="P28" s="11" t="str">
        <f>TEXT(Table1[[#This Row],[Order_Date]],"YYYY-MM")</f>
        <v>2022-12</v>
      </c>
      <c r="Q28" s="9" t="str">
        <f>IF(AND(Table1[[#This Row],[Hour]]&gt;=6,Table1[[#This Row],[Hour]]&lt;12),"Morning",IF(AND(Table1[[#This Row],[Hour]]&gt;=12,Table1[[#This Row],[Hour]]&lt;18),"AfterNoon",IF(AND(Table1[[#This Row],[Hour]]&gt;=18,Table1[[#This Row],[Hour]]&lt;21),"Evening","Night")))</f>
        <v>Night</v>
      </c>
      <c r="R28">
        <f>Table1[[#This Row],[Total_Sales]]/Table1[[#This Row],[Quantity_Sold]]</f>
        <v>165.61600000000001</v>
      </c>
      <c r="S28">
        <v>25</v>
      </c>
    </row>
    <row r="29" spans="1:24" ht="15.75" customHeight="1" x14ac:dyDescent="0.25">
      <c r="A29" s="3">
        <v>1028</v>
      </c>
      <c r="B29" s="4">
        <v>45561</v>
      </c>
      <c r="C29" s="3">
        <v>202</v>
      </c>
      <c r="D29" s="3">
        <v>305</v>
      </c>
      <c r="E29" s="3">
        <v>103</v>
      </c>
      <c r="F29" s="3">
        <v>8</v>
      </c>
      <c r="G29" s="5">
        <v>133.91400000000002</v>
      </c>
      <c r="H29" s="5">
        <v>1071.3120000000001</v>
      </c>
      <c r="I29" s="5">
        <v>321.39360000000005</v>
      </c>
      <c r="J29" s="3" t="b">
        <v>0</v>
      </c>
      <c r="K29" s="3" t="s">
        <v>49</v>
      </c>
      <c r="L29" s="3">
        <v>2024</v>
      </c>
      <c r="M29" s="3">
        <v>9</v>
      </c>
      <c r="N29" s="3" t="s">
        <v>16</v>
      </c>
      <c r="O29" s="11">
        <v>6</v>
      </c>
      <c r="P29" s="11" t="str">
        <f>TEXT(Table1[[#This Row],[Order_Date]],"YYYY-MM")</f>
        <v>2024-09</v>
      </c>
      <c r="Q29" s="9" t="str">
        <f>IF(AND(Table1[[#This Row],[Hour]]&gt;=6,Table1[[#This Row],[Hour]]&lt;12),"Morning",IF(AND(Table1[[#This Row],[Hour]]&gt;=12,Table1[[#This Row],[Hour]]&lt;18),"AfterNoon",IF(AND(Table1[[#This Row],[Hour]]&gt;=18,Table1[[#This Row],[Hour]]&lt;21),"Evening","Night")))</f>
        <v>Morning</v>
      </c>
      <c r="R29">
        <f>Table1[[#This Row],[Total_Sales]]/Table1[[#This Row],[Quantity_Sold]]</f>
        <v>133.91400000000002</v>
      </c>
      <c r="S29">
        <v>30</v>
      </c>
    </row>
    <row r="30" spans="1:24" ht="15.75" customHeight="1" x14ac:dyDescent="0.25">
      <c r="A30" s="3">
        <v>1029</v>
      </c>
      <c r="B30" s="4">
        <v>45187</v>
      </c>
      <c r="C30" s="3">
        <v>202</v>
      </c>
      <c r="D30" s="3">
        <v>302</v>
      </c>
      <c r="E30" s="3">
        <v>101</v>
      </c>
      <c r="F30" s="3">
        <v>2</v>
      </c>
      <c r="G30" s="5">
        <v>306.108</v>
      </c>
      <c r="H30" s="5">
        <v>612.21600000000001</v>
      </c>
      <c r="I30" s="5">
        <v>91.832399999999993</v>
      </c>
      <c r="J30" s="3" t="b">
        <v>0</v>
      </c>
      <c r="K30" s="3" t="s">
        <v>50</v>
      </c>
      <c r="L30" s="3">
        <v>2023</v>
      </c>
      <c r="M30" s="3">
        <v>9</v>
      </c>
      <c r="N30" s="3" t="s">
        <v>28</v>
      </c>
      <c r="O30" s="11">
        <v>10</v>
      </c>
      <c r="P30" s="11" t="str">
        <f>TEXT(Table1[[#This Row],[Order_Date]],"YYYY-MM")</f>
        <v>2023-09</v>
      </c>
      <c r="Q30" s="9" t="str">
        <f>IF(AND(Table1[[#This Row],[Hour]]&gt;=6,Table1[[#This Row],[Hour]]&lt;12),"Morning",IF(AND(Table1[[#This Row],[Hour]]&gt;=12,Table1[[#This Row],[Hour]]&lt;18),"AfterNoon",IF(AND(Table1[[#This Row],[Hour]]&gt;=18,Table1[[#This Row],[Hour]]&lt;21),"Evening","Night")))</f>
        <v>Morning</v>
      </c>
      <c r="R30">
        <f>Table1[[#This Row],[Total_Sales]]/Table1[[#This Row],[Quantity_Sold]]</f>
        <v>306.108</v>
      </c>
      <c r="S30">
        <v>15</v>
      </c>
    </row>
    <row r="31" spans="1:24" ht="15.75" customHeight="1" x14ac:dyDescent="0.25">
      <c r="A31" s="3">
        <v>1030</v>
      </c>
      <c r="B31" s="4">
        <v>44893</v>
      </c>
      <c r="C31" s="3">
        <v>201</v>
      </c>
      <c r="D31" s="3">
        <v>302</v>
      </c>
      <c r="E31" s="3">
        <v>101</v>
      </c>
      <c r="F31" s="3">
        <v>7</v>
      </c>
      <c r="G31" s="5">
        <v>509.49800000000005</v>
      </c>
      <c r="H31" s="5">
        <v>3566.4860000000003</v>
      </c>
      <c r="I31" s="5">
        <v>606.30262000000005</v>
      </c>
      <c r="J31" s="3" t="b">
        <v>0</v>
      </c>
      <c r="K31" s="3" t="s">
        <v>51</v>
      </c>
      <c r="L31" s="3">
        <v>2022</v>
      </c>
      <c r="M31" s="3">
        <v>11</v>
      </c>
      <c r="N31" s="3" t="s">
        <v>28</v>
      </c>
      <c r="O31" s="11">
        <v>16</v>
      </c>
      <c r="P31" s="11" t="str">
        <f>TEXT(Table1[[#This Row],[Order_Date]],"YYYY-MM")</f>
        <v>2022-11</v>
      </c>
      <c r="Q31" s="9" t="str">
        <f>IF(AND(Table1[[#This Row],[Hour]]&gt;=6,Table1[[#This Row],[Hour]]&lt;12),"Morning",IF(AND(Table1[[#This Row],[Hour]]&gt;=12,Table1[[#This Row],[Hour]]&lt;18),"AfterNoon",IF(AND(Table1[[#This Row],[Hour]]&gt;=18,Table1[[#This Row],[Hour]]&lt;21),"Evening","Night")))</f>
        <v>AfterNoon</v>
      </c>
      <c r="R31">
        <f>Table1[[#This Row],[Total_Sales]]/Table1[[#This Row],[Quantity_Sold]]</f>
        <v>509.49800000000005</v>
      </c>
      <c r="S31">
        <v>17</v>
      </c>
    </row>
    <row r="32" spans="1:24" ht="15.75" customHeight="1" x14ac:dyDescent="0.25">
      <c r="A32" s="3">
        <v>1031</v>
      </c>
      <c r="B32" s="4">
        <v>45021</v>
      </c>
      <c r="C32" s="3">
        <v>203</v>
      </c>
      <c r="D32" s="3">
        <v>303</v>
      </c>
      <c r="E32" s="3">
        <v>105</v>
      </c>
      <c r="F32" s="3">
        <v>5</v>
      </c>
      <c r="G32" s="5">
        <v>408.452</v>
      </c>
      <c r="H32" s="5">
        <v>2042.26</v>
      </c>
      <c r="I32" s="5">
        <v>388.02940000000001</v>
      </c>
      <c r="J32" s="3" t="b">
        <v>0</v>
      </c>
      <c r="K32" s="3" t="s">
        <v>52</v>
      </c>
      <c r="L32" s="3">
        <v>2023</v>
      </c>
      <c r="M32" s="3">
        <v>4</v>
      </c>
      <c r="N32" s="3" t="s">
        <v>18</v>
      </c>
      <c r="O32" s="11">
        <v>22</v>
      </c>
      <c r="P32" s="11" t="str">
        <f>TEXT(Table1[[#This Row],[Order_Date]],"YYYY-MM")</f>
        <v>2023-04</v>
      </c>
      <c r="Q32" s="9" t="str">
        <f>IF(AND(Table1[[#This Row],[Hour]]&gt;=6,Table1[[#This Row],[Hour]]&lt;12),"Morning",IF(AND(Table1[[#This Row],[Hour]]&gt;=12,Table1[[#This Row],[Hour]]&lt;18),"AfterNoon",IF(AND(Table1[[#This Row],[Hour]]&gt;=18,Table1[[#This Row],[Hour]]&lt;21),"Evening","Night")))</f>
        <v>Night</v>
      </c>
      <c r="R32">
        <f>Table1[[#This Row],[Total_Sales]]/Table1[[#This Row],[Quantity_Sold]]</f>
        <v>408.452</v>
      </c>
      <c r="S32">
        <v>19</v>
      </c>
    </row>
    <row r="33" spans="1:19" ht="15.75" customHeight="1" x14ac:dyDescent="0.25">
      <c r="A33" s="3">
        <v>1032</v>
      </c>
      <c r="B33" s="4">
        <v>45317</v>
      </c>
      <c r="C33" s="3">
        <v>203</v>
      </c>
      <c r="D33" s="3">
        <v>303</v>
      </c>
      <c r="E33" s="3">
        <v>101</v>
      </c>
      <c r="F33" s="3">
        <v>1</v>
      </c>
      <c r="G33" s="5">
        <v>480.30400000000003</v>
      </c>
      <c r="H33" s="5">
        <v>480.30400000000003</v>
      </c>
      <c r="I33" s="5">
        <v>100.86384</v>
      </c>
      <c r="J33" s="3" t="b">
        <v>0</v>
      </c>
      <c r="K33" s="3" t="s">
        <v>53</v>
      </c>
      <c r="L33" s="3">
        <v>2024</v>
      </c>
      <c r="M33" s="3">
        <v>1</v>
      </c>
      <c r="N33" s="3" t="s">
        <v>26</v>
      </c>
      <c r="O33" s="11">
        <v>12</v>
      </c>
      <c r="P33" s="11" t="str">
        <f>TEXT(Table1[[#This Row],[Order_Date]],"YYYY-MM")</f>
        <v>2024-01</v>
      </c>
      <c r="Q33" s="9" t="str">
        <f>IF(AND(Table1[[#This Row],[Hour]]&gt;=6,Table1[[#This Row],[Hour]]&lt;12),"Morning",IF(AND(Table1[[#This Row],[Hour]]&gt;=12,Table1[[#This Row],[Hour]]&lt;18),"AfterNoon",IF(AND(Table1[[#This Row],[Hour]]&gt;=18,Table1[[#This Row],[Hour]]&lt;21),"Evening","Night")))</f>
        <v>AfterNoon</v>
      </c>
      <c r="R33">
        <f>Table1[[#This Row],[Total_Sales]]/Table1[[#This Row],[Quantity_Sold]]</f>
        <v>480.30400000000003</v>
      </c>
      <c r="S33">
        <v>21</v>
      </c>
    </row>
    <row r="34" spans="1:19" ht="15.75" customHeight="1" x14ac:dyDescent="0.25">
      <c r="A34" s="3">
        <v>1033</v>
      </c>
      <c r="B34" s="4">
        <v>45112</v>
      </c>
      <c r="C34" s="3">
        <v>203</v>
      </c>
      <c r="D34" s="3">
        <v>305</v>
      </c>
      <c r="E34" s="3">
        <v>105</v>
      </c>
      <c r="F34" s="3">
        <v>10</v>
      </c>
      <c r="G34" s="5">
        <v>565.35600000000011</v>
      </c>
      <c r="H34" s="5">
        <v>5653.5600000000013</v>
      </c>
      <c r="I34" s="5">
        <v>1413.3900000000003</v>
      </c>
      <c r="J34" s="3" t="b">
        <v>0</v>
      </c>
      <c r="K34" s="3" t="s">
        <v>54</v>
      </c>
      <c r="L34" s="3">
        <v>2023</v>
      </c>
      <c r="M34" s="3">
        <v>7</v>
      </c>
      <c r="N34" s="3" t="s">
        <v>18</v>
      </c>
      <c r="O34" s="11">
        <v>21</v>
      </c>
      <c r="P34" s="11" t="str">
        <f>TEXT(Table1[[#This Row],[Order_Date]],"YYYY-MM")</f>
        <v>2023-07</v>
      </c>
      <c r="Q34" s="9" t="str">
        <f>IF(AND(Table1[[#This Row],[Hour]]&gt;=6,Table1[[#This Row],[Hour]]&lt;12),"Morning",IF(AND(Table1[[#This Row],[Hour]]&gt;=12,Table1[[#This Row],[Hour]]&lt;18),"AfterNoon",IF(AND(Table1[[#This Row],[Hour]]&gt;=18,Table1[[#This Row],[Hour]]&lt;21),"Evening","Night")))</f>
        <v>Night</v>
      </c>
      <c r="R34">
        <f>Table1[[#This Row],[Total_Sales]]/Table1[[#This Row],[Quantity_Sold]]</f>
        <v>565.35600000000011</v>
      </c>
      <c r="S34">
        <v>25</v>
      </c>
    </row>
    <row r="35" spans="1:19" ht="15.75" customHeight="1" x14ac:dyDescent="0.25">
      <c r="A35" s="3">
        <v>1034</v>
      </c>
      <c r="B35" s="4">
        <v>45119</v>
      </c>
      <c r="C35" s="3">
        <v>205</v>
      </c>
      <c r="D35" s="3">
        <v>303</v>
      </c>
      <c r="E35" s="3">
        <v>101</v>
      </c>
      <c r="F35" s="3">
        <v>10</v>
      </c>
      <c r="G35" s="5">
        <v>102.16800000000001</v>
      </c>
      <c r="H35" s="5">
        <v>1021.6800000000001</v>
      </c>
      <c r="I35" s="5">
        <v>306.50400000000002</v>
      </c>
      <c r="J35" s="3" t="b">
        <v>0</v>
      </c>
      <c r="K35" s="3" t="s">
        <v>55</v>
      </c>
      <c r="L35" s="3">
        <v>2023</v>
      </c>
      <c r="M35" s="3">
        <v>7</v>
      </c>
      <c r="N35" s="3" t="s">
        <v>18</v>
      </c>
      <c r="O35" s="11">
        <v>16</v>
      </c>
      <c r="P35" s="11" t="str">
        <f>TEXT(Table1[[#This Row],[Order_Date]],"YYYY-MM")</f>
        <v>2023-07</v>
      </c>
      <c r="Q35" s="9" t="str">
        <f>IF(AND(Table1[[#This Row],[Hour]]&gt;=6,Table1[[#This Row],[Hour]]&lt;12),"Morning",IF(AND(Table1[[#This Row],[Hour]]&gt;=12,Table1[[#This Row],[Hour]]&lt;18),"AfterNoon",IF(AND(Table1[[#This Row],[Hour]]&gt;=18,Table1[[#This Row],[Hour]]&lt;21),"Evening","Night")))</f>
        <v>AfterNoon</v>
      </c>
      <c r="R35">
        <f>Table1[[#This Row],[Total_Sales]]/Table1[[#This Row],[Quantity_Sold]]</f>
        <v>102.16800000000001</v>
      </c>
      <c r="S35">
        <v>30</v>
      </c>
    </row>
    <row r="36" spans="1:19" ht="15.75" customHeight="1" x14ac:dyDescent="0.25">
      <c r="A36" s="3">
        <v>1035</v>
      </c>
      <c r="B36" s="4">
        <v>45548</v>
      </c>
      <c r="C36" s="3">
        <v>201</v>
      </c>
      <c r="D36" s="3">
        <v>305</v>
      </c>
      <c r="E36" s="3">
        <v>105</v>
      </c>
      <c r="F36" s="3">
        <v>5</v>
      </c>
      <c r="G36" s="5">
        <v>62.876000000000005</v>
      </c>
      <c r="H36" s="5">
        <v>314.38</v>
      </c>
      <c r="I36" s="5">
        <v>47.156999999999996</v>
      </c>
      <c r="J36" s="3" t="b">
        <v>0</v>
      </c>
      <c r="K36" s="3" t="s">
        <v>56</v>
      </c>
      <c r="L36" s="3">
        <v>2024</v>
      </c>
      <c r="M36" s="3">
        <v>9</v>
      </c>
      <c r="N36" s="3" t="s">
        <v>26</v>
      </c>
      <c r="O36" s="11">
        <v>21</v>
      </c>
      <c r="P36" s="11" t="str">
        <f>TEXT(Table1[[#This Row],[Order_Date]],"YYYY-MM")</f>
        <v>2024-09</v>
      </c>
      <c r="Q36" s="9" t="str">
        <f>IF(AND(Table1[[#This Row],[Hour]]&gt;=6,Table1[[#This Row],[Hour]]&lt;12),"Morning",IF(AND(Table1[[#This Row],[Hour]]&gt;=12,Table1[[#This Row],[Hour]]&lt;18),"AfterNoon",IF(AND(Table1[[#This Row],[Hour]]&gt;=18,Table1[[#This Row],[Hour]]&lt;21),"Evening","Night")))</f>
        <v>Night</v>
      </c>
      <c r="R36">
        <f>Table1[[#This Row],[Total_Sales]]/Table1[[#This Row],[Quantity_Sold]]</f>
        <v>62.875999999999998</v>
      </c>
      <c r="S36">
        <v>15</v>
      </c>
    </row>
    <row r="37" spans="1:19" ht="15.75" customHeight="1" x14ac:dyDescent="0.25">
      <c r="A37" s="3">
        <v>1036</v>
      </c>
      <c r="B37" s="4">
        <v>44882</v>
      </c>
      <c r="C37" s="3">
        <v>201</v>
      </c>
      <c r="D37" s="3">
        <v>304</v>
      </c>
      <c r="E37" s="3">
        <v>103</v>
      </c>
      <c r="F37" s="3">
        <v>5</v>
      </c>
      <c r="G37" s="5">
        <v>209.286</v>
      </c>
      <c r="H37" s="5">
        <v>1046.43</v>
      </c>
      <c r="I37" s="5">
        <v>177.89310000000003</v>
      </c>
      <c r="J37" s="3" t="b">
        <v>1</v>
      </c>
      <c r="K37" s="3" t="s">
        <v>19</v>
      </c>
      <c r="L37" s="3">
        <v>2022</v>
      </c>
      <c r="M37" s="3">
        <v>11</v>
      </c>
      <c r="N37" s="3" t="s">
        <v>16</v>
      </c>
      <c r="O37" s="11">
        <v>9</v>
      </c>
      <c r="P37" s="11" t="str">
        <f>TEXT(Table1[[#This Row],[Order_Date]],"YYYY-MM")</f>
        <v>2022-11</v>
      </c>
      <c r="Q37" s="9" t="str">
        <f>IF(AND(Table1[[#This Row],[Hour]]&gt;=6,Table1[[#This Row],[Hour]]&lt;12),"Morning",IF(AND(Table1[[#This Row],[Hour]]&gt;=12,Table1[[#This Row],[Hour]]&lt;18),"AfterNoon",IF(AND(Table1[[#This Row],[Hour]]&gt;=18,Table1[[#This Row],[Hour]]&lt;21),"Evening","Night")))</f>
        <v>Morning</v>
      </c>
      <c r="R37">
        <f>Table1[[#This Row],[Total_Sales]]/Table1[[#This Row],[Quantity_Sold]]</f>
        <v>209.286</v>
      </c>
      <c r="S37">
        <v>17</v>
      </c>
    </row>
    <row r="38" spans="1:19" ht="15.75" customHeight="1" x14ac:dyDescent="0.25">
      <c r="A38" s="3">
        <v>1037</v>
      </c>
      <c r="B38" s="4">
        <v>44958</v>
      </c>
      <c r="C38" s="3">
        <v>205</v>
      </c>
      <c r="D38" s="3">
        <v>304</v>
      </c>
      <c r="E38" s="3">
        <v>102</v>
      </c>
      <c r="F38" s="3">
        <v>4</v>
      </c>
      <c r="G38" s="5">
        <v>577.98400000000015</v>
      </c>
      <c r="H38" s="5">
        <v>2311.9360000000006</v>
      </c>
      <c r="I38" s="5">
        <v>439.26784000000009</v>
      </c>
      <c r="J38" s="3" t="b">
        <v>0</v>
      </c>
      <c r="K38" s="3" t="s">
        <v>57</v>
      </c>
      <c r="L38" s="3">
        <v>2023</v>
      </c>
      <c r="M38" s="3">
        <v>2</v>
      </c>
      <c r="N38" s="3" t="s">
        <v>18</v>
      </c>
      <c r="O38" s="11">
        <v>12</v>
      </c>
      <c r="P38" s="11" t="str">
        <f>TEXT(Table1[[#This Row],[Order_Date]],"YYYY-MM")</f>
        <v>2023-02</v>
      </c>
      <c r="Q38" s="9" t="str">
        <f>IF(AND(Table1[[#This Row],[Hour]]&gt;=6,Table1[[#This Row],[Hour]]&lt;12),"Morning",IF(AND(Table1[[#This Row],[Hour]]&gt;=12,Table1[[#This Row],[Hour]]&lt;18),"AfterNoon",IF(AND(Table1[[#This Row],[Hour]]&gt;=18,Table1[[#This Row],[Hour]]&lt;21),"Evening","Night")))</f>
        <v>AfterNoon</v>
      </c>
      <c r="R38">
        <f>Table1[[#This Row],[Total_Sales]]/Table1[[#This Row],[Quantity_Sold]]</f>
        <v>577.98400000000015</v>
      </c>
      <c r="S38">
        <v>19</v>
      </c>
    </row>
    <row r="39" spans="1:19" ht="15.75" customHeight="1" x14ac:dyDescent="0.25">
      <c r="A39" s="3">
        <v>1038</v>
      </c>
      <c r="B39" s="4">
        <v>44940</v>
      </c>
      <c r="C39" s="3">
        <v>202</v>
      </c>
      <c r="D39" s="3">
        <v>302</v>
      </c>
      <c r="E39" s="3">
        <v>103</v>
      </c>
      <c r="F39" s="3">
        <v>7</v>
      </c>
      <c r="G39" s="5">
        <v>367.64200000000005</v>
      </c>
      <c r="H39" s="5">
        <v>2573.4940000000006</v>
      </c>
      <c r="I39" s="5">
        <v>540.43374000000006</v>
      </c>
      <c r="J39" s="3" t="b">
        <v>0</v>
      </c>
      <c r="K39" s="3" t="s">
        <v>58</v>
      </c>
      <c r="L39" s="3">
        <v>2023</v>
      </c>
      <c r="M39" s="3">
        <v>1</v>
      </c>
      <c r="N39" s="3" t="s">
        <v>22</v>
      </c>
      <c r="O39" s="11">
        <v>13</v>
      </c>
      <c r="P39" s="11" t="str">
        <f>TEXT(Table1[[#This Row],[Order_Date]],"YYYY-MM")</f>
        <v>2023-01</v>
      </c>
      <c r="Q39" s="9" t="str">
        <f>IF(AND(Table1[[#This Row],[Hour]]&gt;=6,Table1[[#This Row],[Hour]]&lt;12),"Morning",IF(AND(Table1[[#This Row],[Hour]]&gt;=12,Table1[[#This Row],[Hour]]&lt;18),"AfterNoon",IF(AND(Table1[[#This Row],[Hour]]&gt;=18,Table1[[#This Row],[Hour]]&lt;21),"Evening","Night")))</f>
        <v>AfterNoon</v>
      </c>
      <c r="R39">
        <f>Table1[[#This Row],[Total_Sales]]/Table1[[#This Row],[Quantity_Sold]]</f>
        <v>367.64200000000011</v>
      </c>
      <c r="S39">
        <v>20.999999999999996</v>
      </c>
    </row>
    <row r="40" spans="1:19" ht="15.75" customHeight="1" x14ac:dyDescent="0.25">
      <c r="A40" s="3">
        <v>1039</v>
      </c>
      <c r="B40" s="4">
        <v>45286</v>
      </c>
      <c r="C40" s="3">
        <v>205</v>
      </c>
      <c r="D40" s="3">
        <v>301</v>
      </c>
      <c r="E40" s="3">
        <v>103</v>
      </c>
      <c r="F40" s="3">
        <v>8</v>
      </c>
      <c r="G40" s="5">
        <v>604.73599999999999</v>
      </c>
      <c r="H40" s="5">
        <v>4837.8879999999999</v>
      </c>
      <c r="I40" s="5">
        <v>1209.472</v>
      </c>
      <c r="J40" s="3" t="b">
        <v>0</v>
      </c>
      <c r="K40" s="3" t="s">
        <v>59</v>
      </c>
      <c r="L40" s="3">
        <v>2023</v>
      </c>
      <c r="M40" s="3">
        <v>12</v>
      </c>
      <c r="N40" s="3" t="s">
        <v>31</v>
      </c>
      <c r="O40" s="11">
        <v>10</v>
      </c>
      <c r="P40" s="11" t="str">
        <f>TEXT(Table1[[#This Row],[Order_Date]],"YYYY-MM")</f>
        <v>2023-12</v>
      </c>
      <c r="Q40" s="9" t="str">
        <f>IF(AND(Table1[[#This Row],[Hour]]&gt;=6,Table1[[#This Row],[Hour]]&lt;12),"Morning",IF(AND(Table1[[#This Row],[Hour]]&gt;=12,Table1[[#This Row],[Hour]]&lt;18),"AfterNoon",IF(AND(Table1[[#This Row],[Hour]]&gt;=18,Table1[[#This Row],[Hour]]&lt;21),"Evening","Night")))</f>
        <v>Morning</v>
      </c>
      <c r="R40">
        <f>Table1[[#This Row],[Total_Sales]]/Table1[[#This Row],[Quantity_Sold]]</f>
        <v>604.73599999999999</v>
      </c>
      <c r="S40">
        <v>25</v>
      </c>
    </row>
    <row r="41" spans="1:19" ht="15.75" customHeight="1" x14ac:dyDescent="0.25">
      <c r="A41" s="3">
        <v>1040</v>
      </c>
      <c r="B41" s="4">
        <v>45427</v>
      </c>
      <c r="C41" s="3">
        <v>201</v>
      </c>
      <c r="D41" s="3">
        <v>305</v>
      </c>
      <c r="E41" s="3">
        <v>103</v>
      </c>
      <c r="F41" s="3">
        <v>5</v>
      </c>
      <c r="G41" s="5">
        <v>531.60800000000006</v>
      </c>
      <c r="H41" s="5">
        <v>2658.0400000000004</v>
      </c>
      <c r="I41" s="5">
        <v>797.41200000000015</v>
      </c>
      <c r="J41" s="3" t="b">
        <v>1</v>
      </c>
      <c r="K41" s="3" t="s">
        <v>60</v>
      </c>
      <c r="L41" s="3">
        <v>2024</v>
      </c>
      <c r="M41" s="3">
        <v>5</v>
      </c>
      <c r="N41" s="3" t="s">
        <v>18</v>
      </c>
      <c r="O41" s="11">
        <v>21</v>
      </c>
      <c r="P41" s="11" t="str">
        <f>TEXT(Table1[[#This Row],[Order_Date]],"YYYY-MM")</f>
        <v>2024-05</v>
      </c>
      <c r="Q41" s="9" t="str">
        <f>IF(AND(Table1[[#This Row],[Hour]]&gt;=6,Table1[[#This Row],[Hour]]&lt;12),"Morning",IF(AND(Table1[[#This Row],[Hour]]&gt;=12,Table1[[#This Row],[Hour]]&lt;18),"AfterNoon",IF(AND(Table1[[#This Row],[Hour]]&gt;=18,Table1[[#This Row],[Hour]]&lt;21),"Evening","Night")))</f>
        <v>Night</v>
      </c>
      <c r="R41">
        <f>Table1[[#This Row],[Total_Sales]]/Table1[[#This Row],[Quantity_Sold]]</f>
        <v>531.60800000000006</v>
      </c>
      <c r="S41">
        <v>30</v>
      </c>
    </row>
    <row r="42" spans="1:19" ht="15.75" customHeight="1" x14ac:dyDescent="0.25">
      <c r="A42" s="3">
        <v>1041</v>
      </c>
      <c r="B42" s="4">
        <v>45564</v>
      </c>
      <c r="C42" s="3">
        <v>204</v>
      </c>
      <c r="D42" s="3">
        <v>303</v>
      </c>
      <c r="E42" s="3">
        <v>103</v>
      </c>
      <c r="F42" s="3">
        <v>5</v>
      </c>
      <c r="G42" s="5">
        <v>121.13200000000002</v>
      </c>
      <c r="H42" s="5">
        <v>605.66000000000008</v>
      </c>
      <c r="I42" s="5">
        <v>90.849000000000004</v>
      </c>
      <c r="J42" s="3" t="b">
        <v>0</v>
      </c>
      <c r="K42" s="3" t="s">
        <v>61</v>
      </c>
      <c r="L42" s="3">
        <v>2024</v>
      </c>
      <c r="M42" s="3">
        <v>9</v>
      </c>
      <c r="N42" s="3" t="s">
        <v>20</v>
      </c>
      <c r="O42" s="11">
        <v>5</v>
      </c>
      <c r="P42" s="11" t="str">
        <f>TEXT(Table1[[#This Row],[Order_Date]],"YYYY-MM")</f>
        <v>2024-09</v>
      </c>
      <c r="Q42" s="9" t="str">
        <f>IF(AND(Table1[[#This Row],[Hour]]&gt;=6,Table1[[#This Row],[Hour]]&lt;12),"Morning",IF(AND(Table1[[#This Row],[Hour]]&gt;=12,Table1[[#This Row],[Hour]]&lt;18),"AfterNoon",IF(AND(Table1[[#This Row],[Hour]]&gt;=18,Table1[[#This Row],[Hour]]&lt;21),"Evening","Night")))</f>
        <v>Night</v>
      </c>
      <c r="R42">
        <f>Table1[[#This Row],[Total_Sales]]/Table1[[#This Row],[Quantity_Sold]]</f>
        <v>121.13200000000002</v>
      </c>
      <c r="S42">
        <v>15</v>
      </c>
    </row>
    <row r="43" spans="1:19" ht="15.75" customHeight="1" x14ac:dyDescent="0.25">
      <c r="A43" s="3">
        <v>1042</v>
      </c>
      <c r="B43" s="4">
        <v>44944</v>
      </c>
      <c r="C43" s="3">
        <v>203</v>
      </c>
      <c r="D43" s="3">
        <v>301</v>
      </c>
      <c r="E43" s="3">
        <v>102</v>
      </c>
      <c r="F43" s="3">
        <v>6</v>
      </c>
      <c r="G43" s="5">
        <v>601.08400000000006</v>
      </c>
      <c r="H43" s="5">
        <v>3606.5040000000004</v>
      </c>
      <c r="I43" s="5">
        <v>613.10568000000012</v>
      </c>
      <c r="J43" s="3" t="b">
        <v>0</v>
      </c>
      <c r="K43" s="3" t="s">
        <v>62</v>
      </c>
      <c r="L43" s="3">
        <v>2023</v>
      </c>
      <c r="M43" s="3">
        <v>1</v>
      </c>
      <c r="N43" s="3" t="s">
        <v>18</v>
      </c>
      <c r="O43" s="11">
        <v>15</v>
      </c>
      <c r="P43" s="11" t="str">
        <f>TEXT(Table1[[#This Row],[Order_Date]],"YYYY-MM")</f>
        <v>2023-01</v>
      </c>
      <c r="Q43" s="9" t="str">
        <f>IF(AND(Table1[[#This Row],[Hour]]&gt;=6,Table1[[#This Row],[Hour]]&lt;12),"Morning",IF(AND(Table1[[#This Row],[Hour]]&gt;=12,Table1[[#This Row],[Hour]]&lt;18),"AfterNoon",IF(AND(Table1[[#This Row],[Hour]]&gt;=18,Table1[[#This Row],[Hour]]&lt;21),"Evening","Night")))</f>
        <v>AfterNoon</v>
      </c>
      <c r="R43">
        <f>Table1[[#This Row],[Total_Sales]]/Table1[[#This Row],[Quantity_Sold]]</f>
        <v>601.08400000000006</v>
      </c>
      <c r="S43">
        <v>17</v>
      </c>
    </row>
    <row r="44" spans="1:19" ht="15.75" customHeight="1" x14ac:dyDescent="0.25">
      <c r="A44" s="3">
        <v>1043</v>
      </c>
      <c r="B44" s="4">
        <v>45262</v>
      </c>
      <c r="C44" s="3">
        <v>201</v>
      </c>
      <c r="D44" s="3">
        <v>303</v>
      </c>
      <c r="E44" s="3">
        <v>103</v>
      </c>
      <c r="F44" s="3">
        <v>4</v>
      </c>
      <c r="G44" s="5">
        <v>213.84000000000003</v>
      </c>
      <c r="H44" s="5">
        <v>855.36000000000013</v>
      </c>
      <c r="I44" s="5">
        <v>162.51840000000001</v>
      </c>
      <c r="J44" s="3" t="b">
        <v>1</v>
      </c>
      <c r="K44" s="3" t="s">
        <v>63</v>
      </c>
      <c r="L44" s="3">
        <v>2023</v>
      </c>
      <c r="M44" s="3">
        <v>12</v>
      </c>
      <c r="N44" s="3" t="s">
        <v>22</v>
      </c>
      <c r="O44" s="11">
        <v>21</v>
      </c>
      <c r="P44" s="11" t="str">
        <f>TEXT(Table1[[#This Row],[Order_Date]],"YYYY-MM")</f>
        <v>2023-12</v>
      </c>
      <c r="Q44" s="9" t="str">
        <f>IF(AND(Table1[[#This Row],[Hour]]&gt;=6,Table1[[#This Row],[Hour]]&lt;12),"Morning",IF(AND(Table1[[#This Row],[Hour]]&gt;=12,Table1[[#This Row],[Hour]]&lt;18),"AfterNoon",IF(AND(Table1[[#This Row],[Hour]]&gt;=18,Table1[[#This Row],[Hour]]&lt;21),"Evening","Night")))</f>
        <v>Night</v>
      </c>
      <c r="R44">
        <f>Table1[[#This Row],[Total_Sales]]/Table1[[#This Row],[Quantity_Sold]]</f>
        <v>213.84000000000003</v>
      </c>
      <c r="S44">
        <v>18.999999999999996</v>
      </c>
    </row>
    <row r="45" spans="1:19" ht="15.75" customHeight="1" x14ac:dyDescent="0.25">
      <c r="A45" s="3">
        <v>1044</v>
      </c>
      <c r="B45" s="4">
        <v>45106</v>
      </c>
      <c r="C45" s="3">
        <v>205</v>
      </c>
      <c r="D45" s="3">
        <v>303</v>
      </c>
      <c r="E45" s="3">
        <v>105</v>
      </c>
      <c r="F45" s="3">
        <v>8</v>
      </c>
      <c r="G45" s="5">
        <v>510.42200000000003</v>
      </c>
      <c r="H45" s="5">
        <v>4083.3760000000002</v>
      </c>
      <c r="I45" s="5">
        <v>857.50896</v>
      </c>
      <c r="J45" s="3" t="b">
        <v>0</v>
      </c>
      <c r="K45" s="3" t="s">
        <v>64</v>
      </c>
      <c r="L45" s="3">
        <v>2023</v>
      </c>
      <c r="M45" s="3">
        <v>6</v>
      </c>
      <c r="N45" s="3" t="s">
        <v>16</v>
      </c>
      <c r="O45" s="11">
        <v>14</v>
      </c>
      <c r="P45" s="11" t="str">
        <f>TEXT(Table1[[#This Row],[Order_Date]],"YYYY-MM")</f>
        <v>2023-06</v>
      </c>
      <c r="Q45" s="9" t="str">
        <f>IF(AND(Table1[[#This Row],[Hour]]&gt;=6,Table1[[#This Row],[Hour]]&lt;12),"Morning",IF(AND(Table1[[#This Row],[Hour]]&gt;=12,Table1[[#This Row],[Hour]]&lt;18),"AfterNoon",IF(AND(Table1[[#This Row],[Hour]]&gt;=18,Table1[[#This Row],[Hour]]&lt;21),"Evening","Night")))</f>
        <v>AfterNoon</v>
      </c>
      <c r="R45">
        <f>Table1[[#This Row],[Total_Sales]]/Table1[[#This Row],[Quantity_Sold]]</f>
        <v>510.42200000000003</v>
      </c>
      <c r="S45">
        <v>21</v>
      </c>
    </row>
    <row r="46" spans="1:19" ht="15.75" customHeight="1" x14ac:dyDescent="0.25">
      <c r="A46" s="3">
        <v>1045</v>
      </c>
      <c r="B46" s="4">
        <v>45342</v>
      </c>
      <c r="C46" s="3">
        <v>202</v>
      </c>
      <c r="D46" s="3">
        <v>303</v>
      </c>
      <c r="E46" s="3">
        <v>103</v>
      </c>
      <c r="F46" s="3">
        <v>7</v>
      </c>
      <c r="G46" s="5">
        <v>61.512000000000008</v>
      </c>
      <c r="H46" s="5">
        <v>430.58400000000006</v>
      </c>
      <c r="I46" s="5">
        <v>107.64600000000002</v>
      </c>
      <c r="J46" s="3" t="b">
        <v>0</v>
      </c>
      <c r="K46" s="3" t="s">
        <v>65</v>
      </c>
      <c r="L46" s="3">
        <v>2024</v>
      </c>
      <c r="M46" s="3">
        <v>2</v>
      </c>
      <c r="N46" s="3" t="s">
        <v>31</v>
      </c>
      <c r="O46" s="11">
        <v>13</v>
      </c>
      <c r="P46" s="11" t="str">
        <f>TEXT(Table1[[#This Row],[Order_Date]],"YYYY-MM")</f>
        <v>2024-02</v>
      </c>
      <c r="Q46" s="9" t="str">
        <f>IF(AND(Table1[[#This Row],[Hour]]&gt;=6,Table1[[#This Row],[Hour]]&lt;12),"Morning",IF(AND(Table1[[#This Row],[Hour]]&gt;=12,Table1[[#This Row],[Hour]]&lt;18),"AfterNoon",IF(AND(Table1[[#This Row],[Hour]]&gt;=18,Table1[[#This Row],[Hour]]&lt;21),"Evening","Night")))</f>
        <v>AfterNoon</v>
      </c>
      <c r="R46">
        <f>Table1[[#This Row],[Total_Sales]]/Table1[[#This Row],[Quantity_Sold]]</f>
        <v>61.512000000000008</v>
      </c>
      <c r="S46">
        <v>25</v>
      </c>
    </row>
    <row r="47" spans="1:19" ht="15.75" customHeight="1" x14ac:dyDescent="0.25">
      <c r="A47" s="3">
        <v>1046</v>
      </c>
      <c r="B47" s="4">
        <v>44945</v>
      </c>
      <c r="C47" s="3">
        <v>202</v>
      </c>
      <c r="D47" s="3">
        <v>302</v>
      </c>
      <c r="E47" s="3">
        <v>102</v>
      </c>
      <c r="F47" s="3">
        <v>7</v>
      </c>
      <c r="G47" s="5">
        <v>197.01000000000002</v>
      </c>
      <c r="H47" s="5">
        <v>1379.0700000000002</v>
      </c>
      <c r="I47" s="5">
        <v>413.72100000000006</v>
      </c>
      <c r="J47" s="3" t="b">
        <v>0</v>
      </c>
      <c r="K47" s="3" t="s">
        <v>66</v>
      </c>
      <c r="L47" s="3">
        <v>2023</v>
      </c>
      <c r="M47" s="3">
        <v>1</v>
      </c>
      <c r="N47" s="3" t="s">
        <v>16</v>
      </c>
      <c r="O47" s="11">
        <v>4</v>
      </c>
      <c r="P47" s="11" t="str">
        <f>TEXT(Table1[[#This Row],[Order_Date]],"YYYY-MM")</f>
        <v>2023-01</v>
      </c>
      <c r="Q47" s="9" t="str">
        <f>IF(AND(Table1[[#This Row],[Hour]]&gt;=6,Table1[[#This Row],[Hour]]&lt;12),"Morning",IF(AND(Table1[[#This Row],[Hour]]&gt;=12,Table1[[#This Row],[Hour]]&lt;18),"AfterNoon",IF(AND(Table1[[#This Row],[Hour]]&gt;=18,Table1[[#This Row],[Hour]]&lt;21),"Evening","Night")))</f>
        <v>Night</v>
      </c>
      <c r="R47">
        <f>Table1[[#This Row],[Total_Sales]]/Table1[[#This Row],[Quantity_Sold]]</f>
        <v>197.01000000000002</v>
      </c>
      <c r="S47">
        <v>30</v>
      </c>
    </row>
    <row r="48" spans="1:19" ht="15.75" customHeight="1" x14ac:dyDescent="0.25">
      <c r="A48" s="3">
        <v>1047</v>
      </c>
      <c r="B48" s="4">
        <v>45367</v>
      </c>
      <c r="C48" s="3">
        <v>201</v>
      </c>
      <c r="D48" s="3">
        <v>305</v>
      </c>
      <c r="E48" s="3">
        <v>103</v>
      </c>
      <c r="F48" s="3">
        <v>3</v>
      </c>
      <c r="G48" s="5">
        <v>46.881999999999998</v>
      </c>
      <c r="H48" s="5">
        <v>140.64599999999999</v>
      </c>
      <c r="I48" s="5">
        <v>21.096899999999998</v>
      </c>
      <c r="J48" s="3" t="b">
        <v>0</v>
      </c>
      <c r="K48" s="3" t="s">
        <v>67</v>
      </c>
      <c r="L48" s="3">
        <v>2024</v>
      </c>
      <c r="M48" s="3">
        <v>3</v>
      </c>
      <c r="N48" s="3" t="s">
        <v>22</v>
      </c>
      <c r="O48" s="11">
        <v>15</v>
      </c>
      <c r="P48" s="11" t="str">
        <f>TEXT(Table1[[#This Row],[Order_Date]],"YYYY-MM")</f>
        <v>2024-03</v>
      </c>
      <c r="Q48" s="9" t="str">
        <f>IF(AND(Table1[[#This Row],[Hour]]&gt;=6,Table1[[#This Row],[Hour]]&lt;12),"Morning",IF(AND(Table1[[#This Row],[Hour]]&gt;=12,Table1[[#This Row],[Hour]]&lt;18),"AfterNoon",IF(AND(Table1[[#This Row],[Hour]]&gt;=18,Table1[[#This Row],[Hour]]&lt;21),"Evening","Night")))</f>
        <v>AfterNoon</v>
      </c>
      <c r="R48">
        <f>Table1[[#This Row],[Total_Sales]]/Table1[[#This Row],[Quantity_Sold]]</f>
        <v>46.881999999999998</v>
      </c>
      <c r="S48">
        <v>15</v>
      </c>
    </row>
    <row r="49" spans="1:19" ht="15.75" customHeight="1" x14ac:dyDescent="0.25">
      <c r="A49" s="3">
        <v>1048</v>
      </c>
      <c r="B49" s="4">
        <v>45299</v>
      </c>
      <c r="C49" s="3">
        <v>204</v>
      </c>
      <c r="D49" s="3">
        <v>304</v>
      </c>
      <c r="E49" s="3">
        <v>105</v>
      </c>
      <c r="F49" s="3">
        <v>1</v>
      </c>
      <c r="G49" s="5">
        <v>129.62400000000002</v>
      </c>
      <c r="H49" s="5">
        <v>129.62400000000002</v>
      </c>
      <c r="I49" s="5">
        <v>22.036080000000005</v>
      </c>
      <c r="J49" s="3" t="b">
        <v>0</v>
      </c>
      <c r="K49" s="3" t="s">
        <v>68</v>
      </c>
      <c r="L49" s="3">
        <v>2024</v>
      </c>
      <c r="M49" s="3">
        <v>1</v>
      </c>
      <c r="N49" s="3" t="s">
        <v>28</v>
      </c>
      <c r="O49" s="11">
        <v>9</v>
      </c>
      <c r="P49" s="11" t="str">
        <f>TEXT(Table1[[#This Row],[Order_Date]],"YYYY-MM")</f>
        <v>2024-01</v>
      </c>
      <c r="Q49" s="9" t="str">
        <f>IF(AND(Table1[[#This Row],[Hour]]&gt;=6,Table1[[#This Row],[Hour]]&lt;12),"Morning",IF(AND(Table1[[#This Row],[Hour]]&gt;=12,Table1[[#This Row],[Hour]]&lt;18),"AfterNoon",IF(AND(Table1[[#This Row],[Hour]]&gt;=18,Table1[[#This Row],[Hour]]&lt;21),"Evening","Night")))</f>
        <v>Morning</v>
      </c>
      <c r="R49">
        <f>Table1[[#This Row],[Total_Sales]]/Table1[[#This Row],[Quantity_Sold]]</f>
        <v>129.62400000000002</v>
      </c>
      <c r="S49">
        <v>17</v>
      </c>
    </row>
    <row r="50" spans="1:19" ht="15.75" customHeight="1" x14ac:dyDescent="0.25">
      <c r="A50" s="3">
        <v>1049</v>
      </c>
      <c r="B50" s="4">
        <v>45231</v>
      </c>
      <c r="C50" s="3">
        <v>203</v>
      </c>
      <c r="D50" s="3">
        <v>305</v>
      </c>
      <c r="E50" s="3">
        <v>104</v>
      </c>
      <c r="F50" s="3">
        <v>4</v>
      </c>
      <c r="G50" s="5">
        <v>519.26600000000008</v>
      </c>
      <c r="H50" s="5">
        <v>2077.0640000000003</v>
      </c>
      <c r="I50" s="5">
        <v>394.64216000000005</v>
      </c>
      <c r="J50" s="3" t="b">
        <v>0</v>
      </c>
      <c r="K50" s="3" t="s">
        <v>69</v>
      </c>
      <c r="L50" s="3">
        <v>2023</v>
      </c>
      <c r="M50" s="3">
        <v>11</v>
      </c>
      <c r="N50" s="3" t="s">
        <v>18</v>
      </c>
      <c r="O50" s="11">
        <v>14</v>
      </c>
      <c r="P50" s="11" t="str">
        <f>TEXT(Table1[[#This Row],[Order_Date]],"YYYY-MM")</f>
        <v>2023-11</v>
      </c>
      <c r="Q50" s="9" t="str">
        <f>IF(AND(Table1[[#This Row],[Hour]]&gt;=6,Table1[[#This Row],[Hour]]&lt;12),"Morning",IF(AND(Table1[[#This Row],[Hour]]&gt;=12,Table1[[#This Row],[Hour]]&lt;18),"AfterNoon",IF(AND(Table1[[#This Row],[Hour]]&gt;=18,Table1[[#This Row],[Hour]]&lt;21),"Evening","Night")))</f>
        <v>AfterNoon</v>
      </c>
      <c r="R50">
        <f>Table1[[#This Row],[Total_Sales]]/Table1[[#This Row],[Quantity_Sold]]</f>
        <v>519.26600000000008</v>
      </c>
      <c r="S50">
        <v>19</v>
      </c>
    </row>
    <row r="51" spans="1:19" ht="15.75" customHeight="1" x14ac:dyDescent="0.25">
      <c r="A51" s="3">
        <v>1050</v>
      </c>
      <c r="B51" s="4">
        <v>44881</v>
      </c>
      <c r="C51" s="3">
        <v>204</v>
      </c>
      <c r="D51" s="3">
        <v>301</v>
      </c>
      <c r="E51" s="3">
        <v>102</v>
      </c>
      <c r="F51" s="3">
        <v>9</v>
      </c>
      <c r="G51" s="5">
        <v>530.42000000000007</v>
      </c>
      <c r="H51" s="5">
        <v>4773.7800000000007</v>
      </c>
      <c r="I51" s="5">
        <v>1002.4938000000001</v>
      </c>
      <c r="J51" s="3" t="b">
        <v>0</v>
      </c>
      <c r="K51" s="3" t="s">
        <v>70</v>
      </c>
      <c r="L51" s="3">
        <v>2022</v>
      </c>
      <c r="M51" s="3">
        <v>11</v>
      </c>
      <c r="N51" s="3" t="s">
        <v>18</v>
      </c>
      <c r="O51" s="11">
        <v>7</v>
      </c>
      <c r="P51" s="11" t="str">
        <f>TEXT(Table1[[#This Row],[Order_Date]],"YYYY-MM")</f>
        <v>2022-11</v>
      </c>
      <c r="Q51" s="9" t="str">
        <f>IF(AND(Table1[[#This Row],[Hour]]&gt;=6,Table1[[#This Row],[Hour]]&lt;12),"Morning",IF(AND(Table1[[#This Row],[Hour]]&gt;=12,Table1[[#This Row],[Hour]]&lt;18),"AfterNoon",IF(AND(Table1[[#This Row],[Hour]]&gt;=18,Table1[[#This Row],[Hour]]&lt;21),"Evening","Night")))</f>
        <v>Morning</v>
      </c>
      <c r="R51">
        <f>Table1[[#This Row],[Total_Sales]]/Table1[[#This Row],[Quantity_Sold]]</f>
        <v>530.42000000000007</v>
      </c>
      <c r="S51">
        <v>21</v>
      </c>
    </row>
    <row r="52" spans="1:19" ht="15.75" customHeight="1" x14ac:dyDescent="0.25">
      <c r="A52" s="3">
        <v>1051</v>
      </c>
      <c r="B52" s="4">
        <v>45105</v>
      </c>
      <c r="C52" s="3">
        <v>202</v>
      </c>
      <c r="D52" s="3">
        <v>301</v>
      </c>
      <c r="E52" s="3">
        <v>103</v>
      </c>
      <c r="F52" s="3">
        <v>3</v>
      </c>
      <c r="G52" s="5">
        <v>606.42999999999995</v>
      </c>
      <c r="H52" s="5">
        <v>1819.29</v>
      </c>
      <c r="I52" s="5">
        <v>454.82249999999999</v>
      </c>
      <c r="J52" s="3" t="b">
        <v>0</v>
      </c>
      <c r="K52" s="3" t="s">
        <v>71</v>
      </c>
      <c r="L52" s="3">
        <v>2023</v>
      </c>
      <c r="M52" s="3">
        <v>6</v>
      </c>
      <c r="N52" s="3" t="s">
        <v>18</v>
      </c>
      <c r="O52" s="11">
        <v>23</v>
      </c>
      <c r="P52" s="11" t="str">
        <f>TEXT(Table1[[#This Row],[Order_Date]],"YYYY-MM")</f>
        <v>2023-06</v>
      </c>
      <c r="Q52" s="9" t="str">
        <f>IF(AND(Table1[[#This Row],[Hour]]&gt;=6,Table1[[#This Row],[Hour]]&lt;12),"Morning",IF(AND(Table1[[#This Row],[Hour]]&gt;=12,Table1[[#This Row],[Hour]]&lt;18),"AfterNoon",IF(AND(Table1[[#This Row],[Hour]]&gt;=18,Table1[[#This Row],[Hour]]&lt;21),"Evening","Night")))</f>
        <v>Night</v>
      </c>
      <c r="R52">
        <f>Table1[[#This Row],[Total_Sales]]/Table1[[#This Row],[Quantity_Sold]]</f>
        <v>606.42999999999995</v>
      </c>
      <c r="S52">
        <v>25</v>
      </c>
    </row>
    <row r="53" spans="1:19" ht="15.75" customHeight="1" x14ac:dyDescent="0.25">
      <c r="A53" s="3">
        <v>1052</v>
      </c>
      <c r="B53" s="4">
        <v>45223</v>
      </c>
      <c r="C53" s="3">
        <v>203</v>
      </c>
      <c r="D53" s="3">
        <v>301</v>
      </c>
      <c r="E53" s="3">
        <v>104</v>
      </c>
      <c r="F53" s="3">
        <v>2</v>
      </c>
      <c r="G53" s="5">
        <v>89.826000000000008</v>
      </c>
      <c r="H53" s="5">
        <v>179.65200000000002</v>
      </c>
      <c r="I53" s="5">
        <v>53.895600000000002</v>
      </c>
      <c r="J53" s="3" t="b">
        <v>0</v>
      </c>
      <c r="K53" s="3" t="s">
        <v>72</v>
      </c>
      <c r="L53" s="3">
        <v>2023</v>
      </c>
      <c r="M53" s="3">
        <v>10</v>
      </c>
      <c r="N53" s="3" t="s">
        <v>31</v>
      </c>
      <c r="O53" s="11">
        <v>4</v>
      </c>
      <c r="P53" s="11" t="str">
        <f>TEXT(Table1[[#This Row],[Order_Date]],"YYYY-MM")</f>
        <v>2023-10</v>
      </c>
      <c r="Q53" s="9" t="str">
        <f>IF(AND(Table1[[#This Row],[Hour]]&gt;=6,Table1[[#This Row],[Hour]]&lt;12),"Morning",IF(AND(Table1[[#This Row],[Hour]]&gt;=12,Table1[[#This Row],[Hour]]&lt;18),"AfterNoon",IF(AND(Table1[[#This Row],[Hour]]&gt;=18,Table1[[#This Row],[Hour]]&lt;21),"Evening","Night")))</f>
        <v>Night</v>
      </c>
      <c r="R53">
        <f>Table1[[#This Row],[Total_Sales]]/Table1[[#This Row],[Quantity_Sold]]</f>
        <v>89.826000000000008</v>
      </c>
      <c r="S53">
        <v>30</v>
      </c>
    </row>
    <row r="54" spans="1:19" ht="15.75" customHeight="1" x14ac:dyDescent="0.25">
      <c r="A54" s="3">
        <v>1053</v>
      </c>
      <c r="B54" s="4">
        <v>45233</v>
      </c>
      <c r="C54" s="3">
        <v>202</v>
      </c>
      <c r="D54" s="3">
        <v>301</v>
      </c>
      <c r="E54" s="3">
        <v>101</v>
      </c>
      <c r="F54" s="3">
        <v>3</v>
      </c>
      <c r="G54" s="5">
        <v>259.90800000000002</v>
      </c>
      <c r="H54" s="5">
        <v>779.72400000000005</v>
      </c>
      <c r="I54" s="5">
        <v>116.9586</v>
      </c>
      <c r="J54" s="3" t="b">
        <v>0</v>
      </c>
      <c r="K54" s="3" t="s">
        <v>73</v>
      </c>
      <c r="L54" s="3">
        <v>2023</v>
      </c>
      <c r="M54" s="3">
        <v>11</v>
      </c>
      <c r="N54" s="3" t="s">
        <v>26</v>
      </c>
      <c r="O54" s="11">
        <v>5</v>
      </c>
      <c r="P54" s="11" t="str">
        <f>TEXT(Table1[[#This Row],[Order_Date]],"YYYY-MM")</f>
        <v>2023-11</v>
      </c>
      <c r="Q54" s="9" t="str">
        <f>IF(AND(Table1[[#This Row],[Hour]]&gt;=6,Table1[[#This Row],[Hour]]&lt;12),"Morning",IF(AND(Table1[[#This Row],[Hour]]&gt;=12,Table1[[#This Row],[Hour]]&lt;18),"AfterNoon",IF(AND(Table1[[#This Row],[Hour]]&gt;=18,Table1[[#This Row],[Hour]]&lt;21),"Evening","Night")))</f>
        <v>Night</v>
      </c>
      <c r="R54">
        <f>Table1[[#This Row],[Total_Sales]]/Table1[[#This Row],[Quantity_Sold]]</f>
        <v>259.90800000000002</v>
      </c>
      <c r="S54">
        <v>15</v>
      </c>
    </row>
    <row r="55" spans="1:19" ht="15.75" customHeight="1" x14ac:dyDescent="0.25">
      <c r="A55" s="3">
        <v>1054</v>
      </c>
      <c r="B55" s="4">
        <v>45503</v>
      </c>
      <c r="C55" s="3">
        <v>201</v>
      </c>
      <c r="D55" s="3">
        <v>305</v>
      </c>
      <c r="E55" s="3">
        <v>105</v>
      </c>
      <c r="F55" s="3">
        <v>1</v>
      </c>
      <c r="G55" s="5">
        <v>443.3</v>
      </c>
      <c r="H55" s="5">
        <v>443.3</v>
      </c>
      <c r="I55" s="5">
        <v>75.361000000000004</v>
      </c>
      <c r="J55" s="3" t="b">
        <v>0</v>
      </c>
      <c r="K55" s="3" t="s">
        <v>74</v>
      </c>
      <c r="L55" s="3">
        <v>2024</v>
      </c>
      <c r="M55" s="3">
        <v>7</v>
      </c>
      <c r="N55" s="3" t="s">
        <v>31</v>
      </c>
      <c r="O55" s="11">
        <v>20</v>
      </c>
      <c r="P55" s="11" t="str">
        <f>TEXT(Table1[[#This Row],[Order_Date]],"YYYY-MM")</f>
        <v>2024-07</v>
      </c>
      <c r="Q55" s="9" t="str">
        <f>IF(AND(Table1[[#This Row],[Hour]]&gt;=6,Table1[[#This Row],[Hour]]&lt;12),"Morning",IF(AND(Table1[[#This Row],[Hour]]&gt;=12,Table1[[#This Row],[Hour]]&lt;18),"AfterNoon",IF(AND(Table1[[#This Row],[Hour]]&gt;=18,Table1[[#This Row],[Hour]]&lt;21),"Evening","Night")))</f>
        <v>Evening</v>
      </c>
      <c r="R55">
        <f>Table1[[#This Row],[Total_Sales]]/Table1[[#This Row],[Quantity_Sold]]</f>
        <v>443.3</v>
      </c>
      <c r="S55">
        <v>17</v>
      </c>
    </row>
    <row r="56" spans="1:19" ht="15.75" customHeight="1" x14ac:dyDescent="0.25">
      <c r="A56" s="3">
        <v>1055</v>
      </c>
      <c r="B56" s="4">
        <v>45092</v>
      </c>
      <c r="C56" s="3">
        <v>204</v>
      </c>
      <c r="D56" s="3">
        <v>302</v>
      </c>
      <c r="E56" s="3">
        <v>105</v>
      </c>
      <c r="F56" s="3">
        <v>4</v>
      </c>
      <c r="G56" s="5">
        <v>458.74400000000009</v>
      </c>
      <c r="H56" s="5">
        <v>1834.9760000000003</v>
      </c>
      <c r="I56" s="5">
        <v>348.64544000000006</v>
      </c>
      <c r="J56" s="3" t="b">
        <v>0</v>
      </c>
      <c r="K56" s="3" t="s">
        <v>75</v>
      </c>
      <c r="L56" s="3">
        <v>2023</v>
      </c>
      <c r="M56" s="3">
        <v>6</v>
      </c>
      <c r="N56" s="3" t="s">
        <v>16</v>
      </c>
      <c r="O56" s="11">
        <v>12</v>
      </c>
      <c r="P56" s="11" t="str">
        <f>TEXT(Table1[[#This Row],[Order_Date]],"YYYY-MM")</f>
        <v>2023-06</v>
      </c>
      <c r="Q56" s="9" t="str">
        <f>IF(AND(Table1[[#This Row],[Hour]]&gt;=6,Table1[[#This Row],[Hour]]&lt;12),"Morning",IF(AND(Table1[[#This Row],[Hour]]&gt;=12,Table1[[#This Row],[Hour]]&lt;18),"AfterNoon",IF(AND(Table1[[#This Row],[Hour]]&gt;=18,Table1[[#This Row],[Hour]]&lt;21),"Evening","Night")))</f>
        <v>AfterNoon</v>
      </c>
      <c r="R56">
        <f>Table1[[#This Row],[Total_Sales]]/Table1[[#This Row],[Quantity_Sold]]</f>
        <v>458.74400000000009</v>
      </c>
      <c r="S56">
        <v>19</v>
      </c>
    </row>
    <row r="57" spans="1:19" ht="15.75" customHeight="1" x14ac:dyDescent="0.25">
      <c r="A57" s="3">
        <v>1056</v>
      </c>
      <c r="B57" s="4">
        <v>45151</v>
      </c>
      <c r="C57" s="3">
        <v>203</v>
      </c>
      <c r="D57" s="3">
        <v>303</v>
      </c>
      <c r="E57" s="3">
        <v>101</v>
      </c>
      <c r="F57" s="3">
        <v>8</v>
      </c>
      <c r="G57" s="5">
        <v>190.56400000000002</v>
      </c>
      <c r="H57" s="5">
        <v>1524.5120000000002</v>
      </c>
      <c r="I57" s="5">
        <v>320.14752000000004</v>
      </c>
      <c r="J57" s="3" t="b">
        <v>1</v>
      </c>
      <c r="K57" s="3" t="s">
        <v>76</v>
      </c>
      <c r="L57" s="3">
        <v>2023</v>
      </c>
      <c r="M57" s="3">
        <v>8</v>
      </c>
      <c r="N57" s="3" t="s">
        <v>20</v>
      </c>
      <c r="O57" s="11">
        <v>14</v>
      </c>
      <c r="P57" s="11" t="str">
        <f>TEXT(Table1[[#This Row],[Order_Date]],"YYYY-MM")</f>
        <v>2023-08</v>
      </c>
      <c r="Q57" s="9" t="str">
        <f>IF(AND(Table1[[#This Row],[Hour]]&gt;=6,Table1[[#This Row],[Hour]]&lt;12),"Morning",IF(AND(Table1[[#This Row],[Hour]]&gt;=12,Table1[[#This Row],[Hour]]&lt;18),"AfterNoon",IF(AND(Table1[[#This Row],[Hour]]&gt;=18,Table1[[#This Row],[Hour]]&lt;21),"Evening","Night")))</f>
        <v>AfterNoon</v>
      </c>
      <c r="R57">
        <f>Table1[[#This Row],[Total_Sales]]/Table1[[#This Row],[Quantity_Sold]]</f>
        <v>190.56400000000002</v>
      </c>
      <c r="S57">
        <v>21</v>
      </c>
    </row>
    <row r="58" spans="1:19" ht="15.75" customHeight="1" x14ac:dyDescent="0.25">
      <c r="A58" s="3">
        <v>1057</v>
      </c>
      <c r="B58" s="4">
        <v>45571</v>
      </c>
      <c r="C58" s="3">
        <v>201</v>
      </c>
      <c r="D58" s="3">
        <v>303</v>
      </c>
      <c r="E58" s="3">
        <v>105</v>
      </c>
      <c r="F58" s="3">
        <v>2</v>
      </c>
      <c r="G58" s="5">
        <v>497.99200000000008</v>
      </c>
      <c r="H58" s="5">
        <v>995.98400000000015</v>
      </c>
      <c r="I58" s="5">
        <v>248.99600000000004</v>
      </c>
      <c r="J58" s="3" t="b">
        <v>0</v>
      </c>
      <c r="K58" s="3" t="s">
        <v>77</v>
      </c>
      <c r="L58" s="3">
        <v>2024</v>
      </c>
      <c r="M58" s="3">
        <v>10</v>
      </c>
      <c r="N58" s="3" t="s">
        <v>20</v>
      </c>
      <c r="O58" s="11">
        <v>11</v>
      </c>
      <c r="P58" s="11" t="str">
        <f>TEXT(Table1[[#This Row],[Order_Date]],"YYYY-MM")</f>
        <v>2024-10</v>
      </c>
      <c r="Q58" s="9" t="str">
        <f>IF(AND(Table1[[#This Row],[Hour]]&gt;=6,Table1[[#This Row],[Hour]]&lt;12),"Morning",IF(AND(Table1[[#This Row],[Hour]]&gt;=12,Table1[[#This Row],[Hour]]&lt;18),"AfterNoon",IF(AND(Table1[[#This Row],[Hour]]&gt;=18,Table1[[#This Row],[Hour]]&lt;21),"Evening","Night")))</f>
        <v>Morning</v>
      </c>
      <c r="R58">
        <f>Table1[[#This Row],[Total_Sales]]/Table1[[#This Row],[Quantity_Sold]]</f>
        <v>497.99200000000008</v>
      </c>
      <c r="S58">
        <v>25</v>
      </c>
    </row>
    <row r="59" spans="1:19" ht="15.75" customHeight="1" x14ac:dyDescent="0.25">
      <c r="A59" s="3">
        <v>1058</v>
      </c>
      <c r="B59" s="4">
        <v>44996</v>
      </c>
      <c r="C59" s="3">
        <v>204</v>
      </c>
      <c r="D59" s="3">
        <v>305</v>
      </c>
      <c r="E59" s="3">
        <v>102</v>
      </c>
      <c r="F59" s="3">
        <v>7</v>
      </c>
      <c r="G59" s="5">
        <v>233.94800000000004</v>
      </c>
      <c r="H59" s="5">
        <v>1637.6360000000002</v>
      </c>
      <c r="I59" s="5">
        <v>491.29080000000005</v>
      </c>
      <c r="J59" s="3" t="b">
        <v>0</v>
      </c>
      <c r="K59" s="3" t="s">
        <v>78</v>
      </c>
      <c r="L59" s="3">
        <v>2023</v>
      </c>
      <c r="M59" s="3">
        <v>3</v>
      </c>
      <c r="N59" s="3" t="s">
        <v>22</v>
      </c>
      <c r="O59" s="11">
        <v>6</v>
      </c>
      <c r="P59" s="11" t="str">
        <f>TEXT(Table1[[#This Row],[Order_Date]],"YYYY-MM")</f>
        <v>2023-03</v>
      </c>
      <c r="Q59" s="9" t="str">
        <f>IF(AND(Table1[[#This Row],[Hour]]&gt;=6,Table1[[#This Row],[Hour]]&lt;12),"Morning",IF(AND(Table1[[#This Row],[Hour]]&gt;=12,Table1[[#This Row],[Hour]]&lt;18),"AfterNoon",IF(AND(Table1[[#This Row],[Hour]]&gt;=18,Table1[[#This Row],[Hour]]&lt;21),"Evening","Night")))</f>
        <v>Morning</v>
      </c>
      <c r="R59">
        <f>Table1[[#This Row],[Total_Sales]]/Table1[[#This Row],[Quantity_Sold]]</f>
        <v>233.94800000000004</v>
      </c>
      <c r="S59">
        <v>30</v>
      </c>
    </row>
    <row r="60" spans="1:19" ht="15.75" customHeight="1" x14ac:dyDescent="0.25">
      <c r="A60" s="3">
        <v>1059</v>
      </c>
      <c r="B60" s="4">
        <v>45590</v>
      </c>
      <c r="C60" s="3">
        <v>202</v>
      </c>
      <c r="D60" s="3">
        <v>304</v>
      </c>
      <c r="E60" s="3">
        <v>102</v>
      </c>
      <c r="F60" s="3">
        <v>4</v>
      </c>
      <c r="G60" s="5">
        <v>484.30799999999999</v>
      </c>
      <c r="H60" s="5">
        <v>1937.232</v>
      </c>
      <c r="I60" s="5">
        <v>290.58479999999997</v>
      </c>
      <c r="J60" s="3" t="b">
        <v>0</v>
      </c>
      <c r="K60" s="3" t="s">
        <v>79</v>
      </c>
      <c r="L60" s="3">
        <v>2024</v>
      </c>
      <c r="M60" s="3">
        <v>10</v>
      </c>
      <c r="N60" s="3" t="s">
        <v>26</v>
      </c>
      <c r="O60" s="11">
        <v>19</v>
      </c>
      <c r="P60" s="11" t="str">
        <f>TEXT(Table1[[#This Row],[Order_Date]],"YYYY-MM")</f>
        <v>2024-10</v>
      </c>
      <c r="Q60" s="9" t="str">
        <f>IF(AND(Table1[[#This Row],[Hour]]&gt;=6,Table1[[#This Row],[Hour]]&lt;12),"Morning",IF(AND(Table1[[#This Row],[Hour]]&gt;=12,Table1[[#This Row],[Hour]]&lt;18),"AfterNoon",IF(AND(Table1[[#This Row],[Hour]]&gt;=18,Table1[[#This Row],[Hour]]&lt;21),"Evening","Night")))</f>
        <v>Evening</v>
      </c>
      <c r="R60">
        <f>Table1[[#This Row],[Total_Sales]]/Table1[[#This Row],[Quantity_Sold]]</f>
        <v>484.30799999999999</v>
      </c>
      <c r="S60">
        <v>15</v>
      </c>
    </row>
    <row r="61" spans="1:19" ht="15.75" customHeight="1" x14ac:dyDescent="0.25">
      <c r="A61" s="3">
        <v>1060</v>
      </c>
      <c r="B61" s="4">
        <v>45358</v>
      </c>
      <c r="C61" s="3">
        <v>202</v>
      </c>
      <c r="D61" s="3">
        <v>302</v>
      </c>
      <c r="E61" s="3">
        <v>103</v>
      </c>
      <c r="F61" s="3">
        <v>3</v>
      </c>
      <c r="G61" s="5">
        <v>500.56600000000003</v>
      </c>
      <c r="H61" s="5">
        <v>1501.6980000000001</v>
      </c>
      <c r="I61" s="5">
        <v>255.28866000000002</v>
      </c>
      <c r="J61" s="3" t="b">
        <v>0</v>
      </c>
      <c r="K61" s="3" t="s">
        <v>80</v>
      </c>
      <c r="L61" s="3">
        <v>2024</v>
      </c>
      <c r="M61" s="3">
        <v>3</v>
      </c>
      <c r="N61" s="3" t="s">
        <v>16</v>
      </c>
      <c r="O61" s="11">
        <v>18</v>
      </c>
      <c r="P61" s="11" t="str">
        <f>TEXT(Table1[[#This Row],[Order_Date]],"YYYY-MM")</f>
        <v>2024-03</v>
      </c>
      <c r="Q61" s="9" t="str">
        <f>IF(AND(Table1[[#This Row],[Hour]]&gt;=6,Table1[[#This Row],[Hour]]&lt;12),"Morning",IF(AND(Table1[[#This Row],[Hour]]&gt;=12,Table1[[#This Row],[Hour]]&lt;18),"AfterNoon",IF(AND(Table1[[#This Row],[Hour]]&gt;=18,Table1[[#This Row],[Hour]]&lt;21),"Evening","Night")))</f>
        <v>Evening</v>
      </c>
      <c r="R61">
        <f>Table1[[#This Row],[Total_Sales]]/Table1[[#This Row],[Quantity_Sold]]</f>
        <v>500.56600000000003</v>
      </c>
      <c r="S61">
        <v>17</v>
      </c>
    </row>
    <row r="62" spans="1:19" ht="15.75" customHeight="1" x14ac:dyDescent="0.25">
      <c r="A62" s="3">
        <v>1061</v>
      </c>
      <c r="B62" s="4">
        <v>45035</v>
      </c>
      <c r="C62" s="3">
        <v>204</v>
      </c>
      <c r="D62" s="3">
        <v>303</v>
      </c>
      <c r="E62" s="3">
        <v>101</v>
      </c>
      <c r="F62" s="3">
        <v>9</v>
      </c>
      <c r="G62" s="5">
        <v>331.95799999999997</v>
      </c>
      <c r="H62" s="5">
        <v>2987.6219999999998</v>
      </c>
      <c r="I62" s="5">
        <v>567.64818000000002</v>
      </c>
      <c r="J62" s="3" t="b">
        <v>0</v>
      </c>
      <c r="K62" s="3" t="s">
        <v>59</v>
      </c>
      <c r="L62" s="3">
        <v>2023</v>
      </c>
      <c r="M62" s="3">
        <v>4</v>
      </c>
      <c r="N62" s="3" t="s">
        <v>18</v>
      </c>
      <c r="O62" s="11">
        <v>10</v>
      </c>
      <c r="P62" s="11" t="str">
        <f>TEXT(Table1[[#This Row],[Order_Date]],"YYYY-MM")</f>
        <v>2023-04</v>
      </c>
      <c r="Q62" s="9" t="str">
        <f>IF(AND(Table1[[#This Row],[Hour]]&gt;=6,Table1[[#This Row],[Hour]]&lt;12),"Morning",IF(AND(Table1[[#This Row],[Hour]]&gt;=12,Table1[[#This Row],[Hour]]&lt;18),"AfterNoon",IF(AND(Table1[[#This Row],[Hour]]&gt;=18,Table1[[#This Row],[Hour]]&lt;21),"Evening","Night")))</f>
        <v>Morning</v>
      </c>
      <c r="R62">
        <f>Table1[[#This Row],[Total_Sales]]/Table1[[#This Row],[Quantity_Sold]]</f>
        <v>331.95799999999997</v>
      </c>
      <c r="S62">
        <v>19.000000000000004</v>
      </c>
    </row>
    <row r="63" spans="1:19" ht="15.75" customHeight="1" x14ac:dyDescent="0.25">
      <c r="A63" s="3">
        <v>1062</v>
      </c>
      <c r="B63" s="4">
        <v>45097</v>
      </c>
      <c r="C63" s="3">
        <v>203</v>
      </c>
      <c r="D63" s="3">
        <v>304</v>
      </c>
      <c r="E63" s="3">
        <v>101</v>
      </c>
      <c r="F63" s="3">
        <v>10</v>
      </c>
      <c r="G63" s="5">
        <v>268.40000000000003</v>
      </c>
      <c r="H63" s="5">
        <v>2684.0000000000005</v>
      </c>
      <c r="I63" s="5">
        <v>563.6400000000001</v>
      </c>
      <c r="J63" s="3" t="b">
        <v>0</v>
      </c>
      <c r="K63" s="3" t="s">
        <v>81</v>
      </c>
      <c r="L63" s="3">
        <v>2023</v>
      </c>
      <c r="M63" s="3">
        <v>6</v>
      </c>
      <c r="N63" s="3" t="s">
        <v>31</v>
      </c>
      <c r="O63" s="11">
        <v>3</v>
      </c>
      <c r="P63" s="11" t="str">
        <f>TEXT(Table1[[#This Row],[Order_Date]],"YYYY-MM")</f>
        <v>2023-06</v>
      </c>
      <c r="Q63" s="9" t="str">
        <f>IF(AND(Table1[[#This Row],[Hour]]&gt;=6,Table1[[#This Row],[Hour]]&lt;12),"Morning",IF(AND(Table1[[#This Row],[Hour]]&gt;=12,Table1[[#This Row],[Hour]]&lt;18),"AfterNoon",IF(AND(Table1[[#This Row],[Hour]]&gt;=18,Table1[[#This Row],[Hour]]&lt;21),"Evening","Night")))</f>
        <v>Night</v>
      </c>
      <c r="R63">
        <f>Table1[[#This Row],[Total_Sales]]/Table1[[#This Row],[Quantity_Sold]]</f>
        <v>268.40000000000003</v>
      </c>
      <c r="S63">
        <v>21</v>
      </c>
    </row>
    <row r="64" spans="1:19" ht="15.75" customHeight="1" x14ac:dyDescent="0.25">
      <c r="A64" s="3">
        <v>1063</v>
      </c>
      <c r="B64" s="4">
        <v>45117</v>
      </c>
      <c r="C64" s="3">
        <v>203</v>
      </c>
      <c r="D64" s="3">
        <v>301</v>
      </c>
      <c r="E64" s="3">
        <v>105</v>
      </c>
      <c r="F64" s="3">
        <v>8</v>
      </c>
      <c r="G64" s="5">
        <v>59.664000000000009</v>
      </c>
      <c r="H64" s="5">
        <v>477.31200000000007</v>
      </c>
      <c r="I64" s="5">
        <v>119.32800000000002</v>
      </c>
      <c r="J64" s="3" t="b">
        <v>1</v>
      </c>
      <c r="K64" s="3" t="s">
        <v>82</v>
      </c>
      <c r="L64" s="3">
        <v>2023</v>
      </c>
      <c r="M64" s="3">
        <v>7</v>
      </c>
      <c r="N64" s="3" t="s">
        <v>28</v>
      </c>
      <c r="O64" s="11">
        <v>12</v>
      </c>
      <c r="P64" s="11" t="str">
        <f>TEXT(Table1[[#This Row],[Order_Date]],"YYYY-MM")</f>
        <v>2023-07</v>
      </c>
      <c r="Q64" s="9" t="str">
        <f>IF(AND(Table1[[#This Row],[Hour]]&gt;=6,Table1[[#This Row],[Hour]]&lt;12),"Morning",IF(AND(Table1[[#This Row],[Hour]]&gt;=12,Table1[[#This Row],[Hour]]&lt;18),"AfterNoon",IF(AND(Table1[[#This Row],[Hour]]&gt;=18,Table1[[#This Row],[Hour]]&lt;21),"Evening","Night")))</f>
        <v>AfterNoon</v>
      </c>
      <c r="R64">
        <f>Table1[[#This Row],[Total_Sales]]/Table1[[#This Row],[Quantity_Sold]]</f>
        <v>59.664000000000009</v>
      </c>
      <c r="S64">
        <v>25</v>
      </c>
    </row>
    <row r="65" spans="1:19" ht="15.75" customHeight="1" x14ac:dyDescent="0.25">
      <c r="A65" s="3">
        <v>1064</v>
      </c>
      <c r="B65" s="4">
        <v>44874</v>
      </c>
      <c r="C65" s="3">
        <v>202</v>
      </c>
      <c r="D65" s="3">
        <v>303</v>
      </c>
      <c r="E65" s="3">
        <v>101</v>
      </c>
      <c r="F65" s="3">
        <v>4</v>
      </c>
      <c r="G65" s="5">
        <v>177.40800000000002</v>
      </c>
      <c r="H65" s="5">
        <v>709.63200000000006</v>
      </c>
      <c r="I65" s="5">
        <v>212.8896</v>
      </c>
      <c r="J65" s="3" t="b">
        <v>0</v>
      </c>
      <c r="K65" s="3" t="s">
        <v>83</v>
      </c>
      <c r="L65" s="3">
        <v>2022</v>
      </c>
      <c r="M65" s="3">
        <v>11</v>
      </c>
      <c r="N65" s="3" t="s">
        <v>18</v>
      </c>
      <c r="O65" s="11">
        <v>11</v>
      </c>
      <c r="P65" s="11" t="str">
        <f>TEXT(Table1[[#This Row],[Order_Date]],"YYYY-MM")</f>
        <v>2022-11</v>
      </c>
      <c r="Q65" s="9" t="str">
        <f>IF(AND(Table1[[#This Row],[Hour]]&gt;=6,Table1[[#This Row],[Hour]]&lt;12),"Morning",IF(AND(Table1[[#This Row],[Hour]]&gt;=12,Table1[[#This Row],[Hour]]&lt;18),"AfterNoon",IF(AND(Table1[[#This Row],[Hour]]&gt;=18,Table1[[#This Row],[Hour]]&lt;21),"Evening","Night")))</f>
        <v>Morning</v>
      </c>
      <c r="R65">
        <f>Table1[[#This Row],[Total_Sales]]/Table1[[#This Row],[Quantity_Sold]]</f>
        <v>177.40800000000002</v>
      </c>
      <c r="S65">
        <v>30</v>
      </c>
    </row>
    <row r="66" spans="1:19" ht="15.75" customHeight="1" x14ac:dyDescent="0.25">
      <c r="A66" s="3">
        <v>1065</v>
      </c>
      <c r="B66" s="4">
        <v>45437</v>
      </c>
      <c r="C66" s="3">
        <v>204</v>
      </c>
      <c r="D66" s="3">
        <v>303</v>
      </c>
      <c r="E66" s="3">
        <v>102</v>
      </c>
      <c r="F66" s="3">
        <v>3</v>
      </c>
      <c r="G66" s="5">
        <v>89.89200000000001</v>
      </c>
      <c r="H66" s="5">
        <v>269.67600000000004</v>
      </c>
      <c r="I66" s="5">
        <v>40.451400000000007</v>
      </c>
      <c r="J66" s="3" t="b">
        <v>0</v>
      </c>
      <c r="K66" s="3" t="s">
        <v>84</v>
      </c>
      <c r="L66" s="3">
        <v>2024</v>
      </c>
      <c r="M66" s="3">
        <v>5</v>
      </c>
      <c r="N66" s="3" t="s">
        <v>22</v>
      </c>
      <c r="O66" s="11">
        <v>22</v>
      </c>
      <c r="P66" s="11" t="str">
        <f>TEXT(Table1[[#This Row],[Order_Date]],"YYYY-MM")</f>
        <v>2024-05</v>
      </c>
      <c r="Q66" s="9" t="str">
        <f>IF(AND(Table1[[#This Row],[Hour]]&gt;=6,Table1[[#This Row],[Hour]]&lt;12),"Morning",IF(AND(Table1[[#This Row],[Hour]]&gt;=12,Table1[[#This Row],[Hour]]&lt;18),"AfterNoon",IF(AND(Table1[[#This Row],[Hour]]&gt;=18,Table1[[#This Row],[Hour]]&lt;21),"Evening","Night")))</f>
        <v>Night</v>
      </c>
      <c r="R66">
        <f>Table1[[#This Row],[Total_Sales]]/Table1[[#This Row],[Quantity_Sold]]</f>
        <v>89.89200000000001</v>
      </c>
      <c r="S66">
        <v>15</v>
      </c>
    </row>
    <row r="67" spans="1:19" ht="15.75" customHeight="1" x14ac:dyDescent="0.25">
      <c r="A67" s="3">
        <v>1066</v>
      </c>
      <c r="B67" s="4">
        <v>45316</v>
      </c>
      <c r="C67" s="3">
        <v>205</v>
      </c>
      <c r="D67" s="3">
        <v>304</v>
      </c>
      <c r="E67" s="3">
        <v>102</v>
      </c>
      <c r="F67" s="3">
        <v>9</v>
      </c>
      <c r="G67" s="5">
        <v>553.19000000000005</v>
      </c>
      <c r="H67" s="5">
        <v>4978.7100000000009</v>
      </c>
      <c r="I67" s="5">
        <v>846.38070000000027</v>
      </c>
      <c r="J67" s="3" t="b">
        <v>0</v>
      </c>
      <c r="K67" s="3" t="s">
        <v>85</v>
      </c>
      <c r="L67" s="3">
        <v>2024</v>
      </c>
      <c r="M67" s="3">
        <v>1</v>
      </c>
      <c r="N67" s="3" t="s">
        <v>16</v>
      </c>
      <c r="O67" s="11">
        <v>1</v>
      </c>
      <c r="P67" s="11" t="str">
        <f>TEXT(Table1[[#This Row],[Order_Date]],"YYYY-MM")</f>
        <v>2024-01</v>
      </c>
      <c r="Q67" s="9" t="str">
        <f>IF(AND(Table1[[#This Row],[Hour]]&gt;=6,Table1[[#This Row],[Hour]]&lt;12),"Morning",IF(AND(Table1[[#This Row],[Hour]]&gt;=12,Table1[[#This Row],[Hour]]&lt;18),"AfterNoon",IF(AND(Table1[[#This Row],[Hour]]&gt;=18,Table1[[#This Row],[Hour]]&lt;21),"Evening","Night")))</f>
        <v>Night</v>
      </c>
      <c r="R67">
        <f>Table1[[#This Row],[Total_Sales]]/Table1[[#This Row],[Quantity_Sold]]</f>
        <v>553.19000000000005</v>
      </c>
      <c r="S67">
        <v>17</v>
      </c>
    </row>
    <row r="68" spans="1:19" ht="15.75" customHeight="1" x14ac:dyDescent="0.25">
      <c r="A68" s="3">
        <v>1067</v>
      </c>
      <c r="B68" s="4">
        <v>44975</v>
      </c>
      <c r="C68" s="3">
        <v>204</v>
      </c>
      <c r="D68" s="3">
        <v>302</v>
      </c>
      <c r="E68" s="3">
        <v>105</v>
      </c>
      <c r="F68" s="3">
        <v>9</v>
      </c>
      <c r="G68" s="5">
        <v>475.904</v>
      </c>
      <c r="H68" s="5">
        <v>4283.1360000000004</v>
      </c>
      <c r="I68" s="5">
        <v>813.79584000000011</v>
      </c>
      <c r="J68" s="3" t="b">
        <v>0</v>
      </c>
      <c r="K68" s="3" t="s">
        <v>86</v>
      </c>
      <c r="L68" s="3">
        <v>2023</v>
      </c>
      <c r="M68" s="3">
        <v>2</v>
      </c>
      <c r="N68" s="3" t="s">
        <v>22</v>
      </c>
      <c r="O68" s="11">
        <v>8</v>
      </c>
      <c r="P68" s="11" t="str">
        <f>TEXT(Table1[[#This Row],[Order_Date]],"YYYY-MM")</f>
        <v>2023-02</v>
      </c>
      <c r="Q68" s="9" t="str">
        <f>IF(AND(Table1[[#This Row],[Hour]]&gt;=6,Table1[[#This Row],[Hour]]&lt;12),"Morning",IF(AND(Table1[[#This Row],[Hour]]&gt;=12,Table1[[#This Row],[Hour]]&lt;18),"AfterNoon",IF(AND(Table1[[#This Row],[Hour]]&gt;=18,Table1[[#This Row],[Hour]]&lt;21),"Evening","Night")))</f>
        <v>Morning</v>
      </c>
      <c r="R68">
        <f>Table1[[#This Row],[Total_Sales]]/Table1[[#This Row],[Quantity_Sold]]</f>
        <v>475.90400000000005</v>
      </c>
      <c r="S68">
        <v>19</v>
      </c>
    </row>
    <row r="69" spans="1:19" ht="15.75" customHeight="1" x14ac:dyDescent="0.25">
      <c r="A69" s="3">
        <v>1068</v>
      </c>
      <c r="B69" s="4">
        <v>45293</v>
      </c>
      <c r="C69" s="3">
        <v>205</v>
      </c>
      <c r="D69" s="3">
        <v>305</v>
      </c>
      <c r="E69" s="3">
        <v>103</v>
      </c>
      <c r="F69" s="3">
        <v>7</v>
      </c>
      <c r="G69" s="5">
        <v>303.49</v>
      </c>
      <c r="H69" s="5">
        <v>2124.4300000000003</v>
      </c>
      <c r="I69" s="5">
        <v>446.13030000000003</v>
      </c>
      <c r="J69" s="3" t="b">
        <v>0</v>
      </c>
      <c r="K69" s="3" t="s">
        <v>87</v>
      </c>
      <c r="L69" s="3">
        <v>2024</v>
      </c>
      <c r="M69" s="3">
        <v>1</v>
      </c>
      <c r="N69" s="3" t="s">
        <v>31</v>
      </c>
      <c r="O69" s="11">
        <v>2</v>
      </c>
      <c r="P69" s="11" t="str">
        <f>TEXT(Table1[[#This Row],[Order_Date]],"YYYY-MM")</f>
        <v>2024-01</v>
      </c>
      <c r="Q69" s="9" t="str">
        <f>IF(AND(Table1[[#This Row],[Hour]]&gt;=6,Table1[[#This Row],[Hour]]&lt;12),"Morning",IF(AND(Table1[[#This Row],[Hour]]&gt;=12,Table1[[#This Row],[Hour]]&lt;18),"AfterNoon",IF(AND(Table1[[#This Row],[Hour]]&gt;=18,Table1[[#This Row],[Hour]]&lt;21),"Evening","Night")))</f>
        <v>Night</v>
      </c>
      <c r="R69">
        <f>Table1[[#This Row],[Total_Sales]]/Table1[[#This Row],[Quantity_Sold]]</f>
        <v>303.49000000000007</v>
      </c>
      <c r="S69">
        <v>21</v>
      </c>
    </row>
    <row r="70" spans="1:19" ht="15.75" customHeight="1" x14ac:dyDescent="0.25">
      <c r="A70" s="3">
        <v>1069</v>
      </c>
      <c r="B70" s="4">
        <v>45275</v>
      </c>
      <c r="C70" s="3">
        <v>204</v>
      </c>
      <c r="D70" s="3">
        <v>302</v>
      </c>
      <c r="E70" s="3">
        <v>103</v>
      </c>
      <c r="F70" s="3">
        <v>2</v>
      </c>
      <c r="G70" s="5">
        <v>556.44600000000003</v>
      </c>
      <c r="H70" s="5">
        <v>1112.8920000000001</v>
      </c>
      <c r="I70" s="5">
        <v>278.22300000000001</v>
      </c>
      <c r="J70" s="3" t="b">
        <v>0</v>
      </c>
      <c r="K70" s="3" t="s">
        <v>88</v>
      </c>
      <c r="L70" s="3">
        <v>2023</v>
      </c>
      <c r="M70" s="3">
        <v>12</v>
      </c>
      <c r="N70" s="3" t="s">
        <v>26</v>
      </c>
      <c r="O70" s="11">
        <v>0</v>
      </c>
      <c r="P70" s="11" t="str">
        <f>TEXT(Table1[[#This Row],[Order_Date]],"YYYY-MM")</f>
        <v>2023-12</v>
      </c>
      <c r="Q70" s="9" t="str">
        <f>IF(AND(Table1[[#This Row],[Hour]]&gt;=6,Table1[[#This Row],[Hour]]&lt;12),"Morning",IF(AND(Table1[[#This Row],[Hour]]&gt;=12,Table1[[#This Row],[Hour]]&lt;18),"AfterNoon",IF(AND(Table1[[#This Row],[Hour]]&gt;=18,Table1[[#This Row],[Hour]]&lt;21),"Evening","Night")))</f>
        <v>Night</v>
      </c>
      <c r="R70">
        <f>Table1[[#This Row],[Total_Sales]]/Table1[[#This Row],[Quantity_Sold]]</f>
        <v>556.44600000000003</v>
      </c>
      <c r="S70">
        <v>25</v>
      </c>
    </row>
    <row r="71" spans="1:19" ht="15.75" customHeight="1" x14ac:dyDescent="0.25">
      <c r="A71" s="3">
        <v>1070</v>
      </c>
      <c r="B71" s="4">
        <v>45447</v>
      </c>
      <c r="C71" s="3">
        <v>205</v>
      </c>
      <c r="D71" s="3">
        <v>302</v>
      </c>
      <c r="E71" s="3">
        <v>101</v>
      </c>
      <c r="F71" s="3">
        <v>8</v>
      </c>
      <c r="G71" s="5">
        <v>446.31400000000002</v>
      </c>
      <c r="H71" s="5">
        <v>3570.5120000000002</v>
      </c>
      <c r="I71" s="5">
        <v>1071.1536000000001</v>
      </c>
      <c r="J71" s="3" t="b">
        <v>0</v>
      </c>
      <c r="K71" s="3" t="s">
        <v>89</v>
      </c>
      <c r="L71" s="3">
        <v>2024</v>
      </c>
      <c r="M71" s="3">
        <v>6</v>
      </c>
      <c r="N71" s="3" t="s">
        <v>31</v>
      </c>
      <c r="O71" s="11">
        <v>18</v>
      </c>
      <c r="P71" s="11" t="str">
        <f>TEXT(Table1[[#This Row],[Order_Date]],"YYYY-MM")</f>
        <v>2024-06</v>
      </c>
      <c r="Q71" s="9" t="str">
        <f>IF(AND(Table1[[#This Row],[Hour]]&gt;=6,Table1[[#This Row],[Hour]]&lt;12),"Morning",IF(AND(Table1[[#This Row],[Hour]]&gt;=12,Table1[[#This Row],[Hour]]&lt;18),"AfterNoon",IF(AND(Table1[[#This Row],[Hour]]&gt;=18,Table1[[#This Row],[Hour]]&lt;21),"Evening","Night")))</f>
        <v>Evening</v>
      </c>
      <c r="R71">
        <f>Table1[[#This Row],[Total_Sales]]/Table1[[#This Row],[Quantity_Sold]]</f>
        <v>446.31400000000002</v>
      </c>
      <c r="S71">
        <v>30</v>
      </c>
    </row>
    <row r="72" spans="1:19" ht="15.75" customHeight="1" x14ac:dyDescent="0.25">
      <c r="A72" s="3">
        <v>1071</v>
      </c>
      <c r="B72" s="4">
        <v>45561</v>
      </c>
      <c r="C72" s="3">
        <v>204</v>
      </c>
      <c r="D72" s="3">
        <v>304</v>
      </c>
      <c r="E72" s="3">
        <v>101</v>
      </c>
      <c r="F72" s="3">
        <v>9</v>
      </c>
      <c r="G72" s="5">
        <v>288.42</v>
      </c>
      <c r="H72" s="5">
        <v>2595.7800000000002</v>
      </c>
      <c r="I72" s="5">
        <v>389.36700000000002</v>
      </c>
      <c r="J72" s="3" t="b">
        <v>0</v>
      </c>
      <c r="K72" s="3" t="s">
        <v>90</v>
      </c>
      <c r="L72" s="3">
        <v>2024</v>
      </c>
      <c r="M72" s="3">
        <v>9</v>
      </c>
      <c r="N72" s="3" t="s">
        <v>16</v>
      </c>
      <c r="O72" s="11">
        <v>14</v>
      </c>
      <c r="P72" s="11" t="str">
        <f>TEXT(Table1[[#This Row],[Order_Date]],"YYYY-MM")</f>
        <v>2024-09</v>
      </c>
      <c r="Q72" s="9" t="str">
        <f>IF(AND(Table1[[#This Row],[Hour]]&gt;=6,Table1[[#This Row],[Hour]]&lt;12),"Morning",IF(AND(Table1[[#This Row],[Hour]]&gt;=12,Table1[[#This Row],[Hour]]&lt;18),"AfterNoon",IF(AND(Table1[[#This Row],[Hour]]&gt;=18,Table1[[#This Row],[Hour]]&lt;21),"Evening","Night")))</f>
        <v>AfterNoon</v>
      </c>
      <c r="R72">
        <f>Table1[[#This Row],[Total_Sales]]/Table1[[#This Row],[Quantity_Sold]]</f>
        <v>288.42</v>
      </c>
      <c r="S72">
        <v>15</v>
      </c>
    </row>
    <row r="73" spans="1:19" ht="15.75" customHeight="1" x14ac:dyDescent="0.25">
      <c r="A73" s="3">
        <v>1072</v>
      </c>
      <c r="B73" s="4">
        <v>45425</v>
      </c>
      <c r="C73" s="3">
        <v>205</v>
      </c>
      <c r="D73" s="3">
        <v>303</v>
      </c>
      <c r="E73" s="3">
        <v>104</v>
      </c>
      <c r="F73" s="3">
        <v>6</v>
      </c>
      <c r="G73" s="5">
        <v>90.420000000000016</v>
      </c>
      <c r="H73" s="5">
        <v>542.5200000000001</v>
      </c>
      <c r="I73" s="5">
        <v>92.228400000000022</v>
      </c>
      <c r="J73" s="3" t="b">
        <v>1</v>
      </c>
      <c r="K73" s="3" t="s">
        <v>91</v>
      </c>
      <c r="L73" s="3">
        <v>2024</v>
      </c>
      <c r="M73" s="3">
        <v>5</v>
      </c>
      <c r="N73" s="3" t="s">
        <v>28</v>
      </c>
      <c r="O73" s="11">
        <v>7</v>
      </c>
      <c r="P73" s="11" t="str">
        <f>TEXT(Table1[[#This Row],[Order_Date]],"YYYY-MM")</f>
        <v>2024-05</v>
      </c>
      <c r="Q73" s="9" t="str">
        <f>IF(AND(Table1[[#This Row],[Hour]]&gt;=6,Table1[[#This Row],[Hour]]&lt;12),"Morning",IF(AND(Table1[[#This Row],[Hour]]&gt;=12,Table1[[#This Row],[Hour]]&lt;18),"AfterNoon",IF(AND(Table1[[#This Row],[Hour]]&gt;=18,Table1[[#This Row],[Hour]]&lt;21),"Evening","Night")))</f>
        <v>Morning</v>
      </c>
      <c r="R73">
        <f>Table1[[#This Row],[Total_Sales]]/Table1[[#This Row],[Quantity_Sold]]</f>
        <v>90.420000000000016</v>
      </c>
      <c r="S73">
        <v>17</v>
      </c>
    </row>
    <row r="74" spans="1:19" ht="15.75" customHeight="1" x14ac:dyDescent="0.25">
      <c r="A74" s="3">
        <v>1073</v>
      </c>
      <c r="B74" s="4">
        <v>44971</v>
      </c>
      <c r="C74" s="3">
        <v>201</v>
      </c>
      <c r="D74" s="3">
        <v>304</v>
      </c>
      <c r="E74" s="3">
        <v>105</v>
      </c>
      <c r="F74" s="3">
        <v>1</v>
      </c>
      <c r="G74" s="5">
        <v>116.24800000000002</v>
      </c>
      <c r="H74" s="5">
        <v>116.24800000000002</v>
      </c>
      <c r="I74" s="5">
        <v>22.087120000000002</v>
      </c>
      <c r="J74" s="3" t="b">
        <v>0</v>
      </c>
      <c r="K74" s="3" t="s">
        <v>92</v>
      </c>
      <c r="L74" s="3">
        <v>2023</v>
      </c>
      <c r="M74" s="3">
        <v>2</v>
      </c>
      <c r="N74" s="3" t="s">
        <v>31</v>
      </c>
      <c r="O74" s="11">
        <v>5</v>
      </c>
      <c r="P74" s="11" t="str">
        <f>TEXT(Table1[[#This Row],[Order_Date]],"YYYY-MM")</f>
        <v>2023-02</v>
      </c>
      <c r="Q74" s="9" t="str">
        <f>IF(AND(Table1[[#This Row],[Hour]]&gt;=6,Table1[[#This Row],[Hour]]&lt;12),"Morning",IF(AND(Table1[[#This Row],[Hour]]&gt;=12,Table1[[#This Row],[Hour]]&lt;18),"AfterNoon",IF(AND(Table1[[#This Row],[Hour]]&gt;=18,Table1[[#This Row],[Hour]]&lt;21),"Evening","Night")))</f>
        <v>Night</v>
      </c>
      <c r="R74">
        <f>Table1[[#This Row],[Total_Sales]]/Table1[[#This Row],[Quantity_Sold]]</f>
        <v>116.24800000000002</v>
      </c>
      <c r="S74">
        <v>19</v>
      </c>
    </row>
    <row r="75" spans="1:19" ht="15.75" customHeight="1" x14ac:dyDescent="0.25">
      <c r="A75" s="3">
        <v>1074</v>
      </c>
      <c r="B75" s="4">
        <v>45531</v>
      </c>
      <c r="C75" s="3">
        <v>201</v>
      </c>
      <c r="D75" s="3">
        <v>303</v>
      </c>
      <c r="E75" s="3">
        <v>101</v>
      </c>
      <c r="F75" s="3">
        <v>1</v>
      </c>
      <c r="G75" s="5">
        <v>304.83200000000005</v>
      </c>
      <c r="H75" s="5">
        <v>304.83200000000005</v>
      </c>
      <c r="I75" s="5">
        <v>64.014720000000011</v>
      </c>
      <c r="J75" s="3" t="b">
        <v>0</v>
      </c>
      <c r="K75" s="3" t="s">
        <v>93</v>
      </c>
      <c r="L75" s="3">
        <v>2024</v>
      </c>
      <c r="M75" s="3">
        <v>8</v>
      </c>
      <c r="N75" s="3" t="s">
        <v>31</v>
      </c>
      <c r="O75" s="11">
        <v>15</v>
      </c>
      <c r="P75" s="11" t="str">
        <f>TEXT(Table1[[#This Row],[Order_Date]],"YYYY-MM")</f>
        <v>2024-08</v>
      </c>
      <c r="Q75" s="9" t="str">
        <f>IF(AND(Table1[[#This Row],[Hour]]&gt;=6,Table1[[#This Row],[Hour]]&lt;12),"Morning",IF(AND(Table1[[#This Row],[Hour]]&gt;=12,Table1[[#This Row],[Hour]]&lt;18),"AfterNoon",IF(AND(Table1[[#This Row],[Hour]]&gt;=18,Table1[[#This Row],[Hour]]&lt;21),"Evening","Night")))</f>
        <v>AfterNoon</v>
      </c>
      <c r="R75">
        <f>Table1[[#This Row],[Total_Sales]]/Table1[[#This Row],[Quantity_Sold]]</f>
        <v>304.83200000000005</v>
      </c>
      <c r="S75">
        <v>21</v>
      </c>
    </row>
    <row r="76" spans="1:19" ht="15.75" customHeight="1" x14ac:dyDescent="0.25">
      <c r="A76" s="3">
        <v>1075</v>
      </c>
      <c r="B76" s="4">
        <v>45190</v>
      </c>
      <c r="C76" s="3">
        <v>202</v>
      </c>
      <c r="D76" s="3">
        <v>303</v>
      </c>
      <c r="E76" s="3">
        <v>102</v>
      </c>
      <c r="F76" s="3">
        <v>10</v>
      </c>
      <c r="G76" s="5">
        <v>221.95800000000003</v>
      </c>
      <c r="H76" s="5">
        <v>2219.5800000000004</v>
      </c>
      <c r="I76" s="5">
        <v>554.8950000000001</v>
      </c>
      <c r="J76" s="3" t="b">
        <v>0</v>
      </c>
      <c r="K76" s="3" t="s">
        <v>94</v>
      </c>
      <c r="L76" s="3">
        <v>2023</v>
      </c>
      <c r="M76" s="3">
        <v>9</v>
      </c>
      <c r="N76" s="3" t="s">
        <v>16</v>
      </c>
      <c r="O76" s="11">
        <v>20</v>
      </c>
      <c r="P76" s="11" t="str">
        <f>TEXT(Table1[[#This Row],[Order_Date]],"YYYY-MM")</f>
        <v>2023-09</v>
      </c>
      <c r="Q76" s="9" t="str">
        <f>IF(AND(Table1[[#This Row],[Hour]]&gt;=6,Table1[[#This Row],[Hour]]&lt;12),"Morning",IF(AND(Table1[[#This Row],[Hour]]&gt;=12,Table1[[#This Row],[Hour]]&lt;18),"AfterNoon",IF(AND(Table1[[#This Row],[Hour]]&gt;=18,Table1[[#This Row],[Hour]]&lt;21),"Evening","Night")))</f>
        <v>Evening</v>
      </c>
      <c r="R76">
        <f>Table1[[#This Row],[Total_Sales]]/Table1[[#This Row],[Quantity_Sold]]</f>
        <v>221.95800000000003</v>
      </c>
      <c r="S76">
        <v>25</v>
      </c>
    </row>
    <row r="77" spans="1:19" ht="15.75" customHeight="1" x14ac:dyDescent="0.25">
      <c r="A77" s="3">
        <v>1076</v>
      </c>
      <c r="B77" s="4">
        <v>45240</v>
      </c>
      <c r="C77" s="3">
        <v>202</v>
      </c>
      <c r="D77" s="3">
        <v>302</v>
      </c>
      <c r="E77" s="3">
        <v>105</v>
      </c>
      <c r="F77" s="3">
        <v>10</v>
      </c>
      <c r="G77" s="5">
        <v>234.36600000000001</v>
      </c>
      <c r="H77" s="5">
        <v>2343.6600000000003</v>
      </c>
      <c r="I77" s="5">
        <v>703.09800000000007</v>
      </c>
      <c r="J77" s="3" t="b">
        <v>0</v>
      </c>
      <c r="K77" s="3" t="s">
        <v>95</v>
      </c>
      <c r="L77" s="3">
        <v>2023</v>
      </c>
      <c r="M77" s="3">
        <v>11</v>
      </c>
      <c r="N77" s="3" t="s">
        <v>26</v>
      </c>
      <c r="O77" s="11">
        <v>17</v>
      </c>
      <c r="P77" s="11" t="str">
        <f>TEXT(Table1[[#This Row],[Order_Date]],"YYYY-MM")</f>
        <v>2023-11</v>
      </c>
      <c r="Q77" s="9" t="str">
        <f>IF(AND(Table1[[#This Row],[Hour]]&gt;=6,Table1[[#This Row],[Hour]]&lt;12),"Morning",IF(AND(Table1[[#This Row],[Hour]]&gt;=12,Table1[[#This Row],[Hour]]&lt;18),"AfterNoon",IF(AND(Table1[[#This Row],[Hour]]&gt;=18,Table1[[#This Row],[Hour]]&lt;21),"Evening","Night")))</f>
        <v>AfterNoon</v>
      </c>
      <c r="R77">
        <f>Table1[[#This Row],[Total_Sales]]/Table1[[#This Row],[Quantity_Sold]]</f>
        <v>234.36600000000004</v>
      </c>
      <c r="S77">
        <v>30</v>
      </c>
    </row>
    <row r="78" spans="1:19" ht="15.75" customHeight="1" x14ac:dyDescent="0.25">
      <c r="A78" s="3">
        <v>1077</v>
      </c>
      <c r="B78" s="4">
        <v>44914</v>
      </c>
      <c r="C78" s="3">
        <v>202</v>
      </c>
      <c r="D78" s="3">
        <v>302</v>
      </c>
      <c r="E78" s="3">
        <v>101</v>
      </c>
      <c r="F78" s="3">
        <v>4</v>
      </c>
      <c r="G78" s="5">
        <v>487.05799999999999</v>
      </c>
      <c r="H78" s="5">
        <v>1948.232</v>
      </c>
      <c r="I78" s="5">
        <v>292.23480000000001</v>
      </c>
      <c r="J78" s="3" t="b">
        <v>0</v>
      </c>
      <c r="K78" s="3" t="s">
        <v>96</v>
      </c>
      <c r="L78" s="3">
        <v>2022</v>
      </c>
      <c r="M78" s="3">
        <v>12</v>
      </c>
      <c r="N78" s="3" t="s">
        <v>28</v>
      </c>
      <c r="O78" s="11">
        <v>0</v>
      </c>
      <c r="P78" s="11" t="str">
        <f>TEXT(Table1[[#This Row],[Order_Date]],"YYYY-MM")</f>
        <v>2022-12</v>
      </c>
      <c r="Q78" s="9" t="str">
        <f>IF(AND(Table1[[#This Row],[Hour]]&gt;=6,Table1[[#This Row],[Hour]]&lt;12),"Morning",IF(AND(Table1[[#This Row],[Hour]]&gt;=12,Table1[[#This Row],[Hour]]&lt;18),"AfterNoon",IF(AND(Table1[[#This Row],[Hour]]&gt;=18,Table1[[#This Row],[Hour]]&lt;21),"Evening","Night")))</f>
        <v>Night</v>
      </c>
      <c r="R78">
        <f>Table1[[#This Row],[Total_Sales]]/Table1[[#This Row],[Quantity_Sold]]</f>
        <v>487.05799999999999</v>
      </c>
      <c r="S78">
        <v>15</v>
      </c>
    </row>
    <row r="79" spans="1:19" ht="15.75" customHeight="1" x14ac:dyDescent="0.25">
      <c r="A79" s="3">
        <v>1078</v>
      </c>
      <c r="B79" s="4">
        <v>45555</v>
      </c>
      <c r="C79" s="3">
        <v>203</v>
      </c>
      <c r="D79" s="3">
        <v>301</v>
      </c>
      <c r="E79" s="3">
        <v>101</v>
      </c>
      <c r="F79" s="3">
        <v>2</v>
      </c>
      <c r="G79" s="5">
        <v>651.04600000000005</v>
      </c>
      <c r="H79" s="5">
        <v>1302.0920000000001</v>
      </c>
      <c r="I79" s="5">
        <v>221.35564000000002</v>
      </c>
      <c r="J79" s="3" t="b">
        <v>0</v>
      </c>
      <c r="K79" s="3" t="s">
        <v>97</v>
      </c>
      <c r="L79" s="3">
        <v>2024</v>
      </c>
      <c r="M79" s="3">
        <v>9</v>
      </c>
      <c r="N79" s="3" t="s">
        <v>26</v>
      </c>
      <c r="O79" s="11">
        <v>21</v>
      </c>
      <c r="P79" s="11" t="str">
        <f>TEXT(Table1[[#This Row],[Order_Date]],"YYYY-MM")</f>
        <v>2024-09</v>
      </c>
      <c r="Q79" s="9" t="str">
        <f>IF(AND(Table1[[#This Row],[Hour]]&gt;=6,Table1[[#This Row],[Hour]]&lt;12),"Morning",IF(AND(Table1[[#This Row],[Hour]]&gt;=12,Table1[[#This Row],[Hour]]&lt;18),"AfterNoon",IF(AND(Table1[[#This Row],[Hour]]&gt;=18,Table1[[#This Row],[Hour]]&lt;21),"Evening","Night")))</f>
        <v>Night</v>
      </c>
      <c r="R79">
        <f>Table1[[#This Row],[Total_Sales]]/Table1[[#This Row],[Quantity_Sold]]</f>
        <v>651.04600000000005</v>
      </c>
      <c r="S79">
        <v>17</v>
      </c>
    </row>
    <row r="80" spans="1:19" ht="15.75" customHeight="1" x14ac:dyDescent="0.25">
      <c r="A80" s="3">
        <v>1079</v>
      </c>
      <c r="B80" s="4">
        <v>45212</v>
      </c>
      <c r="C80" s="3">
        <v>203</v>
      </c>
      <c r="D80" s="3">
        <v>305</v>
      </c>
      <c r="E80" s="3">
        <v>101</v>
      </c>
      <c r="F80" s="3">
        <v>3</v>
      </c>
      <c r="G80" s="5">
        <v>181.87400000000002</v>
      </c>
      <c r="H80" s="5">
        <v>545.62200000000007</v>
      </c>
      <c r="I80" s="5">
        <v>103.66818000000002</v>
      </c>
      <c r="J80" s="3" t="b">
        <v>1</v>
      </c>
      <c r="K80" s="3" t="s">
        <v>98</v>
      </c>
      <c r="L80" s="3">
        <v>2023</v>
      </c>
      <c r="M80" s="3">
        <v>10</v>
      </c>
      <c r="N80" s="3" t="s">
        <v>26</v>
      </c>
      <c r="O80" s="11">
        <v>14</v>
      </c>
      <c r="P80" s="11" t="str">
        <f>TEXT(Table1[[#This Row],[Order_Date]],"YYYY-MM")</f>
        <v>2023-10</v>
      </c>
      <c r="Q80" s="9" t="str">
        <f>IF(AND(Table1[[#This Row],[Hour]]&gt;=6,Table1[[#This Row],[Hour]]&lt;12),"Morning",IF(AND(Table1[[#This Row],[Hour]]&gt;=12,Table1[[#This Row],[Hour]]&lt;18),"AfterNoon",IF(AND(Table1[[#This Row],[Hour]]&gt;=18,Table1[[#This Row],[Hour]]&lt;21),"Evening","Night")))</f>
        <v>AfterNoon</v>
      </c>
      <c r="R80">
        <f>Table1[[#This Row],[Total_Sales]]/Table1[[#This Row],[Quantity_Sold]]</f>
        <v>181.87400000000002</v>
      </c>
      <c r="S80">
        <v>19</v>
      </c>
    </row>
    <row r="81" spans="1:19" ht="15.75" customHeight="1" x14ac:dyDescent="0.25">
      <c r="A81" s="3">
        <v>1080</v>
      </c>
      <c r="B81" s="4">
        <v>45541</v>
      </c>
      <c r="C81" s="3">
        <v>205</v>
      </c>
      <c r="D81" s="3">
        <v>304</v>
      </c>
      <c r="E81" s="3">
        <v>105</v>
      </c>
      <c r="F81" s="3">
        <v>5</v>
      </c>
      <c r="G81" s="5">
        <v>509.98200000000003</v>
      </c>
      <c r="H81" s="5">
        <v>2549.9100000000003</v>
      </c>
      <c r="I81" s="5">
        <v>535.48110000000008</v>
      </c>
      <c r="J81" s="3" t="b">
        <v>0</v>
      </c>
      <c r="K81" s="3" t="s">
        <v>99</v>
      </c>
      <c r="L81" s="3">
        <v>2024</v>
      </c>
      <c r="M81" s="3">
        <v>9</v>
      </c>
      <c r="N81" s="3" t="s">
        <v>26</v>
      </c>
      <c r="O81" s="11">
        <v>9</v>
      </c>
      <c r="P81" s="11" t="str">
        <f>TEXT(Table1[[#This Row],[Order_Date]],"YYYY-MM")</f>
        <v>2024-09</v>
      </c>
      <c r="Q81" s="9" t="str">
        <f>IF(AND(Table1[[#This Row],[Hour]]&gt;=6,Table1[[#This Row],[Hour]]&lt;12),"Morning",IF(AND(Table1[[#This Row],[Hour]]&gt;=12,Table1[[#This Row],[Hour]]&lt;18),"AfterNoon",IF(AND(Table1[[#This Row],[Hour]]&gt;=18,Table1[[#This Row],[Hour]]&lt;21),"Evening","Night")))</f>
        <v>Morning</v>
      </c>
      <c r="R81">
        <f>Table1[[#This Row],[Total_Sales]]/Table1[[#This Row],[Quantity_Sold]]</f>
        <v>509.98200000000008</v>
      </c>
      <c r="S81">
        <v>21.000000000000004</v>
      </c>
    </row>
    <row r="82" spans="1:19" ht="15.75" customHeight="1" x14ac:dyDescent="0.25">
      <c r="A82" s="3">
        <v>1081</v>
      </c>
      <c r="B82" s="4">
        <v>45384</v>
      </c>
      <c r="C82" s="3">
        <v>205</v>
      </c>
      <c r="D82" s="3">
        <v>304</v>
      </c>
      <c r="E82" s="3">
        <v>104</v>
      </c>
      <c r="F82" s="3">
        <v>8</v>
      </c>
      <c r="G82" s="5">
        <v>535.2600000000001</v>
      </c>
      <c r="H82" s="5">
        <v>4282.0800000000008</v>
      </c>
      <c r="I82" s="5">
        <v>1070.5200000000002</v>
      </c>
      <c r="J82" s="3" t="b">
        <v>0</v>
      </c>
      <c r="K82" s="3" t="s">
        <v>100</v>
      </c>
      <c r="L82" s="3">
        <v>2024</v>
      </c>
      <c r="M82" s="3">
        <v>4</v>
      </c>
      <c r="N82" s="3" t="s">
        <v>31</v>
      </c>
      <c r="O82" s="11">
        <v>7</v>
      </c>
      <c r="P82" s="11" t="str">
        <f>TEXT(Table1[[#This Row],[Order_Date]],"YYYY-MM")</f>
        <v>2024-04</v>
      </c>
      <c r="Q82" s="9" t="str">
        <f>IF(AND(Table1[[#This Row],[Hour]]&gt;=6,Table1[[#This Row],[Hour]]&lt;12),"Morning",IF(AND(Table1[[#This Row],[Hour]]&gt;=12,Table1[[#This Row],[Hour]]&lt;18),"AfterNoon",IF(AND(Table1[[#This Row],[Hour]]&gt;=18,Table1[[#This Row],[Hour]]&lt;21),"Evening","Night")))</f>
        <v>Morning</v>
      </c>
      <c r="R82">
        <f>Table1[[#This Row],[Total_Sales]]/Table1[[#This Row],[Quantity_Sold]]</f>
        <v>535.2600000000001</v>
      </c>
      <c r="S82">
        <v>25</v>
      </c>
    </row>
    <row r="83" spans="1:19" ht="15.75" customHeight="1" x14ac:dyDescent="0.25">
      <c r="A83" s="3">
        <v>1082</v>
      </c>
      <c r="B83" s="4">
        <v>45190</v>
      </c>
      <c r="C83" s="3">
        <v>202</v>
      </c>
      <c r="D83" s="3">
        <v>304</v>
      </c>
      <c r="E83" s="3">
        <v>105</v>
      </c>
      <c r="F83" s="3">
        <v>4</v>
      </c>
      <c r="G83" s="5">
        <v>156.61799999999999</v>
      </c>
      <c r="H83" s="5">
        <v>626.47199999999998</v>
      </c>
      <c r="I83" s="5">
        <v>187.94159999999999</v>
      </c>
      <c r="J83" s="3" t="b">
        <v>0</v>
      </c>
      <c r="K83" s="3" t="s">
        <v>101</v>
      </c>
      <c r="L83" s="3">
        <v>2023</v>
      </c>
      <c r="M83" s="3">
        <v>9</v>
      </c>
      <c r="N83" s="3" t="s">
        <v>16</v>
      </c>
      <c r="O83" s="11">
        <v>16</v>
      </c>
      <c r="P83" s="11" t="str">
        <f>TEXT(Table1[[#This Row],[Order_Date]],"YYYY-MM")</f>
        <v>2023-09</v>
      </c>
      <c r="Q83" s="9" t="str">
        <f>IF(AND(Table1[[#This Row],[Hour]]&gt;=6,Table1[[#This Row],[Hour]]&lt;12),"Morning",IF(AND(Table1[[#This Row],[Hour]]&gt;=12,Table1[[#This Row],[Hour]]&lt;18),"AfterNoon",IF(AND(Table1[[#This Row],[Hour]]&gt;=18,Table1[[#This Row],[Hour]]&lt;21),"Evening","Night")))</f>
        <v>AfterNoon</v>
      </c>
      <c r="R83">
        <f>Table1[[#This Row],[Total_Sales]]/Table1[[#This Row],[Quantity_Sold]]</f>
        <v>156.61799999999999</v>
      </c>
      <c r="S83">
        <v>30</v>
      </c>
    </row>
    <row r="84" spans="1:19" ht="15.75" customHeight="1" x14ac:dyDescent="0.25">
      <c r="A84" s="3">
        <v>1083</v>
      </c>
      <c r="B84" s="4">
        <v>45467</v>
      </c>
      <c r="C84" s="3">
        <v>201</v>
      </c>
      <c r="D84" s="3">
        <v>304</v>
      </c>
      <c r="E84" s="3">
        <v>101</v>
      </c>
      <c r="F84" s="3">
        <v>8</v>
      </c>
      <c r="G84" s="5">
        <v>315.15000000000003</v>
      </c>
      <c r="H84" s="5">
        <v>2521.2000000000003</v>
      </c>
      <c r="I84" s="5">
        <v>378.18</v>
      </c>
      <c r="J84" s="3" t="b">
        <v>0</v>
      </c>
      <c r="K84" s="3" t="s">
        <v>102</v>
      </c>
      <c r="L84" s="3">
        <v>2024</v>
      </c>
      <c r="M84" s="3">
        <v>6</v>
      </c>
      <c r="N84" s="3" t="s">
        <v>28</v>
      </c>
      <c r="O84" s="11">
        <v>23</v>
      </c>
      <c r="P84" s="11" t="str">
        <f>TEXT(Table1[[#This Row],[Order_Date]],"YYYY-MM")</f>
        <v>2024-06</v>
      </c>
      <c r="Q84" s="9" t="str">
        <f>IF(AND(Table1[[#This Row],[Hour]]&gt;=6,Table1[[#This Row],[Hour]]&lt;12),"Morning",IF(AND(Table1[[#This Row],[Hour]]&gt;=12,Table1[[#This Row],[Hour]]&lt;18),"AfterNoon",IF(AND(Table1[[#This Row],[Hour]]&gt;=18,Table1[[#This Row],[Hour]]&lt;21),"Evening","Night")))</f>
        <v>Night</v>
      </c>
      <c r="R84">
        <f>Table1[[#This Row],[Total_Sales]]/Table1[[#This Row],[Quantity_Sold]]</f>
        <v>315.15000000000003</v>
      </c>
      <c r="S84">
        <v>15</v>
      </c>
    </row>
    <row r="85" spans="1:19" ht="15.75" customHeight="1" x14ac:dyDescent="0.25">
      <c r="A85" s="3">
        <v>1084</v>
      </c>
      <c r="B85" s="4">
        <v>45037</v>
      </c>
      <c r="C85" s="3">
        <v>204</v>
      </c>
      <c r="D85" s="3">
        <v>301</v>
      </c>
      <c r="E85" s="3">
        <v>102</v>
      </c>
      <c r="F85" s="3">
        <v>4</v>
      </c>
      <c r="G85" s="5">
        <v>632.96199999999999</v>
      </c>
      <c r="H85" s="5">
        <v>2531.848</v>
      </c>
      <c r="I85" s="5">
        <v>430.41416000000004</v>
      </c>
      <c r="J85" s="3" t="b">
        <v>0</v>
      </c>
      <c r="K85" s="3" t="s">
        <v>103</v>
      </c>
      <c r="L85" s="3">
        <v>2023</v>
      </c>
      <c r="M85" s="3">
        <v>4</v>
      </c>
      <c r="N85" s="3" t="s">
        <v>26</v>
      </c>
      <c r="O85" s="11">
        <v>16</v>
      </c>
      <c r="P85" s="11" t="str">
        <f>TEXT(Table1[[#This Row],[Order_Date]],"YYYY-MM")</f>
        <v>2023-04</v>
      </c>
      <c r="Q85" s="9" t="str">
        <f>IF(AND(Table1[[#This Row],[Hour]]&gt;=6,Table1[[#This Row],[Hour]]&lt;12),"Morning",IF(AND(Table1[[#This Row],[Hour]]&gt;=12,Table1[[#This Row],[Hour]]&lt;18),"AfterNoon",IF(AND(Table1[[#This Row],[Hour]]&gt;=18,Table1[[#This Row],[Hour]]&lt;21),"Evening","Night")))</f>
        <v>AfterNoon</v>
      </c>
      <c r="R85">
        <f>Table1[[#This Row],[Total_Sales]]/Table1[[#This Row],[Quantity_Sold]]</f>
        <v>632.96199999999999</v>
      </c>
      <c r="S85">
        <v>17</v>
      </c>
    </row>
    <row r="86" spans="1:19" ht="15.75" customHeight="1" x14ac:dyDescent="0.25">
      <c r="A86" s="3">
        <v>1085</v>
      </c>
      <c r="B86" s="4">
        <v>45568</v>
      </c>
      <c r="C86" s="3">
        <v>201</v>
      </c>
      <c r="D86" s="3">
        <v>301</v>
      </c>
      <c r="E86" s="3">
        <v>104</v>
      </c>
      <c r="F86" s="3">
        <v>2</v>
      </c>
      <c r="G86" s="5">
        <v>70.840000000000018</v>
      </c>
      <c r="H86" s="5">
        <v>141.68000000000004</v>
      </c>
      <c r="I86" s="5">
        <v>26.919200000000007</v>
      </c>
      <c r="J86" s="3" t="b">
        <v>0</v>
      </c>
      <c r="K86" s="3" t="s">
        <v>104</v>
      </c>
      <c r="L86" s="3">
        <v>2024</v>
      </c>
      <c r="M86" s="3">
        <v>10</v>
      </c>
      <c r="N86" s="3" t="s">
        <v>16</v>
      </c>
      <c r="O86" s="11">
        <v>0</v>
      </c>
      <c r="P86" s="11" t="str">
        <f>TEXT(Table1[[#This Row],[Order_Date]],"YYYY-MM")</f>
        <v>2024-10</v>
      </c>
      <c r="Q86" s="9" t="str">
        <f>IF(AND(Table1[[#This Row],[Hour]]&gt;=6,Table1[[#This Row],[Hour]]&lt;12),"Morning",IF(AND(Table1[[#This Row],[Hour]]&gt;=12,Table1[[#This Row],[Hour]]&lt;18),"AfterNoon",IF(AND(Table1[[#This Row],[Hour]]&gt;=18,Table1[[#This Row],[Hour]]&lt;21),"Evening","Night")))</f>
        <v>Night</v>
      </c>
      <c r="R86">
        <f>Table1[[#This Row],[Total_Sales]]/Table1[[#This Row],[Quantity_Sold]]</f>
        <v>70.840000000000018</v>
      </c>
      <c r="S86">
        <v>19</v>
      </c>
    </row>
    <row r="87" spans="1:19" ht="15.75" customHeight="1" x14ac:dyDescent="0.25">
      <c r="A87" s="3">
        <v>1086</v>
      </c>
      <c r="B87" s="4">
        <v>45520</v>
      </c>
      <c r="C87" s="3">
        <v>201</v>
      </c>
      <c r="D87" s="3">
        <v>301</v>
      </c>
      <c r="E87" s="3">
        <v>103</v>
      </c>
      <c r="F87" s="3">
        <v>10</v>
      </c>
      <c r="G87" s="5">
        <v>280.14800000000002</v>
      </c>
      <c r="H87" s="5">
        <v>2801.4800000000005</v>
      </c>
      <c r="I87" s="5">
        <v>588.31080000000009</v>
      </c>
      <c r="J87" s="3" t="b">
        <v>0</v>
      </c>
      <c r="K87" s="3" t="s">
        <v>105</v>
      </c>
      <c r="L87" s="3">
        <v>2024</v>
      </c>
      <c r="M87" s="3">
        <v>8</v>
      </c>
      <c r="N87" s="3" t="s">
        <v>26</v>
      </c>
      <c r="O87" s="11">
        <v>20</v>
      </c>
      <c r="P87" s="11" t="str">
        <f>TEXT(Table1[[#This Row],[Order_Date]],"YYYY-MM")</f>
        <v>2024-08</v>
      </c>
      <c r="Q87" s="9" t="str">
        <f>IF(AND(Table1[[#This Row],[Hour]]&gt;=6,Table1[[#This Row],[Hour]]&lt;12),"Morning",IF(AND(Table1[[#This Row],[Hour]]&gt;=12,Table1[[#This Row],[Hour]]&lt;18),"AfterNoon",IF(AND(Table1[[#This Row],[Hour]]&gt;=18,Table1[[#This Row],[Hour]]&lt;21),"Evening","Night")))</f>
        <v>Evening</v>
      </c>
      <c r="R87">
        <f>Table1[[#This Row],[Total_Sales]]/Table1[[#This Row],[Quantity_Sold]]</f>
        <v>280.14800000000002</v>
      </c>
      <c r="S87">
        <v>21</v>
      </c>
    </row>
    <row r="88" spans="1:19" ht="15.75" customHeight="1" x14ac:dyDescent="0.25">
      <c r="A88" s="3">
        <v>1087</v>
      </c>
      <c r="B88" s="4">
        <v>45032</v>
      </c>
      <c r="C88" s="3">
        <v>203</v>
      </c>
      <c r="D88" s="3">
        <v>301</v>
      </c>
      <c r="E88" s="3">
        <v>104</v>
      </c>
      <c r="F88" s="3">
        <v>9</v>
      </c>
      <c r="G88" s="5">
        <v>497.00200000000001</v>
      </c>
      <c r="H88" s="5">
        <v>4473.018</v>
      </c>
      <c r="I88" s="5">
        <v>1118.2545</v>
      </c>
      <c r="J88" s="3" t="b">
        <v>0</v>
      </c>
      <c r="K88" s="3" t="s">
        <v>106</v>
      </c>
      <c r="L88" s="3">
        <v>2023</v>
      </c>
      <c r="M88" s="3">
        <v>4</v>
      </c>
      <c r="N88" s="3" t="s">
        <v>20</v>
      </c>
      <c r="O88" s="11">
        <v>3</v>
      </c>
      <c r="P88" s="11" t="str">
        <f>TEXT(Table1[[#This Row],[Order_Date]],"YYYY-MM")</f>
        <v>2023-04</v>
      </c>
      <c r="Q88" s="9" t="str">
        <f>IF(AND(Table1[[#This Row],[Hour]]&gt;=6,Table1[[#This Row],[Hour]]&lt;12),"Morning",IF(AND(Table1[[#This Row],[Hour]]&gt;=12,Table1[[#This Row],[Hour]]&lt;18),"AfterNoon",IF(AND(Table1[[#This Row],[Hour]]&gt;=18,Table1[[#This Row],[Hour]]&lt;21),"Evening","Night")))</f>
        <v>Night</v>
      </c>
      <c r="R88">
        <f>Table1[[#This Row],[Total_Sales]]/Table1[[#This Row],[Quantity_Sold]]</f>
        <v>497.00200000000001</v>
      </c>
      <c r="S88">
        <v>25</v>
      </c>
    </row>
    <row r="89" spans="1:19" ht="15.75" customHeight="1" x14ac:dyDescent="0.25">
      <c r="A89" s="3">
        <v>1088</v>
      </c>
      <c r="B89" s="4">
        <v>45435</v>
      </c>
      <c r="C89" s="3">
        <v>203</v>
      </c>
      <c r="D89" s="3">
        <v>303</v>
      </c>
      <c r="E89" s="3">
        <v>101</v>
      </c>
      <c r="F89" s="3">
        <v>8</v>
      </c>
      <c r="G89" s="5">
        <v>194.70000000000002</v>
      </c>
      <c r="H89" s="5">
        <v>1557.6000000000001</v>
      </c>
      <c r="I89" s="5">
        <v>467.28000000000003</v>
      </c>
      <c r="J89" s="3" t="b">
        <v>0</v>
      </c>
      <c r="K89" s="3" t="s">
        <v>107</v>
      </c>
      <c r="L89" s="3">
        <v>2024</v>
      </c>
      <c r="M89" s="3">
        <v>5</v>
      </c>
      <c r="N89" s="3" t="s">
        <v>16</v>
      </c>
      <c r="O89" s="11">
        <v>0</v>
      </c>
      <c r="P89" s="11" t="str">
        <f>TEXT(Table1[[#This Row],[Order_Date]],"YYYY-MM")</f>
        <v>2024-05</v>
      </c>
      <c r="Q89" s="9" t="str">
        <f>IF(AND(Table1[[#This Row],[Hour]]&gt;=6,Table1[[#This Row],[Hour]]&lt;12),"Morning",IF(AND(Table1[[#This Row],[Hour]]&gt;=12,Table1[[#This Row],[Hour]]&lt;18),"AfterNoon",IF(AND(Table1[[#This Row],[Hour]]&gt;=18,Table1[[#This Row],[Hour]]&lt;21),"Evening","Night")))</f>
        <v>Night</v>
      </c>
      <c r="R89">
        <f>Table1[[#This Row],[Total_Sales]]/Table1[[#This Row],[Quantity_Sold]]</f>
        <v>194.70000000000002</v>
      </c>
      <c r="S89">
        <v>30</v>
      </c>
    </row>
    <row r="90" spans="1:19" ht="15.75" customHeight="1" x14ac:dyDescent="0.25">
      <c r="A90" s="3">
        <v>1089</v>
      </c>
      <c r="B90" s="4">
        <v>45422</v>
      </c>
      <c r="C90" s="3">
        <v>205</v>
      </c>
      <c r="D90" s="3">
        <v>305</v>
      </c>
      <c r="E90" s="3">
        <v>102</v>
      </c>
      <c r="F90" s="3">
        <v>6</v>
      </c>
      <c r="G90" s="5">
        <v>204.90800000000002</v>
      </c>
      <c r="H90" s="5">
        <v>1229.4480000000001</v>
      </c>
      <c r="I90" s="5">
        <v>184.41720000000001</v>
      </c>
      <c r="J90" s="3" t="b">
        <v>0</v>
      </c>
      <c r="K90" s="3" t="s">
        <v>108</v>
      </c>
      <c r="L90" s="3">
        <v>2024</v>
      </c>
      <c r="M90" s="3">
        <v>5</v>
      </c>
      <c r="N90" s="3" t="s">
        <v>26</v>
      </c>
      <c r="O90" s="11">
        <v>5</v>
      </c>
      <c r="P90" s="11" t="str">
        <f>TEXT(Table1[[#This Row],[Order_Date]],"YYYY-MM")</f>
        <v>2024-05</v>
      </c>
      <c r="Q90" s="9" t="str">
        <f>IF(AND(Table1[[#This Row],[Hour]]&gt;=6,Table1[[#This Row],[Hour]]&lt;12),"Morning",IF(AND(Table1[[#This Row],[Hour]]&gt;=12,Table1[[#This Row],[Hour]]&lt;18),"AfterNoon",IF(AND(Table1[[#This Row],[Hour]]&gt;=18,Table1[[#This Row],[Hour]]&lt;21),"Evening","Night")))</f>
        <v>Night</v>
      </c>
      <c r="R90">
        <f>Table1[[#This Row],[Total_Sales]]/Table1[[#This Row],[Quantity_Sold]]</f>
        <v>204.90800000000002</v>
      </c>
      <c r="S90">
        <v>15</v>
      </c>
    </row>
    <row r="91" spans="1:19" ht="15.75" customHeight="1" x14ac:dyDescent="0.25">
      <c r="A91" s="3">
        <v>1090</v>
      </c>
      <c r="B91" s="4">
        <v>44972</v>
      </c>
      <c r="C91" s="3">
        <v>201</v>
      </c>
      <c r="D91" s="3">
        <v>305</v>
      </c>
      <c r="E91" s="3">
        <v>102</v>
      </c>
      <c r="F91" s="3">
        <v>4</v>
      </c>
      <c r="G91" s="5">
        <v>108.504</v>
      </c>
      <c r="H91" s="5">
        <v>434.01600000000002</v>
      </c>
      <c r="I91" s="5">
        <v>73.782720000000012</v>
      </c>
      <c r="J91" s="3" t="b">
        <v>0</v>
      </c>
      <c r="K91" s="3" t="s">
        <v>109</v>
      </c>
      <c r="L91" s="3">
        <v>2023</v>
      </c>
      <c r="M91" s="3">
        <v>2</v>
      </c>
      <c r="N91" s="3" t="s">
        <v>18</v>
      </c>
      <c r="O91" s="11">
        <v>2</v>
      </c>
      <c r="P91" s="11" t="str">
        <f>TEXT(Table1[[#This Row],[Order_Date]],"YYYY-MM")</f>
        <v>2023-02</v>
      </c>
      <c r="Q91" s="9" t="str">
        <f>IF(AND(Table1[[#This Row],[Hour]]&gt;=6,Table1[[#This Row],[Hour]]&lt;12),"Morning",IF(AND(Table1[[#This Row],[Hour]]&gt;=12,Table1[[#This Row],[Hour]]&lt;18),"AfterNoon",IF(AND(Table1[[#This Row],[Hour]]&gt;=18,Table1[[#This Row],[Hour]]&lt;21),"Evening","Night")))</f>
        <v>Night</v>
      </c>
      <c r="R91">
        <f>Table1[[#This Row],[Total_Sales]]/Table1[[#This Row],[Quantity_Sold]]</f>
        <v>108.504</v>
      </c>
      <c r="S91">
        <v>17</v>
      </c>
    </row>
    <row r="92" spans="1:19" ht="15.75" customHeight="1" x14ac:dyDescent="0.25">
      <c r="A92" s="3">
        <v>1091</v>
      </c>
      <c r="B92" s="4">
        <v>44977</v>
      </c>
      <c r="C92" s="3">
        <v>204</v>
      </c>
      <c r="D92" s="3">
        <v>301</v>
      </c>
      <c r="E92" s="3">
        <v>105</v>
      </c>
      <c r="F92" s="3">
        <v>9</v>
      </c>
      <c r="G92" s="5">
        <v>144.91400000000002</v>
      </c>
      <c r="H92" s="5">
        <v>1304.2260000000001</v>
      </c>
      <c r="I92" s="5">
        <v>247.80294000000004</v>
      </c>
      <c r="J92" s="3" t="b">
        <v>0</v>
      </c>
      <c r="K92" s="3" t="s">
        <v>110</v>
      </c>
      <c r="L92" s="3">
        <v>2023</v>
      </c>
      <c r="M92" s="3">
        <v>2</v>
      </c>
      <c r="N92" s="3" t="s">
        <v>28</v>
      </c>
      <c r="O92" s="11">
        <v>4</v>
      </c>
      <c r="P92" s="11" t="str">
        <f>TEXT(Table1[[#This Row],[Order_Date]],"YYYY-MM")</f>
        <v>2023-02</v>
      </c>
      <c r="Q92" s="9" t="str">
        <f>IF(AND(Table1[[#This Row],[Hour]]&gt;=6,Table1[[#This Row],[Hour]]&lt;12),"Morning",IF(AND(Table1[[#This Row],[Hour]]&gt;=12,Table1[[#This Row],[Hour]]&lt;18),"AfterNoon",IF(AND(Table1[[#This Row],[Hour]]&gt;=18,Table1[[#This Row],[Hour]]&lt;21),"Evening","Night")))</f>
        <v>Night</v>
      </c>
      <c r="R92">
        <f>Table1[[#This Row],[Total_Sales]]/Table1[[#This Row],[Quantity_Sold]]</f>
        <v>144.91400000000002</v>
      </c>
      <c r="S92">
        <v>19</v>
      </c>
    </row>
    <row r="93" spans="1:19" ht="15.75" customHeight="1" x14ac:dyDescent="0.25">
      <c r="A93" s="3">
        <v>1092</v>
      </c>
      <c r="B93" s="4">
        <v>45231</v>
      </c>
      <c r="C93" s="3">
        <v>201</v>
      </c>
      <c r="D93" s="3">
        <v>303</v>
      </c>
      <c r="E93" s="3">
        <v>105</v>
      </c>
      <c r="F93" s="3">
        <v>4</v>
      </c>
      <c r="G93" s="5">
        <v>361.85599999999999</v>
      </c>
      <c r="H93" s="5">
        <v>1447.424</v>
      </c>
      <c r="I93" s="5">
        <v>303.95903999999996</v>
      </c>
      <c r="J93" s="3" t="b">
        <v>0</v>
      </c>
      <c r="K93" s="3" t="s">
        <v>111</v>
      </c>
      <c r="L93" s="3">
        <v>2023</v>
      </c>
      <c r="M93" s="3">
        <v>11</v>
      </c>
      <c r="N93" s="3" t="s">
        <v>18</v>
      </c>
      <c r="O93" s="11">
        <v>18</v>
      </c>
      <c r="P93" s="11" t="str">
        <f>TEXT(Table1[[#This Row],[Order_Date]],"YYYY-MM")</f>
        <v>2023-11</v>
      </c>
      <c r="Q93" s="9" t="str">
        <f>IF(AND(Table1[[#This Row],[Hour]]&gt;=6,Table1[[#This Row],[Hour]]&lt;12),"Morning",IF(AND(Table1[[#This Row],[Hour]]&gt;=12,Table1[[#This Row],[Hour]]&lt;18),"AfterNoon",IF(AND(Table1[[#This Row],[Hour]]&gt;=18,Table1[[#This Row],[Hour]]&lt;21),"Evening","Night")))</f>
        <v>Evening</v>
      </c>
      <c r="R93">
        <f>Table1[[#This Row],[Total_Sales]]/Table1[[#This Row],[Quantity_Sold]]</f>
        <v>361.85599999999999</v>
      </c>
      <c r="S93">
        <v>20.999999999999996</v>
      </c>
    </row>
    <row r="94" spans="1:19" ht="15.75" customHeight="1" x14ac:dyDescent="0.25">
      <c r="A94" s="3">
        <v>1093</v>
      </c>
      <c r="B94" s="4">
        <v>45394</v>
      </c>
      <c r="C94" s="3">
        <v>205</v>
      </c>
      <c r="D94" s="3">
        <v>304</v>
      </c>
      <c r="E94" s="3">
        <v>105</v>
      </c>
      <c r="F94" s="3">
        <v>9</v>
      </c>
      <c r="G94" s="5">
        <v>603.83400000000006</v>
      </c>
      <c r="H94" s="5">
        <v>5434.5060000000003</v>
      </c>
      <c r="I94" s="5">
        <v>1358.6265000000001</v>
      </c>
      <c r="J94" s="3" t="b">
        <v>0</v>
      </c>
      <c r="K94" s="3" t="s">
        <v>66</v>
      </c>
      <c r="L94" s="3">
        <v>2024</v>
      </c>
      <c r="M94" s="3">
        <v>4</v>
      </c>
      <c r="N94" s="3" t="s">
        <v>26</v>
      </c>
      <c r="O94" s="11">
        <v>4</v>
      </c>
      <c r="P94" s="11" t="str">
        <f>TEXT(Table1[[#This Row],[Order_Date]],"YYYY-MM")</f>
        <v>2024-04</v>
      </c>
      <c r="Q94" s="9" t="str">
        <f>IF(AND(Table1[[#This Row],[Hour]]&gt;=6,Table1[[#This Row],[Hour]]&lt;12),"Morning",IF(AND(Table1[[#This Row],[Hour]]&gt;=12,Table1[[#This Row],[Hour]]&lt;18),"AfterNoon",IF(AND(Table1[[#This Row],[Hour]]&gt;=18,Table1[[#This Row],[Hour]]&lt;21),"Evening","Night")))</f>
        <v>Night</v>
      </c>
      <c r="R94">
        <f>Table1[[#This Row],[Total_Sales]]/Table1[[#This Row],[Quantity_Sold]]</f>
        <v>603.83400000000006</v>
      </c>
      <c r="S94">
        <v>25</v>
      </c>
    </row>
    <row r="95" spans="1:19" ht="15.75" customHeight="1" x14ac:dyDescent="0.25">
      <c r="A95" s="3">
        <v>1094</v>
      </c>
      <c r="B95" s="4">
        <v>45168</v>
      </c>
      <c r="C95" s="3">
        <v>204</v>
      </c>
      <c r="D95" s="3">
        <v>301</v>
      </c>
      <c r="E95" s="3">
        <v>104</v>
      </c>
      <c r="F95" s="3">
        <v>10</v>
      </c>
      <c r="G95" s="5">
        <v>140.66800000000001</v>
      </c>
      <c r="H95" s="5">
        <v>1406.68</v>
      </c>
      <c r="I95" s="5">
        <v>422.00400000000002</v>
      </c>
      <c r="J95" s="3" t="b">
        <v>1</v>
      </c>
      <c r="K95" s="3" t="s">
        <v>112</v>
      </c>
      <c r="L95" s="3">
        <v>2023</v>
      </c>
      <c r="M95" s="3">
        <v>8</v>
      </c>
      <c r="N95" s="3" t="s">
        <v>18</v>
      </c>
      <c r="O95" s="11">
        <v>3</v>
      </c>
      <c r="P95" s="11" t="str">
        <f>TEXT(Table1[[#This Row],[Order_Date]],"YYYY-MM")</f>
        <v>2023-08</v>
      </c>
      <c r="Q95" s="9" t="str">
        <f>IF(AND(Table1[[#This Row],[Hour]]&gt;=6,Table1[[#This Row],[Hour]]&lt;12),"Morning",IF(AND(Table1[[#This Row],[Hour]]&gt;=12,Table1[[#This Row],[Hour]]&lt;18),"AfterNoon",IF(AND(Table1[[#This Row],[Hour]]&gt;=18,Table1[[#This Row],[Hour]]&lt;21),"Evening","Night")))</f>
        <v>Night</v>
      </c>
      <c r="R95">
        <f>Table1[[#This Row],[Total_Sales]]/Table1[[#This Row],[Quantity_Sold]]</f>
        <v>140.66800000000001</v>
      </c>
      <c r="S95">
        <v>30</v>
      </c>
    </row>
    <row r="96" spans="1:19" ht="15.75" customHeight="1" x14ac:dyDescent="0.25">
      <c r="A96" s="3">
        <v>1095</v>
      </c>
      <c r="B96" s="4">
        <v>45105</v>
      </c>
      <c r="C96" s="3">
        <v>203</v>
      </c>
      <c r="D96" s="3">
        <v>305</v>
      </c>
      <c r="E96" s="3">
        <v>102</v>
      </c>
      <c r="F96" s="3">
        <v>5</v>
      </c>
      <c r="G96" s="5">
        <v>600.13800000000015</v>
      </c>
      <c r="H96" s="5">
        <v>3000.6900000000005</v>
      </c>
      <c r="I96" s="5">
        <v>450.10350000000005</v>
      </c>
      <c r="J96" s="3" t="b">
        <v>0</v>
      </c>
      <c r="K96" s="3" t="s">
        <v>113</v>
      </c>
      <c r="L96" s="3">
        <v>2023</v>
      </c>
      <c r="M96" s="3">
        <v>6</v>
      </c>
      <c r="N96" s="3" t="s">
        <v>18</v>
      </c>
      <c r="O96" s="11">
        <v>15</v>
      </c>
      <c r="P96" s="11" t="str">
        <f>TEXT(Table1[[#This Row],[Order_Date]],"YYYY-MM")</f>
        <v>2023-06</v>
      </c>
      <c r="Q96" s="9" t="str">
        <f>IF(AND(Table1[[#This Row],[Hour]]&gt;=6,Table1[[#This Row],[Hour]]&lt;12),"Morning",IF(AND(Table1[[#This Row],[Hour]]&gt;=12,Table1[[#This Row],[Hour]]&lt;18),"AfterNoon",IF(AND(Table1[[#This Row],[Hour]]&gt;=18,Table1[[#This Row],[Hour]]&lt;21),"Evening","Night")))</f>
        <v>AfterNoon</v>
      </c>
      <c r="R96">
        <f>Table1[[#This Row],[Total_Sales]]/Table1[[#This Row],[Quantity_Sold]]</f>
        <v>600.13800000000015</v>
      </c>
      <c r="S96">
        <v>15</v>
      </c>
    </row>
    <row r="97" spans="1:19" ht="15.75" customHeight="1" x14ac:dyDescent="0.25">
      <c r="A97" s="3">
        <v>1096</v>
      </c>
      <c r="B97" s="4">
        <v>45006</v>
      </c>
      <c r="C97" s="3">
        <v>204</v>
      </c>
      <c r="D97" s="3">
        <v>304</v>
      </c>
      <c r="E97" s="3">
        <v>104</v>
      </c>
      <c r="F97" s="3">
        <v>7</v>
      </c>
      <c r="G97" s="5">
        <v>573.42999999999995</v>
      </c>
      <c r="H97" s="5">
        <v>4014.0099999999998</v>
      </c>
      <c r="I97" s="5">
        <v>682.38170000000002</v>
      </c>
      <c r="J97" s="3" t="b">
        <v>0</v>
      </c>
      <c r="K97" s="3" t="s">
        <v>114</v>
      </c>
      <c r="L97" s="3">
        <v>2023</v>
      </c>
      <c r="M97" s="3">
        <v>3</v>
      </c>
      <c r="N97" s="3" t="s">
        <v>31</v>
      </c>
      <c r="O97" s="11">
        <v>12</v>
      </c>
      <c r="P97" s="11" t="str">
        <f>TEXT(Table1[[#This Row],[Order_Date]],"YYYY-MM")</f>
        <v>2023-03</v>
      </c>
      <c r="Q97" s="9" t="str">
        <f>IF(AND(Table1[[#This Row],[Hour]]&gt;=6,Table1[[#This Row],[Hour]]&lt;12),"Morning",IF(AND(Table1[[#This Row],[Hour]]&gt;=12,Table1[[#This Row],[Hour]]&lt;18),"AfterNoon",IF(AND(Table1[[#This Row],[Hour]]&gt;=18,Table1[[#This Row],[Hour]]&lt;21),"Evening","Night")))</f>
        <v>AfterNoon</v>
      </c>
      <c r="R97">
        <f>Table1[[#This Row],[Total_Sales]]/Table1[[#This Row],[Quantity_Sold]]</f>
        <v>573.42999999999995</v>
      </c>
      <c r="S97">
        <v>17</v>
      </c>
    </row>
    <row r="98" spans="1:19" ht="15.75" customHeight="1" x14ac:dyDescent="0.25">
      <c r="A98" s="3">
        <v>1097</v>
      </c>
      <c r="B98" s="4">
        <v>44924</v>
      </c>
      <c r="C98" s="3">
        <v>205</v>
      </c>
      <c r="D98" s="3">
        <v>305</v>
      </c>
      <c r="E98" s="3">
        <v>102</v>
      </c>
      <c r="F98" s="3">
        <v>1</v>
      </c>
      <c r="G98" s="5">
        <v>204.226</v>
      </c>
      <c r="H98" s="5">
        <v>204.226</v>
      </c>
      <c r="I98" s="5">
        <v>38.80294</v>
      </c>
      <c r="J98" s="3" t="b">
        <v>0</v>
      </c>
      <c r="K98" s="3" t="s">
        <v>115</v>
      </c>
      <c r="L98" s="3">
        <v>2022</v>
      </c>
      <c r="M98" s="3">
        <v>12</v>
      </c>
      <c r="N98" s="3" t="s">
        <v>16</v>
      </c>
      <c r="O98" s="11">
        <v>20</v>
      </c>
      <c r="P98" s="11" t="str">
        <f>TEXT(Table1[[#This Row],[Order_Date]],"YYYY-MM")</f>
        <v>2022-12</v>
      </c>
      <c r="Q98" s="9" t="str">
        <f>IF(AND(Table1[[#This Row],[Hour]]&gt;=6,Table1[[#This Row],[Hour]]&lt;12),"Morning",IF(AND(Table1[[#This Row],[Hour]]&gt;=12,Table1[[#This Row],[Hour]]&lt;18),"AfterNoon",IF(AND(Table1[[#This Row],[Hour]]&gt;=18,Table1[[#This Row],[Hour]]&lt;21),"Evening","Night")))</f>
        <v>Evening</v>
      </c>
      <c r="R98">
        <f>Table1[[#This Row],[Total_Sales]]/Table1[[#This Row],[Quantity_Sold]]</f>
        <v>204.226</v>
      </c>
      <c r="S98">
        <v>19</v>
      </c>
    </row>
    <row r="99" spans="1:19" ht="15.75" customHeight="1" x14ac:dyDescent="0.25">
      <c r="A99" s="3">
        <v>1098</v>
      </c>
      <c r="B99" s="4">
        <v>44922</v>
      </c>
      <c r="C99" s="3">
        <v>203</v>
      </c>
      <c r="D99" s="3">
        <v>305</v>
      </c>
      <c r="E99" s="3">
        <v>103</v>
      </c>
      <c r="F99" s="3">
        <v>4</v>
      </c>
      <c r="G99" s="5">
        <v>96.690000000000012</v>
      </c>
      <c r="H99" s="5">
        <v>386.76000000000005</v>
      </c>
      <c r="I99" s="5">
        <v>81.219600000000014</v>
      </c>
      <c r="J99" s="3" t="b">
        <v>0</v>
      </c>
      <c r="K99" s="3" t="s">
        <v>56</v>
      </c>
      <c r="L99" s="3">
        <v>2022</v>
      </c>
      <c r="M99" s="3">
        <v>12</v>
      </c>
      <c r="N99" s="3" t="s">
        <v>31</v>
      </c>
      <c r="O99" s="11">
        <v>21</v>
      </c>
      <c r="P99" s="11" t="str">
        <f>TEXT(Table1[[#This Row],[Order_Date]],"YYYY-MM")</f>
        <v>2022-12</v>
      </c>
      <c r="Q99" s="9" t="str">
        <f>IF(AND(Table1[[#This Row],[Hour]]&gt;=6,Table1[[#This Row],[Hour]]&lt;12),"Morning",IF(AND(Table1[[#This Row],[Hour]]&gt;=12,Table1[[#This Row],[Hour]]&lt;18),"AfterNoon",IF(AND(Table1[[#This Row],[Hour]]&gt;=18,Table1[[#This Row],[Hour]]&lt;21),"Evening","Night")))</f>
        <v>Night</v>
      </c>
      <c r="R99">
        <f>Table1[[#This Row],[Total_Sales]]/Table1[[#This Row],[Quantity_Sold]]</f>
        <v>96.690000000000012</v>
      </c>
      <c r="S99">
        <v>21.000000000000004</v>
      </c>
    </row>
    <row r="100" spans="1:19" ht="15.75" customHeight="1" x14ac:dyDescent="0.25">
      <c r="A100" s="3">
        <v>1099</v>
      </c>
      <c r="B100" s="4">
        <v>45365</v>
      </c>
      <c r="C100" s="3">
        <v>204</v>
      </c>
      <c r="D100" s="3">
        <v>302</v>
      </c>
      <c r="E100" s="3">
        <v>101</v>
      </c>
      <c r="F100" s="3">
        <v>3</v>
      </c>
      <c r="G100" s="5">
        <v>346.03800000000001</v>
      </c>
      <c r="H100" s="5">
        <v>1038.114</v>
      </c>
      <c r="I100" s="5">
        <v>259.52850000000001</v>
      </c>
      <c r="J100" s="3" t="b">
        <v>1</v>
      </c>
      <c r="K100" s="3" t="s">
        <v>116</v>
      </c>
      <c r="L100" s="3">
        <v>2024</v>
      </c>
      <c r="M100" s="3">
        <v>3</v>
      </c>
      <c r="N100" s="3" t="s">
        <v>16</v>
      </c>
      <c r="O100" s="11">
        <v>1</v>
      </c>
      <c r="P100" s="11" t="str">
        <f>TEXT(Table1[[#This Row],[Order_Date]],"YYYY-MM")</f>
        <v>2024-03</v>
      </c>
      <c r="Q100" s="9" t="str">
        <f>IF(AND(Table1[[#This Row],[Hour]]&gt;=6,Table1[[#This Row],[Hour]]&lt;12),"Morning",IF(AND(Table1[[#This Row],[Hour]]&gt;=12,Table1[[#This Row],[Hour]]&lt;18),"AfterNoon",IF(AND(Table1[[#This Row],[Hour]]&gt;=18,Table1[[#This Row],[Hour]]&lt;21),"Evening","Night")))</f>
        <v>Night</v>
      </c>
      <c r="R100">
        <f>Table1[[#This Row],[Total_Sales]]/Table1[[#This Row],[Quantity_Sold]]</f>
        <v>346.03800000000001</v>
      </c>
      <c r="S100">
        <v>25</v>
      </c>
    </row>
    <row r="101" spans="1:19" ht="15.75" customHeight="1" x14ac:dyDescent="0.25">
      <c r="A101" s="3">
        <v>1100</v>
      </c>
      <c r="B101" s="4">
        <v>44985</v>
      </c>
      <c r="C101" s="3">
        <v>204</v>
      </c>
      <c r="D101" s="3">
        <v>304</v>
      </c>
      <c r="E101" s="3">
        <v>102</v>
      </c>
      <c r="F101" s="3">
        <v>2</v>
      </c>
      <c r="G101" s="5">
        <v>374.39600000000007</v>
      </c>
      <c r="H101" s="5">
        <v>748.79200000000014</v>
      </c>
      <c r="I101" s="5">
        <v>224.63760000000005</v>
      </c>
      <c r="J101" s="3" t="b">
        <v>0</v>
      </c>
      <c r="K101" s="3" t="s">
        <v>117</v>
      </c>
      <c r="L101" s="3">
        <v>2023</v>
      </c>
      <c r="M101" s="3">
        <v>2</v>
      </c>
      <c r="N101" s="3" t="s">
        <v>31</v>
      </c>
      <c r="O101" s="11">
        <v>6</v>
      </c>
      <c r="P101" s="11" t="str">
        <f>TEXT(Table1[[#This Row],[Order_Date]],"YYYY-MM")</f>
        <v>2023-02</v>
      </c>
      <c r="Q101" s="9" t="str">
        <f>IF(AND(Table1[[#This Row],[Hour]]&gt;=6,Table1[[#This Row],[Hour]]&lt;12),"Morning",IF(AND(Table1[[#This Row],[Hour]]&gt;=12,Table1[[#This Row],[Hour]]&lt;18),"AfterNoon",IF(AND(Table1[[#This Row],[Hour]]&gt;=18,Table1[[#This Row],[Hour]]&lt;21),"Evening","Night")))</f>
        <v>Morning</v>
      </c>
      <c r="R101">
        <f>Table1[[#This Row],[Total_Sales]]/Table1[[#This Row],[Quantity_Sold]]</f>
        <v>374.39600000000007</v>
      </c>
      <c r="S101">
        <v>30</v>
      </c>
    </row>
    <row r="102" spans="1:19" ht="15.75" customHeight="1" x14ac:dyDescent="0.25">
      <c r="A102" s="3">
        <v>1101</v>
      </c>
      <c r="B102" s="4">
        <v>45050</v>
      </c>
      <c r="C102" s="3">
        <v>201</v>
      </c>
      <c r="D102" s="3">
        <v>304</v>
      </c>
      <c r="E102" s="3">
        <v>101</v>
      </c>
      <c r="F102" s="3">
        <v>5</v>
      </c>
      <c r="G102" s="5">
        <v>99.308000000000007</v>
      </c>
      <c r="H102" s="5">
        <v>496.54</v>
      </c>
      <c r="I102" s="5">
        <v>74.480999999999995</v>
      </c>
      <c r="J102" s="3" t="b">
        <v>0</v>
      </c>
      <c r="K102" s="3" t="s">
        <v>118</v>
      </c>
      <c r="L102" s="3">
        <v>2023</v>
      </c>
      <c r="M102" s="3">
        <v>5</v>
      </c>
      <c r="N102" s="3" t="s">
        <v>16</v>
      </c>
      <c r="O102" s="11">
        <v>2</v>
      </c>
      <c r="P102" s="11" t="str">
        <f>TEXT(Table1[[#This Row],[Order_Date]],"YYYY-MM")</f>
        <v>2023-05</v>
      </c>
      <c r="Q102" s="9" t="str">
        <f>IF(AND(Table1[[#This Row],[Hour]]&gt;=6,Table1[[#This Row],[Hour]]&lt;12),"Morning",IF(AND(Table1[[#This Row],[Hour]]&gt;=12,Table1[[#This Row],[Hour]]&lt;18),"AfterNoon",IF(AND(Table1[[#This Row],[Hour]]&gt;=18,Table1[[#This Row],[Hour]]&lt;21),"Evening","Night")))</f>
        <v>Night</v>
      </c>
      <c r="R102">
        <f>Table1[[#This Row],[Total_Sales]]/Table1[[#This Row],[Quantity_Sold]]</f>
        <v>99.308000000000007</v>
      </c>
      <c r="S102">
        <v>15</v>
      </c>
    </row>
    <row r="103" spans="1:19" ht="15.75" customHeight="1" x14ac:dyDescent="0.25">
      <c r="A103" s="3">
        <v>1102</v>
      </c>
      <c r="B103" s="4">
        <v>45121</v>
      </c>
      <c r="C103" s="3">
        <v>203</v>
      </c>
      <c r="D103" s="3">
        <v>305</v>
      </c>
      <c r="E103" s="3">
        <v>104</v>
      </c>
      <c r="F103" s="3">
        <v>9</v>
      </c>
      <c r="G103" s="5">
        <v>525.22800000000007</v>
      </c>
      <c r="H103" s="5">
        <v>4727.0520000000006</v>
      </c>
      <c r="I103" s="5">
        <v>803.59884000000011</v>
      </c>
      <c r="J103" s="3" t="b">
        <v>1</v>
      </c>
      <c r="K103" s="3" t="s">
        <v>119</v>
      </c>
      <c r="L103" s="3">
        <v>2023</v>
      </c>
      <c r="M103" s="3">
        <v>7</v>
      </c>
      <c r="N103" s="3" t="s">
        <v>26</v>
      </c>
      <c r="O103" s="11">
        <v>3</v>
      </c>
      <c r="P103" s="11" t="str">
        <f>TEXT(Table1[[#This Row],[Order_Date]],"YYYY-MM")</f>
        <v>2023-07</v>
      </c>
      <c r="Q103" s="9" t="str">
        <f>IF(AND(Table1[[#This Row],[Hour]]&gt;=6,Table1[[#This Row],[Hour]]&lt;12),"Morning",IF(AND(Table1[[#This Row],[Hour]]&gt;=12,Table1[[#This Row],[Hour]]&lt;18),"AfterNoon",IF(AND(Table1[[#This Row],[Hour]]&gt;=18,Table1[[#This Row],[Hour]]&lt;21),"Evening","Night")))</f>
        <v>Night</v>
      </c>
      <c r="R103">
        <f>Table1[[#This Row],[Total_Sales]]/Table1[[#This Row],[Quantity_Sold]]</f>
        <v>525.22800000000007</v>
      </c>
      <c r="S103">
        <v>17</v>
      </c>
    </row>
    <row r="104" spans="1:19" ht="15.75" customHeight="1" x14ac:dyDescent="0.25">
      <c r="A104" s="3">
        <v>1103</v>
      </c>
      <c r="B104" s="4">
        <v>44894</v>
      </c>
      <c r="C104" s="3">
        <v>204</v>
      </c>
      <c r="D104" s="3">
        <v>303</v>
      </c>
      <c r="E104" s="3">
        <v>102</v>
      </c>
      <c r="F104" s="3">
        <v>7</v>
      </c>
      <c r="G104" s="5">
        <v>112.068</v>
      </c>
      <c r="H104" s="5">
        <v>784.476</v>
      </c>
      <c r="I104" s="5">
        <v>149.05044000000001</v>
      </c>
      <c r="J104" s="3" t="b">
        <v>0</v>
      </c>
      <c r="K104" s="3" t="s">
        <v>120</v>
      </c>
      <c r="L104" s="3">
        <v>2022</v>
      </c>
      <c r="M104" s="3">
        <v>11</v>
      </c>
      <c r="N104" s="3" t="s">
        <v>31</v>
      </c>
      <c r="O104" s="11">
        <v>5</v>
      </c>
      <c r="P104" s="11" t="str">
        <f>TEXT(Table1[[#This Row],[Order_Date]],"YYYY-MM")</f>
        <v>2022-11</v>
      </c>
      <c r="Q104" s="9" t="str">
        <f>IF(AND(Table1[[#This Row],[Hour]]&gt;=6,Table1[[#This Row],[Hour]]&lt;12),"Morning",IF(AND(Table1[[#This Row],[Hour]]&gt;=12,Table1[[#This Row],[Hour]]&lt;18),"AfterNoon",IF(AND(Table1[[#This Row],[Hour]]&gt;=18,Table1[[#This Row],[Hour]]&lt;21),"Evening","Night")))</f>
        <v>Night</v>
      </c>
      <c r="R104">
        <f>Table1[[#This Row],[Total_Sales]]/Table1[[#This Row],[Quantity_Sold]]</f>
        <v>112.068</v>
      </c>
      <c r="S104">
        <v>19</v>
      </c>
    </row>
    <row r="105" spans="1:19" ht="15.75" customHeight="1" x14ac:dyDescent="0.25">
      <c r="A105" s="3">
        <v>1104</v>
      </c>
      <c r="B105" s="4">
        <v>44947</v>
      </c>
      <c r="C105" s="3">
        <v>202</v>
      </c>
      <c r="D105" s="3">
        <v>302</v>
      </c>
      <c r="E105" s="3">
        <v>105</v>
      </c>
      <c r="F105" s="3">
        <v>1</v>
      </c>
      <c r="G105" s="5">
        <v>481.71200000000005</v>
      </c>
      <c r="H105" s="5">
        <v>481.71200000000005</v>
      </c>
      <c r="I105" s="5">
        <v>101.15952</v>
      </c>
      <c r="J105" s="3" t="b">
        <v>0</v>
      </c>
      <c r="K105" s="3" t="s">
        <v>54</v>
      </c>
      <c r="L105" s="3">
        <v>2023</v>
      </c>
      <c r="M105" s="3">
        <v>1</v>
      </c>
      <c r="N105" s="3" t="s">
        <v>22</v>
      </c>
      <c r="O105" s="11">
        <v>21</v>
      </c>
      <c r="P105" s="11" t="str">
        <f>TEXT(Table1[[#This Row],[Order_Date]],"YYYY-MM")</f>
        <v>2023-01</v>
      </c>
      <c r="Q105" s="9" t="str">
        <f>IF(AND(Table1[[#This Row],[Hour]]&gt;=6,Table1[[#This Row],[Hour]]&lt;12),"Morning",IF(AND(Table1[[#This Row],[Hour]]&gt;=12,Table1[[#This Row],[Hour]]&lt;18),"AfterNoon",IF(AND(Table1[[#This Row],[Hour]]&gt;=18,Table1[[#This Row],[Hour]]&lt;21),"Evening","Night")))</f>
        <v>Night</v>
      </c>
      <c r="R105">
        <f>Table1[[#This Row],[Total_Sales]]/Table1[[#This Row],[Quantity_Sold]]</f>
        <v>481.71200000000005</v>
      </c>
      <c r="S105">
        <v>21</v>
      </c>
    </row>
    <row r="106" spans="1:19" ht="15.75" customHeight="1" x14ac:dyDescent="0.25">
      <c r="A106" s="3">
        <v>1105</v>
      </c>
      <c r="B106" s="4">
        <v>45202</v>
      </c>
      <c r="C106" s="3">
        <v>202</v>
      </c>
      <c r="D106" s="3">
        <v>304</v>
      </c>
      <c r="E106" s="3">
        <v>105</v>
      </c>
      <c r="F106" s="3">
        <v>8</v>
      </c>
      <c r="G106" s="5">
        <v>212.65200000000002</v>
      </c>
      <c r="H106" s="5">
        <v>1701.2160000000001</v>
      </c>
      <c r="I106" s="5">
        <v>425.30400000000003</v>
      </c>
      <c r="J106" s="3" t="b">
        <v>1</v>
      </c>
      <c r="K106" s="3" t="s">
        <v>121</v>
      </c>
      <c r="L106" s="3">
        <v>2023</v>
      </c>
      <c r="M106" s="3">
        <v>10</v>
      </c>
      <c r="N106" s="3" t="s">
        <v>31</v>
      </c>
      <c r="O106" s="11">
        <v>9</v>
      </c>
      <c r="P106" s="11" t="str">
        <f>TEXT(Table1[[#This Row],[Order_Date]],"YYYY-MM")</f>
        <v>2023-10</v>
      </c>
      <c r="Q106" s="9" t="str">
        <f>IF(AND(Table1[[#This Row],[Hour]]&gt;=6,Table1[[#This Row],[Hour]]&lt;12),"Morning",IF(AND(Table1[[#This Row],[Hour]]&gt;=12,Table1[[#This Row],[Hour]]&lt;18),"AfterNoon",IF(AND(Table1[[#This Row],[Hour]]&gt;=18,Table1[[#This Row],[Hour]]&lt;21),"Evening","Night")))</f>
        <v>Morning</v>
      </c>
      <c r="R106">
        <f>Table1[[#This Row],[Total_Sales]]/Table1[[#This Row],[Quantity_Sold]]</f>
        <v>212.65200000000002</v>
      </c>
      <c r="S106">
        <v>25</v>
      </c>
    </row>
    <row r="107" spans="1:19" ht="15.75" customHeight="1" x14ac:dyDescent="0.25">
      <c r="A107" s="3">
        <v>1106</v>
      </c>
      <c r="B107" s="4">
        <v>45339</v>
      </c>
      <c r="C107" s="3">
        <v>204</v>
      </c>
      <c r="D107" s="3">
        <v>304</v>
      </c>
      <c r="E107" s="3">
        <v>102</v>
      </c>
      <c r="F107" s="3">
        <v>3</v>
      </c>
      <c r="G107" s="5">
        <v>426.95400000000001</v>
      </c>
      <c r="H107" s="5">
        <v>1280.8620000000001</v>
      </c>
      <c r="I107" s="5">
        <v>384.2586</v>
      </c>
      <c r="J107" s="3" t="b">
        <v>1</v>
      </c>
      <c r="K107" s="3" t="s">
        <v>112</v>
      </c>
      <c r="L107" s="3">
        <v>2024</v>
      </c>
      <c r="M107" s="3">
        <v>2</v>
      </c>
      <c r="N107" s="3" t="s">
        <v>22</v>
      </c>
      <c r="O107" s="11">
        <v>3</v>
      </c>
      <c r="P107" s="11" t="str">
        <f>TEXT(Table1[[#This Row],[Order_Date]],"YYYY-MM")</f>
        <v>2024-02</v>
      </c>
      <c r="Q107" s="9" t="str">
        <f>IF(AND(Table1[[#This Row],[Hour]]&gt;=6,Table1[[#This Row],[Hour]]&lt;12),"Morning",IF(AND(Table1[[#This Row],[Hour]]&gt;=12,Table1[[#This Row],[Hour]]&lt;18),"AfterNoon",IF(AND(Table1[[#This Row],[Hour]]&gt;=18,Table1[[#This Row],[Hour]]&lt;21),"Evening","Night")))</f>
        <v>Night</v>
      </c>
      <c r="R107">
        <f>Table1[[#This Row],[Total_Sales]]/Table1[[#This Row],[Quantity_Sold]]</f>
        <v>426.95400000000001</v>
      </c>
      <c r="S107">
        <v>30</v>
      </c>
    </row>
    <row r="108" spans="1:19" ht="15.75" customHeight="1" x14ac:dyDescent="0.25">
      <c r="A108" s="3">
        <v>1107</v>
      </c>
      <c r="B108" s="4">
        <v>45032</v>
      </c>
      <c r="C108" s="3">
        <v>205</v>
      </c>
      <c r="D108" s="3">
        <v>305</v>
      </c>
      <c r="E108" s="3">
        <v>102</v>
      </c>
      <c r="F108" s="3">
        <v>9</v>
      </c>
      <c r="G108" s="5">
        <v>582.49400000000003</v>
      </c>
      <c r="H108" s="5">
        <v>5242.4459999999999</v>
      </c>
      <c r="I108" s="5">
        <v>786.36689999999999</v>
      </c>
      <c r="J108" s="3" t="b">
        <v>0</v>
      </c>
      <c r="K108" s="3" t="s">
        <v>122</v>
      </c>
      <c r="L108" s="3">
        <v>2023</v>
      </c>
      <c r="M108" s="3">
        <v>4</v>
      </c>
      <c r="N108" s="3" t="s">
        <v>20</v>
      </c>
      <c r="O108" s="11">
        <v>10</v>
      </c>
      <c r="P108" s="11" t="str">
        <f>TEXT(Table1[[#This Row],[Order_Date]],"YYYY-MM")</f>
        <v>2023-04</v>
      </c>
      <c r="Q108" s="9" t="str">
        <f>IF(AND(Table1[[#This Row],[Hour]]&gt;=6,Table1[[#This Row],[Hour]]&lt;12),"Morning",IF(AND(Table1[[#This Row],[Hour]]&gt;=12,Table1[[#This Row],[Hour]]&lt;18),"AfterNoon",IF(AND(Table1[[#This Row],[Hour]]&gt;=18,Table1[[#This Row],[Hour]]&lt;21),"Evening","Night")))</f>
        <v>Morning</v>
      </c>
      <c r="R108">
        <f>Table1[[#This Row],[Total_Sales]]/Table1[[#This Row],[Quantity_Sold]]</f>
        <v>582.49400000000003</v>
      </c>
      <c r="S108">
        <v>15</v>
      </c>
    </row>
    <row r="109" spans="1:19" ht="15.75" customHeight="1" x14ac:dyDescent="0.25">
      <c r="A109" s="3">
        <v>1108</v>
      </c>
      <c r="B109" s="4">
        <v>44930</v>
      </c>
      <c r="C109" s="3">
        <v>201</v>
      </c>
      <c r="D109" s="3">
        <v>301</v>
      </c>
      <c r="E109" s="3">
        <v>103</v>
      </c>
      <c r="F109" s="3">
        <v>3</v>
      </c>
      <c r="G109" s="5">
        <v>225.74200000000002</v>
      </c>
      <c r="H109" s="5">
        <v>677.22600000000011</v>
      </c>
      <c r="I109" s="5">
        <v>115.12842000000003</v>
      </c>
      <c r="J109" s="3" t="b">
        <v>0</v>
      </c>
      <c r="K109" s="3" t="s">
        <v>123</v>
      </c>
      <c r="L109" s="3">
        <v>2023</v>
      </c>
      <c r="M109" s="3">
        <v>1</v>
      </c>
      <c r="N109" s="3" t="s">
        <v>18</v>
      </c>
      <c r="O109" s="11">
        <v>2</v>
      </c>
      <c r="P109" s="11" t="str">
        <f>TEXT(Table1[[#This Row],[Order_Date]],"YYYY-MM")</f>
        <v>2023-01</v>
      </c>
      <c r="Q109" s="9" t="str">
        <f>IF(AND(Table1[[#This Row],[Hour]]&gt;=6,Table1[[#This Row],[Hour]]&lt;12),"Morning",IF(AND(Table1[[#This Row],[Hour]]&gt;=12,Table1[[#This Row],[Hour]]&lt;18),"AfterNoon",IF(AND(Table1[[#This Row],[Hour]]&gt;=18,Table1[[#This Row],[Hour]]&lt;21),"Evening","Night")))</f>
        <v>Night</v>
      </c>
      <c r="R109">
        <f>Table1[[#This Row],[Total_Sales]]/Table1[[#This Row],[Quantity_Sold]]</f>
        <v>225.74200000000005</v>
      </c>
      <c r="S109">
        <v>17</v>
      </c>
    </row>
    <row r="110" spans="1:19" ht="15.75" customHeight="1" x14ac:dyDescent="0.25">
      <c r="A110" s="3">
        <v>1109</v>
      </c>
      <c r="B110" s="4">
        <v>45587</v>
      </c>
      <c r="C110" s="3">
        <v>203</v>
      </c>
      <c r="D110" s="3">
        <v>305</v>
      </c>
      <c r="E110" s="3">
        <v>105</v>
      </c>
      <c r="F110" s="3">
        <v>1</v>
      </c>
      <c r="G110" s="5">
        <v>211.92600000000002</v>
      </c>
      <c r="H110" s="5">
        <v>211.92600000000002</v>
      </c>
      <c r="I110" s="5">
        <v>40.265940000000001</v>
      </c>
      <c r="J110" s="3" t="b">
        <v>0</v>
      </c>
      <c r="K110" s="3" t="s">
        <v>124</v>
      </c>
      <c r="L110" s="3">
        <v>2024</v>
      </c>
      <c r="M110" s="3">
        <v>10</v>
      </c>
      <c r="N110" s="3" t="s">
        <v>31</v>
      </c>
      <c r="O110" s="11">
        <v>9</v>
      </c>
      <c r="P110" s="11" t="str">
        <f>TEXT(Table1[[#This Row],[Order_Date]],"YYYY-MM")</f>
        <v>2024-10</v>
      </c>
      <c r="Q110" s="9" t="str">
        <f>IF(AND(Table1[[#This Row],[Hour]]&gt;=6,Table1[[#This Row],[Hour]]&lt;12),"Morning",IF(AND(Table1[[#This Row],[Hour]]&gt;=12,Table1[[#This Row],[Hour]]&lt;18),"AfterNoon",IF(AND(Table1[[#This Row],[Hour]]&gt;=18,Table1[[#This Row],[Hour]]&lt;21),"Evening","Night")))</f>
        <v>Morning</v>
      </c>
      <c r="R110">
        <f>Table1[[#This Row],[Total_Sales]]/Table1[[#This Row],[Quantity_Sold]]</f>
        <v>211.92600000000002</v>
      </c>
      <c r="S110">
        <v>18.999999999999996</v>
      </c>
    </row>
    <row r="111" spans="1:19" ht="15.75" customHeight="1" x14ac:dyDescent="0.25">
      <c r="A111" s="3">
        <v>1110</v>
      </c>
      <c r="B111" s="4">
        <v>45410</v>
      </c>
      <c r="C111" s="3">
        <v>201</v>
      </c>
      <c r="D111" s="3">
        <v>301</v>
      </c>
      <c r="E111" s="3">
        <v>103</v>
      </c>
      <c r="F111" s="3">
        <v>2</v>
      </c>
      <c r="G111" s="5">
        <v>245.58600000000001</v>
      </c>
      <c r="H111" s="5">
        <v>491.17200000000003</v>
      </c>
      <c r="I111" s="5">
        <v>103.14612</v>
      </c>
      <c r="J111" s="3" t="b">
        <v>0</v>
      </c>
      <c r="K111" s="3" t="s">
        <v>125</v>
      </c>
      <c r="L111" s="3">
        <v>2024</v>
      </c>
      <c r="M111" s="3">
        <v>4</v>
      </c>
      <c r="N111" s="3" t="s">
        <v>20</v>
      </c>
      <c r="O111" s="11">
        <v>11</v>
      </c>
      <c r="P111" s="11" t="str">
        <f>TEXT(Table1[[#This Row],[Order_Date]],"YYYY-MM")</f>
        <v>2024-04</v>
      </c>
      <c r="Q111" s="9" t="str">
        <f>IF(AND(Table1[[#This Row],[Hour]]&gt;=6,Table1[[#This Row],[Hour]]&lt;12),"Morning",IF(AND(Table1[[#This Row],[Hour]]&gt;=12,Table1[[#This Row],[Hour]]&lt;18),"AfterNoon",IF(AND(Table1[[#This Row],[Hour]]&gt;=18,Table1[[#This Row],[Hour]]&lt;21),"Evening","Night")))</f>
        <v>Morning</v>
      </c>
      <c r="R111">
        <f>Table1[[#This Row],[Total_Sales]]/Table1[[#This Row],[Quantity_Sold]]</f>
        <v>245.58600000000001</v>
      </c>
      <c r="S111">
        <v>21</v>
      </c>
    </row>
    <row r="112" spans="1:19" ht="15.75" customHeight="1" x14ac:dyDescent="0.25">
      <c r="A112" s="3">
        <v>1111</v>
      </c>
      <c r="B112" s="4">
        <v>45324</v>
      </c>
      <c r="C112" s="3">
        <v>201</v>
      </c>
      <c r="D112" s="3">
        <v>305</v>
      </c>
      <c r="E112" s="3">
        <v>104</v>
      </c>
      <c r="F112" s="3">
        <v>1</v>
      </c>
      <c r="G112" s="5">
        <v>188.76000000000002</v>
      </c>
      <c r="H112" s="5">
        <v>188.76000000000002</v>
      </c>
      <c r="I112" s="5">
        <v>47.190000000000005</v>
      </c>
      <c r="J112" s="3" t="b">
        <v>0</v>
      </c>
      <c r="K112" s="3" t="s">
        <v>126</v>
      </c>
      <c r="L112" s="3">
        <v>2024</v>
      </c>
      <c r="M112" s="3">
        <v>2</v>
      </c>
      <c r="N112" s="3" t="s">
        <v>26</v>
      </c>
      <c r="O112" s="11">
        <v>15</v>
      </c>
      <c r="P112" s="11" t="str">
        <f>TEXT(Table1[[#This Row],[Order_Date]],"YYYY-MM")</f>
        <v>2024-02</v>
      </c>
      <c r="Q112" s="9" t="str">
        <f>IF(AND(Table1[[#This Row],[Hour]]&gt;=6,Table1[[#This Row],[Hour]]&lt;12),"Morning",IF(AND(Table1[[#This Row],[Hour]]&gt;=12,Table1[[#This Row],[Hour]]&lt;18),"AfterNoon",IF(AND(Table1[[#This Row],[Hour]]&gt;=18,Table1[[#This Row],[Hour]]&lt;21),"Evening","Night")))</f>
        <v>AfterNoon</v>
      </c>
      <c r="R112">
        <f>Table1[[#This Row],[Total_Sales]]/Table1[[#This Row],[Quantity_Sold]]</f>
        <v>188.76000000000002</v>
      </c>
      <c r="S112">
        <v>25</v>
      </c>
    </row>
    <row r="113" spans="1:19" ht="15.75" customHeight="1" x14ac:dyDescent="0.25">
      <c r="A113" s="3">
        <v>1112</v>
      </c>
      <c r="B113" s="4">
        <v>44978</v>
      </c>
      <c r="C113" s="3">
        <v>205</v>
      </c>
      <c r="D113" s="3">
        <v>302</v>
      </c>
      <c r="E113" s="3">
        <v>102</v>
      </c>
      <c r="F113" s="3">
        <v>2</v>
      </c>
      <c r="G113" s="5">
        <v>312.31200000000007</v>
      </c>
      <c r="H113" s="5">
        <v>624.62400000000014</v>
      </c>
      <c r="I113" s="5">
        <v>187.38720000000004</v>
      </c>
      <c r="J113" s="3" t="b">
        <v>0</v>
      </c>
      <c r="K113" s="3" t="s">
        <v>127</v>
      </c>
      <c r="L113" s="3">
        <v>2023</v>
      </c>
      <c r="M113" s="3">
        <v>2</v>
      </c>
      <c r="N113" s="3" t="s">
        <v>31</v>
      </c>
      <c r="O113" s="11">
        <v>18</v>
      </c>
      <c r="P113" s="11" t="str">
        <f>TEXT(Table1[[#This Row],[Order_Date]],"YYYY-MM")</f>
        <v>2023-02</v>
      </c>
      <c r="Q113" s="9" t="str">
        <f>IF(AND(Table1[[#This Row],[Hour]]&gt;=6,Table1[[#This Row],[Hour]]&lt;12),"Morning",IF(AND(Table1[[#This Row],[Hour]]&gt;=12,Table1[[#This Row],[Hour]]&lt;18),"AfterNoon",IF(AND(Table1[[#This Row],[Hour]]&gt;=18,Table1[[#This Row],[Hour]]&lt;21),"Evening","Night")))</f>
        <v>Evening</v>
      </c>
      <c r="R113">
        <f>Table1[[#This Row],[Total_Sales]]/Table1[[#This Row],[Quantity_Sold]]</f>
        <v>312.31200000000007</v>
      </c>
      <c r="S113">
        <v>30</v>
      </c>
    </row>
    <row r="114" spans="1:19" ht="15.75" customHeight="1" x14ac:dyDescent="0.25">
      <c r="A114" s="3">
        <v>1113</v>
      </c>
      <c r="B114" s="4">
        <v>45175</v>
      </c>
      <c r="C114" s="3">
        <v>203</v>
      </c>
      <c r="D114" s="3">
        <v>305</v>
      </c>
      <c r="E114" s="3">
        <v>102</v>
      </c>
      <c r="F114" s="3">
        <v>8</v>
      </c>
      <c r="G114" s="5">
        <v>259.05</v>
      </c>
      <c r="H114" s="5">
        <v>2072.4</v>
      </c>
      <c r="I114" s="5">
        <v>310.86</v>
      </c>
      <c r="J114" s="3" t="b">
        <v>1</v>
      </c>
      <c r="K114" s="3" t="s">
        <v>128</v>
      </c>
      <c r="L114" s="3">
        <v>2023</v>
      </c>
      <c r="M114" s="3">
        <v>9</v>
      </c>
      <c r="N114" s="3" t="s">
        <v>18</v>
      </c>
      <c r="O114" s="11">
        <v>11</v>
      </c>
      <c r="P114" s="11" t="str">
        <f>TEXT(Table1[[#This Row],[Order_Date]],"YYYY-MM")</f>
        <v>2023-09</v>
      </c>
      <c r="Q114" s="9" t="str">
        <f>IF(AND(Table1[[#This Row],[Hour]]&gt;=6,Table1[[#This Row],[Hour]]&lt;12),"Morning",IF(AND(Table1[[#This Row],[Hour]]&gt;=12,Table1[[#This Row],[Hour]]&lt;18),"AfterNoon",IF(AND(Table1[[#This Row],[Hour]]&gt;=18,Table1[[#This Row],[Hour]]&lt;21),"Evening","Night")))</f>
        <v>Morning</v>
      </c>
      <c r="R114">
        <f>Table1[[#This Row],[Total_Sales]]/Table1[[#This Row],[Quantity_Sold]]</f>
        <v>259.05</v>
      </c>
      <c r="S114">
        <v>15</v>
      </c>
    </row>
    <row r="115" spans="1:19" ht="15.75" customHeight="1" x14ac:dyDescent="0.25">
      <c r="A115" s="3">
        <v>1114</v>
      </c>
      <c r="B115" s="4">
        <v>45070</v>
      </c>
      <c r="C115" s="3">
        <v>201</v>
      </c>
      <c r="D115" s="3">
        <v>302</v>
      </c>
      <c r="E115" s="3">
        <v>105</v>
      </c>
      <c r="F115" s="3">
        <v>5</v>
      </c>
      <c r="G115" s="5">
        <v>232.71600000000001</v>
      </c>
      <c r="H115" s="5">
        <v>1163.58</v>
      </c>
      <c r="I115" s="5">
        <v>197.80860000000001</v>
      </c>
      <c r="J115" s="3" t="b">
        <v>0</v>
      </c>
      <c r="K115" s="3" t="s">
        <v>129</v>
      </c>
      <c r="L115" s="3">
        <v>2023</v>
      </c>
      <c r="M115" s="3">
        <v>5</v>
      </c>
      <c r="N115" s="3" t="s">
        <v>18</v>
      </c>
      <c r="O115" s="11">
        <v>13</v>
      </c>
      <c r="P115" s="11" t="str">
        <f>TEXT(Table1[[#This Row],[Order_Date]],"YYYY-MM")</f>
        <v>2023-05</v>
      </c>
      <c r="Q115" s="9" t="str">
        <f>IF(AND(Table1[[#This Row],[Hour]]&gt;=6,Table1[[#This Row],[Hour]]&lt;12),"Morning",IF(AND(Table1[[#This Row],[Hour]]&gt;=12,Table1[[#This Row],[Hour]]&lt;18),"AfterNoon",IF(AND(Table1[[#This Row],[Hour]]&gt;=18,Table1[[#This Row],[Hour]]&lt;21),"Evening","Night")))</f>
        <v>AfterNoon</v>
      </c>
      <c r="R115">
        <f>Table1[[#This Row],[Total_Sales]]/Table1[[#This Row],[Quantity_Sold]]</f>
        <v>232.71599999999998</v>
      </c>
      <c r="S115">
        <v>17</v>
      </c>
    </row>
    <row r="116" spans="1:19" ht="15.75" customHeight="1" x14ac:dyDescent="0.25">
      <c r="A116" s="3">
        <v>1115</v>
      </c>
      <c r="B116" s="4">
        <v>45324</v>
      </c>
      <c r="C116" s="3">
        <v>203</v>
      </c>
      <c r="D116" s="3">
        <v>305</v>
      </c>
      <c r="E116" s="3">
        <v>105</v>
      </c>
      <c r="F116" s="3">
        <v>9</v>
      </c>
      <c r="G116" s="5">
        <v>375.12200000000001</v>
      </c>
      <c r="H116" s="5">
        <v>3376.098</v>
      </c>
      <c r="I116" s="5">
        <v>641.45862</v>
      </c>
      <c r="J116" s="3" t="b">
        <v>0</v>
      </c>
      <c r="K116" s="3" t="s">
        <v>130</v>
      </c>
      <c r="L116" s="3">
        <v>2024</v>
      </c>
      <c r="M116" s="3">
        <v>2</v>
      </c>
      <c r="N116" s="3" t="s">
        <v>26</v>
      </c>
      <c r="O116" s="11">
        <v>16</v>
      </c>
      <c r="P116" s="11" t="str">
        <f>TEXT(Table1[[#This Row],[Order_Date]],"YYYY-MM")</f>
        <v>2024-02</v>
      </c>
      <c r="Q116" s="9" t="str">
        <f>IF(AND(Table1[[#This Row],[Hour]]&gt;=6,Table1[[#This Row],[Hour]]&lt;12),"Morning",IF(AND(Table1[[#This Row],[Hour]]&gt;=12,Table1[[#This Row],[Hour]]&lt;18),"AfterNoon",IF(AND(Table1[[#This Row],[Hour]]&gt;=18,Table1[[#This Row],[Hour]]&lt;21),"Evening","Night")))</f>
        <v>AfterNoon</v>
      </c>
      <c r="R116">
        <f>Table1[[#This Row],[Total_Sales]]/Table1[[#This Row],[Quantity_Sold]]</f>
        <v>375.12200000000001</v>
      </c>
      <c r="S116">
        <v>19</v>
      </c>
    </row>
    <row r="117" spans="1:19" ht="15.75" customHeight="1" x14ac:dyDescent="0.25">
      <c r="A117" s="3">
        <v>1116</v>
      </c>
      <c r="B117" s="4">
        <v>45076</v>
      </c>
      <c r="C117" s="3">
        <v>202</v>
      </c>
      <c r="D117" s="3">
        <v>303</v>
      </c>
      <c r="E117" s="3">
        <v>105</v>
      </c>
      <c r="F117" s="3">
        <v>3</v>
      </c>
      <c r="G117" s="5">
        <v>313.74200000000008</v>
      </c>
      <c r="H117" s="5">
        <v>941.22600000000023</v>
      </c>
      <c r="I117" s="5">
        <v>197.65746000000004</v>
      </c>
      <c r="J117" s="3" t="b">
        <v>0</v>
      </c>
      <c r="K117" s="3" t="s">
        <v>131</v>
      </c>
      <c r="L117" s="3">
        <v>2023</v>
      </c>
      <c r="M117" s="3">
        <v>5</v>
      </c>
      <c r="N117" s="3" t="s">
        <v>31</v>
      </c>
      <c r="O117" s="11">
        <v>17</v>
      </c>
      <c r="P117" s="11" t="str">
        <f>TEXT(Table1[[#This Row],[Order_Date]],"YYYY-MM")</f>
        <v>2023-05</v>
      </c>
      <c r="Q117" s="9" t="str">
        <f>IF(AND(Table1[[#This Row],[Hour]]&gt;=6,Table1[[#This Row],[Hour]]&lt;12),"Morning",IF(AND(Table1[[#This Row],[Hour]]&gt;=12,Table1[[#This Row],[Hour]]&lt;18),"AfterNoon",IF(AND(Table1[[#This Row],[Hour]]&gt;=18,Table1[[#This Row],[Hour]]&lt;21),"Evening","Night")))</f>
        <v>AfterNoon</v>
      </c>
      <c r="R117">
        <f>Table1[[#This Row],[Total_Sales]]/Table1[[#This Row],[Quantity_Sold]]</f>
        <v>313.74200000000008</v>
      </c>
      <c r="S117">
        <v>21</v>
      </c>
    </row>
    <row r="118" spans="1:19" ht="15.75" customHeight="1" x14ac:dyDescent="0.25">
      <c r="A118" s="3">
        <v>1117</v>
      </c>
      <c r="B118" s="4">
        <v>45499</v>
      </c>
      <c r="C118" s="3">
        <v>205</v>
      </c>
      <c r="D118" s="3">
        <v>302</v>
      </c>
      <c r="E118" s="3">
        <v>101</v>
      </c>
      <c r="F118" s="3">
        <v>6</v>
      </c>
      <c r="G118" s="5">
        <v>390.14800000000002</v>
      </c>
      <c r="H118" s="5">
        <v>2340.8879999999999</v>
      </c>
      <c r="I118" s="5">
        <v>585.22199999999998</v>
      </c>
      <c r="J118" s="3" t="b">
        <v>0</v>
      </c>
      <c r="K118" s="3" t="s">
        <v>132</v>
      </c>
      <c r="L118" s="3">
        <v>2024</v>
      </c>
      <c r="M118" s="3">
        <v>7</v>
      </c>
      <c r="N118" s="3" t="s">
        <v>26</v>
      </c>
      <c r="O118" s="11">
        <v>9</v>
      </c>
      <c r="P118" s="11" t="str">
        <f>TEXT(Table1[[#This Row],[Order_Date]],"YYYY-MM")</f>
        <v>2024-07</v>
      </c>
      <c r="Q118" s="9" t="str">
        <f>IF(AND(Table1[[#This Row],[Hour]]&gt;=6,Table1[[#This Row],[Hour]]&lt;12),"Morning",IF(AND(Table1[[#This Row],[Hour]]&gt;=12,Table1[[#This Row],[Hour]]&lt;18),"AfterNoon",IF(AND(Table1[[#This Row],[Hour]]&gt;=18,Table1[[#This Row],[Hour]]&lt;21),"Evening","Night")))</f>
        <v>Morning</v>
      </c>
      <c r="R118">
        <f>Table1[[#This Row],[Total_Sales]]/Table1[[#This Row],[Quantity_Sold]]</f>
        <v>390.14799999999997</v>
      </c>
      <c r="S118">
        <v>25</v>
      </c>
    </row>
    <row r="119" spans="1:19" ht="15.75" customHeight="1" x14ac:dyDescent="0.25">
      <c r="A119" s="3">
        <v>1118</v>
      </c>
      <c r="B119" s="4">
        <v>45071</v>
      </c>
      <c r="C119" s="3">
        <v>205</v>
      </c>
      <c r="D119" s="3">
        <v>301</v>
      </c>
      <c r="E119" s="3">
        <v>104</v>
      </c>
      <c r="F119" s="3">
        <v>8</v>
      </c>
      <c r="G119" s="5">
        <v>623.30400000000009</v>
      </c>
      <c r="H119" s="5">
        <v>4986.4320000000007</v>
      </c>
      <c r="I119" s="5">
        <v>1495.9296000000002</v>
      </c>
      <c r="J119" s="3" t="b">
        <v>0</v>
      </c>
      <c r="K119" s="3" t="s">
        <v>47</v>
      </c>
      <c r="L119" s="3">
        <v>2023</v>
      </c>
      <c r="M119" s="3">
        <v>5</v>
      </c>
      <c r="N119" s="3" t="s">
        <v>16</v>
      </c>
      <c r="O119" s="11">
        <v>14</v>
      </c>
      <c r="P119" s="11" t="str">
        <f>TEXT(Table1[[#This Row],[Order_Date]],"YYYY-MM")</f>
        <v>2023-05</v>
      </c>
      <c r="Q119" s="9" t="str">
        <f>IF(AND(Table1[[#This Row],[Hour]]&gt;=6,Table1[[#This Row],[Hour]]&lt;12),"Morning",IF(AND(Table1[[#This Row],[Hour]]&gt;=12,Table1[[#This Row],[Hour]]&lt;18),"AfterNoon",IF(AND(Table1[[#This Row],[Hour]]&gt;=18,Table1[[#This Row],[Hour]]&lt;21),"Evening","Night")))</f>
        <v>AfterNoon</v>
      </c>
      <c r="R119">
        <f>Table1[[#This Row],[Total_Sales]]/Table1[[#This Row],[Quantity_Sold]]</f>
        <v>623.30400000000009</v>
      </c>
      <c r="S119">
        <v>30</v>
      </c>
    </row>
    <row r="120" spans="1:19" ht="15.75" customHeight="1" x14ac:dyDescent="0.25">
      <c r="A120" s="3">
        <v>1119</v>
      </c>
      <c r="B120" s="4">
        <v>44962</v>
      </c>
      <c r="C120" s="3">
        <v>205</v>
      </c>
      <c r="D120" s="3">
        <v>304</v>
      </c>
      <c r="E120" s="3">
        <v>104</v>
      </c>
      <c r="F120" s="3">
        <v>2</v>
      </c>
      <c r="G120" s="5">
        <v>643.72000000000014</v>
      </c>
      <c r="H120" s="5">
        <v>1287.4400000000003</v>
      </c>
      <c r="I120" s="5">
        <v>193.11600000000004</v>
      </c>
      <c r="J120" s="3" t="b">
        <v>0</v>
      </c>
      <c r="K120" s="3" t="s">
        <v>133</v>
      </c>
      <c r="L120" s="3">
        <v>2023</v>
      </c>
      <c r="M120" s="3">
        <v>2</v>
      </c>
      <c r="N120" s="3" t="s">
        <v>20</v>
      </c>
      <c r="O120" s="11">
        <v>11</v>
      </c>
      <c r="P120" s="11" t="str">
        <f>TEXT(Table1[[#This Row],[Order_Date]],"YYYY-MM")</f>
        <v>2023-02</v>
      </c>
      <c r="Q120" s="9" t="str">
        <f>IF(AND(Table1[[#This Row],[Hour]]&gt;=6,Table1[[#This Row],[Hour]]&lt;12),"Morning",IF(AND(Table1[[#This Row],[Hour]]&gt;=12,Table1[[#This Row],[Hour]]&lt;18),"AfterNoon",IF(AND(Table1[[#This Row],[Hour]]&gt;=18,Table1[[#This Row],[Hour]]&lt;21),"Evening","Night")))</f>
        <v>Morning</v>
      </c>
      <c r="R120">
        <f>Table1[[#This Row],[Total_Sales]]/Table1[[#This Row],[Quantity_Sold]]</f>
        <v>643.72000000000014</v>
      </c>
      <c r="S120">
        <v>15</v>
      </c>
    </row>
    <row r="121" spans="1:19" ht="15.75" customHeight="1" x14ac:dyDescent="0.25">
      <c r="A121" s="3">
        <v>1120</v>
      </c>
      <c r="B121" s="4">
        <v>45338</v>
      </c>
      <c r="C121" s="3">
        <v>203</v>
      </c>
      <c r="D121" s="3">
        <v>301</v>
      </c>
      <c r="E121" s="3">
        <v>105</v>
      </c>
      <c r="F121" s="3">
        <v>3</v>
      </c>
      <c r="G121" s="5">
        <v>458.72200000000004</v>
      </c>
      <c r="H121" s="5">
        <v>1376.1660000000002</v>
      </c>
      <c r="I121" s="5">
        <v>233.94822000000005</v>
      </c>
      <c r="J121" s="3" t="b">
        <v>0</v>
      </c>
      <c r="K121" s="3" t="s">
        <v>134</v>
      </c>
      <c r="L121" s="3">
        <v>2024</v>
      </c>
      <c r="M121" s="3">
        <v>2</v>
      </c>
      <c r="N121" s="3" t="s">
        <v>26</v>
      </c>
      <c r="O121" s="11">
        <v>23</v>
      </c>
      <c r="P121" s="11" t="str">
        <f>TEXT(Table1[[#This Row],[Order_Date]],"YYYY-MM")</f>
        <v>2024-02</v>
      </c>
      <c r="Q121" s="9" t="str">
        <f>IF(AND(Table1[[#This Row],[Hour]]&gt;=6,Table1[[#This Row],[Hour]]&lt;12),"Morning",IF(AND(Table1[[#This Row],[Hour]]&gt;=12,Table1[[#This Row],[Hour]]&lt;18),"AfterNoon",IF(AND(Table1[[#This Row],[Hour]]&gt;=18,Table1[[#This Row],[Hour]]&lt;21),"Evening","Night")))</f>
        <v>Night</v>
      </c>
      <c r="R121">
        <f>Table1[[#This Row],[Total_Sales]]/Table1[[#This Row],[Quantity_Sold]]</f>
        <v>458.72200000000004</v>
      </c>
      <c r="S121">
        <v>17</v>
      </c>
    </row>
    <row r="122" spans="1:19" ht="15.75" customHeight="1" x14ac:dyDescent="0.25">
      <c r="A122" s="3">
        <v>1121</v>
      </c>
      <c r="B122" s="4">
        <v>45416</v>
      </c>
      <c r="C122" s="3">
        <v>201</v>
      </c>
      <c r="D122" s="3">
        <v>303</v>
      </c>
      <c r="E122" s="3">
        <v>105</v>
      </c>
      <c r="F122" s="3">
        <v>1</v>
      </c>
      <c r="G122" s="5">
        <v>502.48000000000008</v>
      </c>
      <c r="H122" s="5">
        <v>502.48000000000008</v>
      </c>
      <c r="I122" s="5">
        <v>95.47120000000001</v>
      </c>
      <c r="J122" s="3" t="b">
        <v>1</v>
      </c>
      <c r="K122" s="3" t="s">
        <v>135</v>
      </c>
      <c r="L122" s="3">
        <v>2024</v>
      </c>
      <c r="M122" s="3">
        <v>5</v>
      </c>
      <c r="N122" s="3" t="s">
        <v>22</v>
      </c>
      <c r="O122" s="11">
        <v>0</v>
      </c>
      <c r="P122" s="11" t="str">
        <f>TEXT(Table1[[#This Row],[Order_Date]],"YYYY-MM")</f>
        <v>2024-05</v>
      </c>
      <c r="Q122" s="9" t="str">
        <f>IF(AND(Table1[[#This Row],[Hour]]&gt;=6,Table1[[#This Row],[Hour]]&lt;12),"Morning",IF(AND(Table1[[#This Row],[Hour]]&gt;=12,Table1[[#This Row],[Hour]]&lt;18),"AfterNoon",IF(AND(Table1[[#This Row],[Hour]]&gt;=18,Table1[[#This Row],[Hour]]&lt;21),"Evening","Night")))</f>
        <v>Night</v>
      </c>
      <c r="R122">
        <f>Table1[[#This Row],[Total_Sales]]/Table1[[#This Row],[Quantity_Sold]]</f>
        <v>502.48000000000008</v>
      </c>
      <c r="S122">
        <v>19</v>
      </c>
    </row>
    <row r="123" spans="1:19" ht="15.75" customHeight="1" x14ac:dyDescent="0.25">
      <c r="A123" s="3">
        <v>1122</v>
      </c>
      <c r="B123" s="4">
        <v>44963</v>
      </c>
      <c r="C123" s="3">
        <v>203</v>
      </c>
      <c r="D123" s="3">
        <v>305</v>
      </c>
      <c r="E123" s="3">
        <v>102</v>
      </c>
      <c r="F123" s="3">
        <v>7</v>
      </c>
      <c r="G123" s="5">
        <v>408.84800000000001</v>
      </c>
      <c r="H123" s="5">
        <v>2861.9360000000001</v>
      </c>
      <c r="I123" s="5">
        <v>601.00656000000004</v>
      </c>
      <c r="J123" s="3" t="b">
        <v>0</v>
      </c>
      <c r="K123" s="3" t="s">
        <v>136</v>
      </c>
      <c r="L123" s="3">
        <v>2023</v>
      </c>
      <c r="M123" s="3">
        <v>2</v>
      </c>
      <c r="N123" s="3" t="s">
        <v>28</v>
      </c>
      <c r="O123" s="11">
        <v>0</v>
      </c>
      <c r="P123" s="11" t="str">
        <f>TEXT(Table1[[#This Row],[Order_Date]],"YYYY-MM")</f>
        <v>2023-02</v>
      </c>
      <c r="Q123" s="9" t="str">
        <f>IF(AND(Table1[[#This Row],[Hour]]&gt;=6,Table1[[#This Row],[Hour]]&lt;12),"Morning",IF(AND(Table1[[#This Row],[Hour]]&gt;=12,Table1[[#This Row],[Hour]]&lt;18),"AfterNoon",IF(AND(Table1[[#This Row],[Hour]]&gt;=18,Table1[[#This Row],[Hour]]&lt;21),"Evening","Night")))</f>
        <v>Night</v>
      </c>
      <c r="R123">
        <f>Table1[[#This Row],[Total_Sales]]/Table1[[#This Row],[Quantity_Sold]]</f>
        <v>408.84800000000001</v>
      </c>
      <c r="S123">
        <v>21</v>
      </c>
    </row>
    <row r="124" spans="1:19" ht="15.75" customHeight="1" x14ac:dyDescent="0.25">
      <c r="A124" s="3">
        <v>1123</v>
      </c>
      <c r="B124" s="4">
        <v>45269</v>
      </c>
      <c r="C124" s="3">
        <v>204</v>
      </c>
      <c r="D124" s="3">
        <v>303</v>
      </c>
      <c r="E124" s="3">
        <v>105</v>
      </c>
      <c r="F124" s="3">
        <v>4</v>
      </c>
      <c r="G124" s="5">
        <v>154.04400000000001</v>
      </c>
      <c r="H124" s="5">
        <v>616.17600000000004</v>
      </c>
      <c r="I124" s="5">
        <v>154.04400000000001</v>
      </c>
      <c r="J124" s="3" t="b">
        <v>0</v>
      </c>
      <c r="K124" s="3" t="s">
        <v>137</v>
      </c>
      <c r="L124" s="3">
        <v>2023</v>
      </c>
      <c r="M124" s="3">
        <v>12</v>
      </c>
      <c r="N124" s="3" t="s">
        <v>22</v>
      </c>
      <c r="O124" s="11">
        <v>19</v>
      </c>
      <c r="P124" s="11" t="str">
        <f>TEXT(Table1[[#This Row],[Order_Date]],"YYYY-MM")</f>
        <v>2023-12</v>
      </c>
      <c r="Q124" s="9" t="str">
        <f>IF(AND(Table1[[#This Row],[Hour]]&gt;=6,Table1[[#This Row],[Hour]]&lt;12),"Morning",IF(AND(Table1[[#This Row],[Hour]]&gt;=12,Table1[[#This Row],[Hour]]&lt;18),"AfterNoon",IF(AND(Table1[[#This Row],[Hour]]&gt;=18,Table1[[#This Row],[Hour]]&lt;21),"Evening","Night")))</f>
        <v>Evening</v>
      </c>
      <c r="R124">
        <f>Table1[[#This Row],[Total_Sales]]/Table1[[#This Row],[Quantity_Sold]]</f>
        <v>154.04400000000001</v>
      </c>
      <c r="S124">
        <v>25</v>
      </c>
    </row>
    <row r="125" spans="1:19" ht="15.75" customHeight="1" x14ac:dyDescent="0.25">
      <c r="A125" s="3">
        <v>1124</v>
      </c>
      <c r="B125" s="4">
        <v>45176</v>
      </c>
      <c r="C125" s="3">
        <v>202</v>
      </c>
      <c r="D125" s="3">
        <v>304</v>
      </c>
      <c r="E125" s="3">
        <v>102</v>
      </c>
      <c r="F125" s="3">
        <v>7</v>
      </c>
      <c r="G125" s="5">
        <v>401.25799999999998</v>
      </c>
      <c r="H125" s="5">
        <v>2808.806</v>
      </c>
      <c r="I125" s="5">
        <v>842.64179999999999</v>
      </c>
      <c r="J125" s="3" t="b">
        <v>0</v>
      </c>
      <c r="K125" s="3" t="s">
        <v>138</v>
      </c>
      <c r="L125" s="3">
        <v>2023</v>
      </c>
      <c r="M125" s="3">
        <v>9</v>
      </c>
      <c r="N125" s="3" t="s">
        <v>16</v>
      </c>
      <c r="O125" s="11">
        <v>14</v>
      </c>
      <c r="P125" s="11" t="str">
        <f>TEXT(Table1[[#This Row],[Order_Date]],"YYYY-MM")</f>
        <v>2023-09</v>
      </c>
      <c r="Q125" s="9" t="str">
        <f>IF(AND(Table1[[#This Row],[Hour]]&gt;=6,Table1[[#This Row],[Hour]]&lt;12),"Morning",IF(AND(Table1[[#This Row],[Hour]]&gt;=12,Table1[[#This Row],[Hour]]&lt;18),"AfterNoon",IF(AND(Table1[[#This Row],[Hour]]&gt;=18,Table1[[#This Row],[Hour]]&lt;21),"Evening","Night")))</f>
        <v>AfterNoon</v>
      </c>
      <c r="R125">
        <f>Table1[[#This Row],[Total_Sales]]/Table1[[#This Row],[Quantity_Sold]]</f>
        <v>401.25799999999998</v>
      </c>
      <c r="S125">
        <v>30</v>
      </c>
    </row>
    <row r="126" spans="1:19" ht="15.75" customHeight="1" x14ac:dyDescent="0.25">
      <c r="A126" s="3">
        <v>1125</v>
      </c>
      <c r="B126" s="4">
        <v>44922</v>
      </c>
      <c r="C126" s="3">
        <v>202</v>
      </c>
      <c r="D126" s="3">
        <v>302</v>
      </c>
      <c r="E126" s="3">
        <v>104</v>
      </c>
      <c r="F126" s="3">
        <v>3</v>
      </c>
      <c r="G126" s="5">
        <v>377.12400000000002</v>
      </c>
      <c r="H126" s="5">
        <v>1131.3720000000001</v>
      </c>
      <c r="I126" s="5">
        <v>169.70580000000001</v>
      </c>
      <c r="J126" s="3" t="b">
        <v>0</v>
      </c>
      <c r="K126" s="3" t="s">
        <v>139</v>
      </c>
      <c r="L126" s="3">
        <v>2022</v>
      </c>
      <c r="M126" s="3">
        <v>12</v>
      </c>
      <c r="N126" s="3" t="s">
        <v>31</v>
      </c>
      <c r="O126" s="11">
        <v>13</v>
      </c>
      <c r="P126" s="11" t="str">
        <f>TEXT(Table1[[#This Row],[Order_Date]],"YYYY-MM")</f>
        <v>2022-12</v>
      </c>
      <c r="Q126" s="9" t="str">
        <f>IF(AND(Table1[[#This Row],[Hour]]&gt;=6,Table1[[#This Row],[Hour]]&lt;12),"Morning",IF(AND(Table1[[#This Row],[Hour]]&gt;=12,Table1[[#This Row],[Hour]]&lt;18),"AfterNoon",IF(AND(Table1[[#This Row],[Hour]]&gt;=18,Table1[[#This Row],[Hour]]&lt;21),"Evening","Night")))</f>
        <v>AfterNoon</v>
      </c>
      <c r="R126">
        <f>Table1[[#This Row],[Total_Sales]]/Table1[[#This Row],[Quantity_Sold]]</f>
        <v>377.12400000000002</v>
      </c>
      <c r="S126">
        <v>15</v>
      </c>
    </row>
    <row r="127" spans="1:19" ht="15.75" customHeight="1" x14ac:dyDescent="0.25">
      <c r="A127" s="3">
        <v>1126</v>
      </c>
      <c r="B127" s="4">
        <v>45004</v>
      </c>
      <c r="C127" s="3">
        <v>202</v>
      </c>
      <c r="D127" s="3">
        <v>303</v>
      </c>
      <c r="E127" s="3">
        <v>102</v>
      </c>
      <c r="F127" s="3">
        <v>10</v>
      </c>
      <c r="G127" s="5">
        <v>610.17000000000007</v>
      </c>
      <c r="H127" s="5">
        <v>6101.7000000000007</v>
      </c>
      <c r="I127" s="5">
        <v>1037.2890000000002</v>
      </c>
      <c r="J127" s="3" t="b">
        <v>1</v>
      </c>
      <c r="K127" s="3" t="s">
        <v>140</v>
      </c>
      <c r="L127" s="3">
        <v>2023</v>
      </c>
      <c r="M127" s="3">
        <v>3</v>
      </c>
      <c r="N127" s="3" t="s">
        <v>20</v>
      </c>
      <c r="O127" s="11">
        <v>22</v>
      </c>
      <c r="P127" s="11" t="str">
        <f>TEXT(Table1[[#This Row],[Order_Date]],"YYYY-MM")</f>
        <v>2023-03</v>
      </c>
      <c r="Q127" s="9" t="str">
        <f>IF(AND(Table1[[#This Row],[Hour]]&gt;=6,Table1[[#This Row],[Hour]]&lt;12),"Morning",IF(AND(Table1[[#This Row],[Hour]]&gt;=12,Table1[[#This Row],[Hour]]&lt;18),"AfterNoon",IF(AND(Table1[[#This Row],[Hour]]&gt;=18,Table1[[#This Row],[Hour]]&lt;21),"Evening","Night")))</f>
        <v>Night</v>
      </c>
      <c r="R127">
        <f>Table1[[#This Row],[Total_Sales]]/Table1[[#This Row],[Quantity_Sold]]</f>
        <v>610.17000000000007</v>
      </c>
      <c r="S127">
        <v>17</v>
      </c>
    </row>
    <row r="128" spans="1:19" ht="15.75" customHeight="1" x14ac:dyDescent="0.25">
      <c r="A128" s="3">
        <v>1127</v>
      </c>
      <c r="B128" s="4">
        <v>45033</v>
      </c>
      <c r="C128" s="3">
        <v>205</v>
      </c>
      <c r="D128" s="3">
        <v>304</v>
      </c>
      <c r="E128" s="3">
        <v>104</v>
      </c>
      <c r="F128" s="3">
        <v>6</v>
      </c>
      <c r="G128" s="5">
        <v>594.154</v>
      </c>
      <c r="H128" s="5">
        <v>3564.924</v>
      </c>
      <c r="I128" s="5">
        <v>677.33555999999999</v>
      </c>
      <c r="J128" s="3" t="b">
        <v>0</v>
      </c>
      <c r="K128" s="3" t="s">
        <v>141</v>
      </c>
      <c r="L128" s="3">
        <v>2023</v>
      </c>
      <c r="M128" s="3">
        <v>4</v>
      </c>
      <c r="N128" s="3" t="s">
        <v>28</v>
      </c>
      <c r="O128" s="11">
        <v>1</v>
      </c>
      <c r="P128" s="11" t="str">
        <f>TEXT(Table1[[#This Row],[Order_Date]],"YYYY-MM")</f>
        <v>2023-04</v>
      </c>
      <c r="Q128" s="9" t="str">
        <f>IF(AND(Table1[[#This Row],[Hour]]&gt;=6,Table1[[#This Row],[Hour]]&lt;12),"Morning",IF(AND(Table1[[#This Row],[Hour]]&gt;=12,Table1[[#This Row],[Hour]]&lt;18),"AfterNoon",IF(AND(Table1[[#This Row],[Hour]]&gt;=18,Table1[[#This Row],[Hour]]&lt;21),"Evening","Night")))</f>
        <v>Night</v>
      </c>
      <c r="R128">
        <f>Table1[[#This Row],[Total_Sales]]/Table1[[#This Row],[Quantity_Sold]]</f>
        <v>594.154</v>
      </c>
      <c r="S128">
        <v>19</v>
      </c>
    </row>
    <row r="129" spans="1:19" ht="15.75" customHeight="1" x14ac:dyDescent="0.25">
      <c r="A129" s="3">
        <v>1128</v>
      </c>
      <c r="B129" s="4">
        <v>45065</v>
      </c>
      <c r="C129" s="3">
        <v>202</v>
      </c>
      <c r="D129" s="3">
        <v>304</v>
      </c>
      <c r="E129" s="3">
        <v>105</v>
      </c>
      <c r="F129" s="3">
        <v>8</v>
      </c>
      <c r="G129" s="5">
        <v>178.79400000000001</v>
      </c>
      <c r="H129" s="5">
        <v>1430.3520000000001</v>
      </c>
      <c r="I129" s="5">
        <v>300.37392</v>
      </c>
      <c r="J129" s="3" t="b">
        <v>0</v>
      </c>
      <c r="K129" s="3" t="s">
        <v>142</v>
      </c>
      <c r="L129" s="3">
        <v>2023</v>
      </c>
      <c r="M129" s="3">
        <v>5</v>
      </c>
      <c r="N129" s="3" t="s">
        <v>26</v>
      </c>
      <c r="O129" s="11">
        <v>5</v>
      </c>
      <c r="P129" s="11" t="str">
        <f>TEXT(Table1[[#This Row],[Order_Date]],"YYYY-MM")</f>
        <v>2023-05</v>
      </c>
      <c r="Q129" s="9" t="str">
        <f>IF(AND(Table1[[#This Row],[Hour]]&gt;=6,Table1[[#This Row],[Hour]]&lt;12),"Morning",IF(AND(Table1[[#This Row],[Hour]]&gt;=12,Table1[[#This Row],[Hour]]&lt;18),"AfterNoon",IF(AND(Table1[[#This Row],[Hour]]&gt;=18,Table1[[#This Row],[Hour]]&lt;21),"Evening","Night")))</f>
        <v>Night</v>
      </c>
      <c r="R129">
        <f>Table1[[#This Row],[Total_Sales]]/Table1[[#This Row],[Quantity_Sold]]</f>
        <v>178.79400000000001</v>
      </c>
      <c r="S129">
        <v>21</v>
      </c>
    </row>
    <row r="130" spans="1:19" ht="15.75" customHeight="1" x14ac:dyDescent="0.25">
      <c r="A130" s="3">
        <v>1129</v>
      </c>
      <c r="B130" s="4">
        <v>44942</v>
      </c>
      <c r="C130" s="3">
        <v>202</v>
      </c>
      <c r="D130" s="3">
        <v>303</v>
      </c>
      <c r="E130" s="3">
        <v>105</v>
      </c>
      <c r="F130" s="3">
        <v>4</v>
      </c>
      <c r="G130" s="5">
        <v>344.38800000000003</v>
      </c>
      <c r="H130" s="5">
        <v>1377.5520000000001</v>
      </c>
      <c r="I130" s="5">
        <v>344.38800000000003</v>
      </c>
      <c r="J130" s="3" t="b">
        <v>0</v>
      </c>
      <c r="K130" s="3" t="s">
        <v>143</v>
      </c>
      <c r="L130" s="3">
        <v>2023</v>
      </c>
      <c r="M130" s="3">
        <v>1</v>
      </c>
      <c r="N130" s="3" t="s">
        <v>28</v>
      </c>
      <c r="O130" s="11">
        <v>13</v>
      </c>
      <c r="P130" s="11" t="str">
        <f>TEXT(Table1[[#This Row],[Order_Date]],"YYYY-MM")</f>
        <v>2023-01</v>
      </c>
      <c r="Q130" s="9" t="str">
        <f>IF(AND(Table1[[#This Row],[Hour]]&gt;=6,Table1[[#This Row],[Hour]]&lt;12),"Morning",IF(AND(Table1[[#This Row],[Hour]]&gt;=12,Table1[[#This Row],[Hour]]&lt;18),"AfterNoon",IF(AND(Table1[[#This Row],[Hour]]&gt;=18,Table1[[#This Row],[Hour]]&lt;21),"Evening","Night")))</f>
        <v>AfterNoon</v>
      </c>
      <c r="R130">
        <f>Table1[[#This Row],[Total_Sales]]/Table1[[#This Row],[Quantity_Sold]]</f>
        <v>344.38800000000003</v>
      </c>
      <c r="S130">
        <v>25</v>
      </c>
    </row>
    <row r="131" spans="1:19" ht="15.75" customHeight="1" x14ac:dyDescent="0.25">
      <c r="A131" s="3">
        <v>1130</v>
      </c>
      <c r="B131" s="4">
        <v>45037</v>
      </c>
      <c r="C131" s="3">
        <v>201</v>
      </c>
      <c r="D131" s="3">
        <v>305</v>
      </c>
      <c r="E131" s="3">
        <v>103</v>
      </c>
      <c r="F131" s="3">
        <v>2</v>
      </c>
      <c r="G131" s="5">
        <v>100.27600000000001</v>
      </c>
      <c r="H131" s="5">
        <v>200.55200000000002</v>
      </c>
      <c r="I131" s="5">
        <v>60.165600000000005</v>
      </c>
      <c r="J131" s="3" t="b">
        <v>0</v>
      </c>
      <c r="K131" s="3" t="s">
        <v>144</v>
      </c>
      <c r="L131" s="3">
        <v>2023</v>
      </c>
      <c r="M131" s="3">
        <v>4</v>
      </c>
      <c r="N131" s="3" t="s">
        <v>26</v>
      </c>
      <c r="O131" s="11">
        <v>21</v>
      </c>
      <c r="P131" s="11" t="str">
        <f>TEXT(Table1[[#This Row],[Order_Date]],"YYYY-MM")</f>
        <v>2023-04</v>
      </c>
      <c r="Q131" s="9" t="str">
        <f>IF(AND(Table1[[#This Row],[Hour]]&gt;=6,Table1[[#This Row],[Hour]]&lt;12),"Morning",IF(AND(Table1[[#This Row],[Hour]]&gt;=12,Table1[[#This Row],[Hour]]&lt;18),"AfterNoon",IF(AND(Table1[[#This Row],[Hour]]&gt;=18,Table1[[#This Row],[Hour]]&lt;21),"Evening","Night")))</f>
        <v>Night</v>
      </c>
      <c r="R131">
        <f>Table1[[#This Row],[Total_Sales]]/Table1[[#This Row],[Quantity_Sold]]</f>
        <v>100.27600000000001</v>
      </c>
      <c r="S131">
        <v>30</v>
      </c>
    </row>
    <row r="132" spans="1:19" ht="15.75" customHeight="1" x14ac:dyDescent="0.25">
      <c r="A132" s="3">
        <v>1131</v>
      </c>
      <c r="B132" s="4">
        <v>45216</v>
      </c>
      <c r="C132" s="3">
        <v>201</v>
      </c>
      <c r="D132" s="3">
        <v>303</v>
      </c>
      <c r="E132" s="3">
        <v>102</v>
      </c>
      <c r="F132" s="3">
        <v>10</v>
      </c>
      <c r="G132" s="5">
        <v>427.32800000000003</v>
      </c>
      <c r="H132" s="5">
        <v>4273.2800000000007</v>
      </c>
      <c r="I132" s="5">
        <v>640.99200000000008</v>
      </c>
      <c r="J132" s="3" t="b">
        <v>1</v>
      </c>
      <c r="K132" s="3" t="s">
        <v>145</v>
      </c>
      <c r="L132" s="3">
        <v>2023</v>
      </c>
      <c r="M132" s="3">
        <v>10</v>
      </c>
      <c r="N132" s="3" t="s">
        <v>31</v>
      </c>
      <c r="O132" s="11">
        <v>19</v>
      </c>
      <c r="P132" s="11" t="str">
        <f>TEXT(Table1[[#This Row],[Order_Date]],"YYYY-MM")</f>
        <v>2023-10</v>
      </c>
      <c r="Q132" s="9" t="str">
        <f>IF(AND(Table1[[#This Row],[Hour]]&gt;=6,Table1[[#This Row],[Hour]]&lt;12),"Morning",IF(AND(Table1[[#This Row],[Hour]]&gt;=12,Table1[[#This Row],[Hour]]&lt;18),"AfterNoon",IF(AND(Table1[[#This Row],[Hour]]&gt;=18,Table1[[#This Row],[Hour]]&lt;21),"Evening","Night")))</f>
        <v>Evening</v>
      </c>
      <c r="R132">
        <f>Table1[[#This Row],[Total_Sales]]/Table1[[#This Row],[Quantity_Sold]]</f>
        <v>427.32800000000009</v>
      </c>
      <c r="S132">
        <v>15</v>
      </c>
    </row>
    <row r="133" spans="1:19" ht="15.75" customHeight="1" x14ac:dyDescent="0.25">
      <c r="A133" s="3">
        <v>1132</v>
      </c>
      <c r="B133" s="4">
        <v>44878</v>
      </c>
      <c r="C133" s="3">
        <v>204</v>
      </c>
      <c r="D133" s="3">
        <v>302</v>
      </c>
      <c r="E133" s="3">
        <v>105</v>
      </c>
      <c r="F133" s="3">
        <v>5</v>
      </c>
      <c r="G133" s="5">
        <v>60.522000000000006</v>
      </c>
      <c r="H133" s="5">
        <v>302.61</v>
      </c>
      <c r="I133" s="5">
        <v>51.443700000000007</v>
      </c>
      <c r="J133" s="3" t="b">
        <v>0</v>
      </c>
      <c r="K133" s="3" t="s">
        <v>138</v>
      </c>
      <c r="L133" s="3">
        <v>2022</v>
      </c>
      <c r="M133" s="3">
        <v>11</v>
      </c>
      <c r="N133" s="3" t="s">
        <v>20</v>
      </c>
      <c r="O133" s="11">
        <v>14</v>
      </c>
      <c r="P133" s="11" t="str">
        <f>TEXT(Table1[[#This Row],[Order_Date]],"YYYY-MM")</f>
        <v>2022-11</v>
      </c>
      <c r="Q133" s="9" t="str">
        <f>IF(AND(Table1[[#This Row],[Hour]]&gt;=6,Table1[[#This Row],[Hour]]&lt;12),"Morning",IF(AND(Table1[[#This Row],[Hour]]&gt;=12,Table1[[#This Row],[Hour]]&lt;18),"AfterNoon",IF(AND(Table1[[#This Row],[Hour]]&gt;=18,Table1[[#This Row],[Hour]]&lt;21),"Evening","Night")))</f>
        <v>AfterNoon</v>
      </c>
      <c r="R133">
        <f>Table1[[#This Row],[Total_Sales]]/Table1[[#This Row],[Quantity_Sold]]</f>
        <v>60.522000000000006</v>
      </c>
      <c r="S133">
        <v>17</v>
      </c>
    </row>
    <row r="134" spans="1:19" ht="15.75" customHeight="1" x14ac:dyDescent="0.25">
      <c r="A134" s="3">
        <v>1133</v>
      </c>
      <c r="B134" s="4">
        <v>44956</v>
      </c>
      <c r="C134" s="3">
        <v>203</v>
      </c>
      <c r="D134" s="3">
        <v>304</v>
      </c>
      <c r="E134" s="3">
        <v>105</v>
      </c>
      <c r="F134" s="3">
        <v>3</v>
      </c>
      <c r="G134" s="5">
        <v>86.614000000000004</v>
      </c>
      <c r="H134" s="5">
        <v>259.84199999999998</v>
      </c>
      <c r="I134" s="5">
        <v>49.369979999999998</v>
      </c>
      <c r="J134" s="3" t="b">
        <v>0</v>
      </c>
      <c r="K134" s="3" t="s">
        <v>146</v>
      </c>
      <c r="L134" s="3">
        <v>2023</v>
      </c>
      <c r="M134" s="3">
        <v>1</v>
      </c>
      <c r="N134" s="3" t="s">
        <v>28</v>
      </c>
      <c r="O134" s="11">
        <v>9</v>
      </c>
      <c r="P134" s="11" t="str">
        <f>TEXT(Table1[[#This Row],[Order_Date]],"YYYY-MM")</f>
        <v>2023-01</v>
      </c>
      <c r="Q134" s="9" t="str">
        <f>IF(AND(Table1[[#This Row],[Hour]]&gt;=6,Table1[[#This Row],[Hour]]&lt;12),"Morning",IF(AND(Table1[[#This Row],[Hour]]&gt;=12,Table1[[#This Row],[Hour]]&lt;18),"AfterNoon",IF(AND(Table1[[#This Row],[Hour]]&gt;=18,Table1[[#This Row],[Hour]]&lt;21),"Evening","Night")))</f>
        <v>Morning</v>
      </c>
      <c r="R134">
        <f>Table1[[#This Row],[Total_Sales]]/Table1[[#This Row],[Quantity_Sold]]</f>
        <v>86.61399999999999</v>
      </c>
      <c r="S134">
        <v>19</v>
      </c>
    </row>
    <row r="135" spans="1:19" ht="15.75" customHeight="1" x14ac:dyDescent="0.25">
      <c r="A135" s="3">
        <v>1134</v>
      </c>
      <c r="B135" s="4">
        <v>45338</v>
      </c>
      <c r="C135" s="3">
        <v>202</v>
      </c>
      <c r="D135" s="3">
        <v>302</v>
      </c>
      <c r="E135" s="3">
        <v>105</v>
      </c>
      <c r="F135" s="3">
        <v>7</v>
      </c>
      <c r="G135" s="5">
        <v>168.102</v>
      </c>
      <c r="H135" s="5">
        <v>1176.7139999999999</v>
      </c>
      <c r="I135" s="5">
        <v>247.10993999999997</v>
      </c>
      <c r="J135" s="3" t="b">
        <v>0</v>
      </c>
      <c r="K135" s="3" t="s">
        <v>147</v>
      </c>
      <c r="L135" s="3">
        <v>2024</v>
      </c>
      <c r="M135" s="3">
        <v>2</v>
      </c>
      <c r="N135" s="3" t="s">
        <v>26</v>
      </c>
      <c r="O135" s="11">
        <v>1</v>
      </c>
      <c r="P135" s="11" t="str">
        <f>TEXT(Table1[[#This Row],[Order_Date]],"YYYY-MM")</f>
        <v>2024-02</v>
      </c>
      <c r="Q135" s="9" t="str">
        <f>IF(AND(Table1[[#This Row],[Hour]]&gt;=6,Table1[[#This Row],[Hour]]&lt;12),"Morning",IF(AND(Table1[[#This Row],[Hour]]&gt;=12,Table1[[#This Row],[Hour]]&lt;18),"AfterNoon",IF(AND(Table1[[#This Row],[Hour]]&gt;=18,Table1[[#This Row],[Hour]]&lt;21),"Evening","Night")))</f>
        <v>Night</v>
      </c>
      <c r="R135">
        <f>Table1[[#This Row],[Total_Sales]]/Table1[[#This Row],[Quantity_Sold]]</f>
        <v>168.102</v>
      </c>
      <c r="S135">
        <v>21</v>
      </c>
    </row>
    <row r="136" spans="1:19" ht="15.75" customHeight="1" x14ac:dyDescent="0.25">
      <c r="A136" s="3">
        <v>1135</v>
      </c>
      <c r="B136" s="4">
        <v>45382</v>
      </c>
      <c r="C136" s="3">
        <v>202</v>
      </c>
      <c r="D136" s="3">
        <v>305</v>
      </c>
      <c r="E136" s="3">
        <v>105</v>
      </c>
      <c r="F136" s="3">
        <v>2</v>
      </c>
      <c r="G136" s="5">
        <v>67.298000000000002</v>
      </c>
      <c r="H136" s="5">
        <v>134.596</v>
      </c>
      <c r="I136" s="5">
        <v>33.649000000000001</v>
      </c>
      <c r="J136" s="3" t="b">
        <v>0</v>
      </c>
      <c r="K136" s="3" t="s">
        <v>148</v>
      </c>
      <c r="L136" s="3">
        <v>2024</v>
      </c>
      <c r="M136" s="3">
        <v>3</v>
      </c>
      <c r="N136" s="3" t="s">
        <v>20</v>
      </c>
      <c r="O136" s="11">
        <v>21</v>
      </c>
      <c r="P136" s="11" t="str">
        <f>TEXT(Table1[[#This Row],[Order_Date]],"YYYY-MM")</f>
        <v>2024-03</v>
      </c>
      <c r="Q136" s="9" t="str">
        <f>IF(AND(Table1[[#This Row],[Hour]]&gt;=6,Table1[[#This Row],[Hour]]&lt;12),"Morning",IF(AND(Table1[[#This Row],[Hour]]&gt;=12,Table1[[#This Row],[Hour]]&lt;18),"AfterNoon",IF(AND(Table1[[#This Row],[Hour]]&gt;=18,Table1[[#This Row],[Hour]]&lt;21),"Evening","Night")))</f>
        <v>Night</v>
      </c>
      <c r="R136">
        <f>Table1[[#This Row],[Total_Sales]]/Table1[[#This Row],[Quantity_Sold]]</f>
        <v>67.298000000000002</v>
      </c>
      <c r="S136">
        <v>25</v>
      </c>
    </row>
    <row r="137" spans="1:19" ht="15.75" customHeight="1" x14ac:dyDescent="0.25">
      <c r="A137" s="3">
        <v>1136</v>
      </c>
      <c r="B137" s="4">
        <v>45008</v>
      </c>
      <c r="C137" s="3">
        <v>203</v>
      </c>
      <c r="D137" s="3">
        <v>303</v>
      </c>
      <c r="E137" s="3">
        <v>101</v>
      </c>
      <c r="F137" s="3">
        <v>6</v>
      </c>
      <c r="G137" s="5">
        <v>103.79600000000001</v>
      </c>
      <c r="H137" s="5">
        <v>622.77600000000007</v>
      </c>
      <c r="I137" s="5">
        <v>186.83280000000002</v>
      </c>
      <c r="J137" s="3" t="b">
        <v>1</v>
      </c>
      <c r="K137" s="3" t="s">
        <v>149</v>
      </c>
      <c r="L137" s="3">
        <v>2023</v>
      </c>
      <c r="M137" s="3">
        <v>3</v>
      </c>
      <c r="N137" s="3" t="s">
        <v>16</v>
      </c>
      <c r="O137" s="11">
        <v>15</v>
      </c>
      <c r="P137" s="11" t="str">
        <f>TEXT(Table1[[#This Row],[Order_Date]],"YYYY-MM")</f>
        <v>2023-03</v>
      </c>
      <c r="Q137" s="9" t="str">
        <f>IF(AND(Table1[[#This Row],[Hour]]&gt;=6,Table1[[#This Row],[Hour]]&lt;12),"Morning",IF(AND(Table1[[#This Row],[Hour]]&gt;=12,Table1[[#This Row],[Hour]]&lt;18),"AfterNoon",IF(AND(Table1[[#This Row],[Hour]]&gt;=18,Table1[[#This Row],[Hour]]&lt;21),"Evening","Night")))</f>
        <v>AfterNoon</v>
      </c>
      <c r="R137">
        <f>Table1[[#This Row],[Total_Sales]]/Table1[[#This Row],[Quantity_Sold]]</f>
        <v>103.79600000000001</v>
      </c>
      <c r="S137">
        <v>30</v>
      </c>
    </row>
    <row r="138" spans="1:19" ht="15.75" customHeight="1" x14ac:dyDescent="0.25">
      <c r="A138" s="3">
        <v>1137</v>
      </c>
      <c r="B138" s="4">
        <v>45466</v>
      </c>
      <c r="C138" s="3">
        <v>205</v>
      </c>
      <c r="D138" s="3">
        <v>304</v>
      </c>
      <c r="E138" s="3">
        <v>104</v>
      </c>
      <c r="F138" s="3">
        <v>6</v>
      </c>
      <c r="G138" s="5">
        <v>492.20600000000002</v>
      </c>
      <c r="H138" s="5">
        <v>2953.2359999999999</v>
      </c>
      <c r="I138" s="5">
        <v>442.98539999999997</v>
      </c>
      <c r="J138" s="3" t="b">
        <v>0</v>
      </c>
      <c r="K138" s="3" t="s">
        <v>150</v>
      </c>
      <c r="L138" s="3">
        <v>2024</v>
      </c>
      <c r="M138" s="3">
        <v>6</v>
      </c>
      <c r="N138" s="3" t="s">
        <v>20</v>
      </c>
      <c r="O138" s="11">
        <v>5</v>
      </c>
      <c r="P138" s="11" t="str">
        <f>TEXT(Table1[[#This Row],[Order_Date]],"YYYY-MM")</f>
        <v>2024-06</v>
      </c>
      <c r="Q138" s="9" t="str">
        <f>IF(AND(Table1[[#This Row],[Hour]]&gt;=6,Table1[[#This Row],[Hour]]&lt;12),"Morning",IF(AND(Table1[[#This Row],[Hour]]&gt;=12,Table1[[#This Row],[Hour]]&lt;18),"AfterNoon",IF(AND(Table1[[#This Row],[Hour]]&gt;=18,Table1[[#This Row],[Hour]]&lt;21),"Evening","Night")))</f>
        <v>Night</v>
      </c>
      <c r="R138">
        <f>Table1[[#This Row],[Total_Sales]]/Table1[[#This Row],[Quantity_Sold]]</f>
        <v>492.20599999999996</v>
      </c>
      <c r="S138">
        <v>15</v>
      </c>
    </row>
    <row r="139" spans="1:19" ht="15.75" customHeight="1" x14ac:dyDescent="0.25">
      <c r="A139" s="3">
        <v>1138</v>
      </c>
      <c r="B139" s="4">
        <v>45275</v>
      </c>
      <c r="C139" s="3">
        <v>205</v>
      </c>
      <c r="D139" s="3">
        <v>304</v>
      </c>
      <c r="E139" s="3">
        <v>104</v>
      </c>
      <c r="F139" s="3">
        <v>5</v>
      </c>
      <c r="G139" s="5">
        <v>309.40800000000002</v>
      </c>
      <c r="H139" s="5">
        <v>1547.04</v>
      </c>
      <c r="I139" s="5">
        <v>262.99680000000001</v>
      </c>
      <c r="J139" s="3" t="b">
        <v>0</v>
      </c>
      <c r="K139" s="3" t="s">
        <v>151</v>
      </c>
      <c r="L139" s="3">
        <v>2023</v>
      </c>
      <c r="M139" s="3">
        <v>12</v>
      </c>
      <c r="N139" s="3" t="s">
        <v>26</v>
      </c>
      <c r="O139" s="11">
        <v>18</v>
      </c>
      <c r="P139" s="11" t="str">
        <f>TEXT(Table1[[#This Row],[Order_Date]],"YYYY-MM")</f>
        <v>2023-12</v>
      </c>
      <c r="Q139" s="9" t="str">
        <f>IF(AND(Table1[[#This Row],[Hour]]&gt;=6,Table1[[#This Row],[Hour]]&lt;12),"Morning",IF(AND(Table1[[#This Row],[Hour]]&gt;=12,Table1[[#This Row],[Hour]]&lt;18),"AfterNoon",IF(AND(Table1[[#This Row],[Hour]]&gt;=18,Table1[[#This Row],[Hour]]&lt;21),"Evening","Night")))</f>
        <v>Evening</v>
      </c>
      <c r="R139">
        <f>Table1[[#This Row],[Total_Sales]]/Table1[[#This Row],[Quantity_Sold]]</f>
        <v>309.40800000000002</v>
      </c>
      <c r="S139">
        <v>17</v>
      </c>
    </row>
    <row r="140" spans="1:19" ht="15.75" customHeight="1" x14ac:dyDescent="0.25">
      <c r="A140" s="3">
        <v>1139</v>
      </c>
      <c r="B140" s="4">
        <v>45190</v>
      </c>
      <c r="C140" s="3">
        <v>201</v>
      </c>
      <c r="D140" s="3">
        <v>301</v>
      </c>
      <c r="E140" s="3">
        <v>104</v>
      </c>
      <c r="F140" s="3">
        <v>2</v>
      </c>
      <c r="G140" s="5">
        <v>577.43400000000008</v>
      </c>
      <c r="H140" s="5">
        <v>1154.8680000000002</v>
      </c>
      <c r="I140" s="5">
        <v>219.42492000000004</v>
      </c>
      <c r="J140" s="3" t="b">
        <v>1</v>
      </c>
      <c r="K140" s="3" t="s">
        <v>152</v>
      </c>
      <c r="L140" s="3">
        <v>2023</v>
      </c>
      <c r="M140" s="3">
        <v>9</v>
      </c>
      <c r="N140" s="3" t="s">
        <v>16</v>
      </c>
      <c r="O140" s="11">
        <v>2</v>
      </c>
      <c r="P140" s="11" t="str">
        <f>TEXT(Table1[[#This Row],[Order_Date]],"YYYY-MM")</f>
        <v>2023-09</v>
      </c>
      <c r="Q140" s="9" t="str">
        <f>IF(AND(Table1[[#This Row],[Hour]]&gt;=6,Table1[[#This Row],[Hour]]&lt;12),"Morning",IF(AND(Table1[[#This Row],[Hour]]&gt;=12,Table1[[#This Row],[Hour]]&lt;18),"AfterNoon",IF(AND(Table1[[#This Row],[Hour]]&gt;=18,Table1[[#This Row],[Hour]]&lt;21),"Evening","Night")))</f>
        <v>Night</v>
      </c>
      <c r="R140">
        <f>Table1[[#This Row],[Total_Sales]]/Table1[[#This Row],[Quantity_Sold]]</f>
        <v>577.43400000000008</v>
      </c>
      <c r="S140">
        <v>19</v>
      </c>
    </row>
    <row r="141" spans="1:19" ht="15.75" customHeight="1" x14ac:dyDescent="0.25">
      <c r="A141" s="3">
        <v>1140</v>
      </c>
      <c r="B141" s="4">
        <v>45280</v>
      </c>
      <c r="C141" s="3">
        <v>205</v>
      </c>
      <c r="D141" s="3">
        <v>302</v>
      </c>
      <c r="E141" s="3">
        <v>103</v>
      </c>
      <c r="F141" s="3">
        <v>7</v>
      </c>
      <c r="G141" s="5">
        <v>570.65800000000002</v>
      </c>
      <c r="H141" s="5">
        <v>3994.6060000000002</v>
      </c>
      <c r="I141" s="5">
        <v>838.86725999999999</v>
      </c>
      <c r="J141" s="3" t="b">
        <v>0</v>
      </c>
      <c r="K141" s="3" t="s">
        <v>153</v>
      </c>
      <c r="L141" s="3">
        <v>2023</v>
      </c>
      <c r="M141" s="3">
        <v>12</v>
      </c>
      <c r="N141" s="3" t="s">
        <v>18</v>
      </c>
      <c r="O141" s="11">
        <v>4</v>
      </c>
      <c r="P141" s="11" t="str">
        <f>TEXT(Table1[[#This Row],[Order_Date]],"YYYY-MM")</f>
        <v>2023-12</v>
      </c>
      <c r="Q141" s="9" t="str">
        <f>IF(AND(Table1[[#This Row],[Hour]]&gt;=6,Table1[[#This Row],[Hour]]&lt;12),"Morning",IF(AND(Table1[[#This Row],[Hour]]&gt;=12,Table1[[#This Row],[Hour]]&lt;18),"AfterNoon",IF(AND(Table1[[#This Row],[Hour]]&gt;=18,Table1[[#This Row],[Hour]]&lt;21),"Evening","Night")))</f>
        <v>Night</v>
      </c>
      <c r="R141">
        <f>Table1[[#This Row],[Total_Sales]]/Table1[[#This Row],[Quantity_Sold]]</f>
        <v>570.65800000000002</v>
      </c>
      <c r="S141">
        <v>21</v>
      </c>
    </row>
    <row r="142" spans="1:19" ht="15.75" customHeight="1" x14ac:dyDescent="0.25">
      <c r="A142" s="3">
        <v>1141</v>
      </c>
      <c r="B142" s="4">
        <v>45026</v>
      </c>
      <c r="C142" s="3">
        <v>202</v>
      </c>
      <c r="D142" s="3">
        <v>301</v>
      </c>
      <c r="E142" s="3">
        <v>101</v>
      </c>
      <c r="F142" s="3">
        <v>10</v>
      </c>
      <c r="G142" s="5">
        <v>373.60400000000004</v>
      </c>
      <c r="H142" s="5">
        <v>3736.0400000000004</v>
      </c>
      <c r="I142" s="5">
        <v>934.0100000000001</v>
      </c>
      <c r="J142" s="3" t="b">
        <v>0</v>
      </c>
      <c r="K142" s="3" t="s">
        <v>154</v>
      </c>
      <c r="L142" s="3">
        <v>2023</v>
      </c>
      <c r="M142" s="3">
        <v>4</v>
      </c>
      <c r="N142" s="3" t="s">
        <v>28</v>
      </c>
      <c r="O142" s="11">
        <v>21</v>
      </c>
      <c r="P142" s="11" t="str">
        <f>TEXT(Table1[[#This Row],[Order_Date]],"YYYY-MM")</f>
        <v>2023-04</v>
      </c>
      <c r="Q142" s="9" t="str">
        <f>IF(AND(Table1[[#This Row],[Hour]]&gt;=6,Table1[[#This Row],[Hour]]&lt;12),"Morning",IF(AND(Table1[[#This Row],[Hour]]&gt;=12,Table1[[#This Row],[Hour]]&lt;18),"AfterNoon",IF(AND(Table1[[#This Row],[Hour]]&gt;=18,Table1[[#This Row],[Hour]]&lt;21),"Evening","Night")))</f>
        <v>Night</v>
      </c>
      <c r="R142">
        <f>Table1[[#This Row],[Total_Sales]]/Table1[[#This Row],[Quantity_Sold]]</f>
        <v>373.60400000000004</v>
      </c>
      <c r="S142">
        <v>25</v>
      </c>
    </row>
    <row r="143" spans="1:19" ht="15.75" customHeight="1" x14ac:dyDescent="0.25">
      <c r="A143" s="3">
        <v>1142</v>
      </c>
      <c r="B143" s="4">
        <v>45079</v>
      </c>
      <c r="C143" s="3">
        <v>205</v>
      </c>
      <c r="D143" s="3">
        <v>305</v>
      </c>
      <c r="E143" s="3">
        <v>105</v>
      </c>
      <c r="F143" s="3">
        <v>4</v>
      </c>
      <c r="G143" s="5">
        <v>432.05799999999999</v>
      </c>
      <c r="H143" s="5">
        <v>1728.232</v>
      </c>
      <c r="I143" s="5">
        <v>518.46960000000001</v>
      </c>
      <c r="J143" s="3" t="b">
        <v>0</v>
      </c>
      <c r="K143" s="3" t="s">
        <v>155</v>
      </c>
      <c r="L143" s="3">
        <v>2023</v>
      </c>
      <c r="M143" s="3">
        <v>6</v>
      </c>
      <c r="N143" s="3" t="s">
        <v>26</v>
      </c>
      <c r="O143" s="11">
        <v>13</v>
      </c>
      <c r="P143" s="11" t="str">
        <f>TEXT(Table1[[#This Row],[Order_Date]],"YYYY-MM")</f>
        <v>2023-06</v>
      </c>
      <c r="Q143" s="9" t="str">
        <f>IF(AND(Table1[[#This Row],[Hour]]&gt;=6,Table1[[#This Row],[Hour]]&lt;12),"Morning",IF(AND(Table1[[#This Row],[Hour]]&gt;=12,Table1[[#This Row],[Hour]]&lt;18),"AfterNoon",IF(AND(Table1[[#This Row],[Hour]]&gt;=18,Table1[[#This Row],[Hour]]&lt;21),"Evening","Night")))</f>
        <v>AfterNoon</v>
      </c>
      <c r="R143">
        <f>Table1[[#This Row],[Total_Sales]]/Table1[[#This Row],[Quantity_Sold]]</f>
        <v>432.05799999999999</v>
      </c>
      <c r="S143">
        <v>30</v>
      </c>
    </row>
    <row r="144" spans="1:19" ht="15.75" customHeight="1" x14ac:dyDescent="0.25">
      <c r="A144" s="3">
        <v>1143</v>
      </c>
      <c r="B144" s="4">
        <v>45069</v>
      </c>
      <c r="C144" s="3">
        <v>203</v>
      </c>
      <c r="D144" s="3">
        <v>305</v>
      </c>
      <c r="E144" s="3">
        <v>103</v>
      </c>
      <c r="F144" s="3">
        <v>1</v>
      </c>
      <c r="G144" s="5">
        <v>87.867999999999995</v>
      </c>
      <c r="H144" s="5">
        <v>87.867999999999995</v>
      </c>
      <c r="I144" s="5">
        <v>13.180199999999999</v>
      </c>
      <c r="J144" s="3" t="b">
        <v>0</v>
      </c>
      <c r="K144" s="3" t="s">
        <v>156</v>
      </c>
      <c r="L144" s="3">
        <v>2023</v>
      </c>
      <c r="M144" s="3">
        <v>5</v>
      </c>
      <c r="N144" s="3" t="s">
        <v>31</v>
      </c>
      <c r="O144" s="11">
        <v>13</v>
      </c>
      <c r="P144" s="11" t="str">
        <f>TEXT(Table1[[#This Row],[Order_Date]],"YYYY-MM")</f>
        <v>2023-05</v>
      </c>
      <c r="Q144" s="9" t="str">
        <f>IF(AND(Table1[[#This Row],[Hour]]&gt;=6,Table1[[#This Row],[Hour]]&lt;12),"Morning",IF(AND(Table1[[#This Row],[Hour]]&gt;=12,Table1[[#This Row],[Hour]]&lt;18),"AfterNoon",IF(AND(Table1[[#This Row],[Hour]]&gt;=18,Table1[[#This Row],[Hour]]&lt;21),"Evening","Night")))</f>
        <v>AfterNoon</v>
      </c>
      <c r="R144">
        <f>Table1[[#This Row],[Total_Sales]]/Table1[[#This Row],[Quantity_Sold]]</f>
        <v>87.867999999999995</v>
      </c>
      <c r="S144">
        <v>15</v>
      </c>
    </row>
    <row r="145" spans="1:19" ht="15.75" customHeight="1" x14ac:dyDescent="0.25">
      <c r="A145" s="3">
        <v>1144</v>
      </c>
      <c r="B145" s="4">
        <v>45127</v>
      </c>
      <c r="C145" s="3">
        <v>202</v>
      </c>
      <c r="D145" s="3">
        <v>303</v>
      </c>
      <c r="E145" s="3">
        <v>104</v>
      </c>
      <c r="F145" s="3">
        <v>4</v>
      </c>
      <c r="G145" s="5">
        <v>107.206</v>
      </c>
      <c r="H145" s="5">
        <v>428.82400000000001</v>
      </c>
      <c r="I145" s="5">
        <v>72.900080000000003</v>
      </c>
      <c r="J145" s="3" t="b">
        <v>0</v>
      </c>
      <c r="K145" s="3" t="s">
        <v>157</v>
      </c>
      <c r="L145" s="3">
        <v>2023</v>
      </c>
      <c r="M145" s="3">
        <v>7</v>
      </c>
      <c r="N145" s="3" t="s">
        <v>16</v>
      </c>
      <c r="O145" s="11">
        <v>0</v>
      </c>
      <c r="P145" s="11" t="str">
        <f>TEXT(Table1[[#This Row],[Order_Date]],"YYYY-MM")</f>
        <v>2023-07</v>
      </c>
      <c r="Q145" s="9" t="str">
        <f>IF(AND(Table1[[#This Row],[Hour]]&gt;=6,Table1[[#This Row],[Hour]]&lt;12),"Morning",IF(AND(Table1[[#This Row],[Hour]]&gt;=12,Table1[[#This Row],[Hour]]&lt;18),"AfterNoon",IF(AND(Table1[[#This Row],[Hour]]&gt;=18,Table1[[#This Row],[Hour]]&lt;21),"Evening","Night")))</f>
        <v>Night</v>
      </c>
      <c r="R145">
        <f>Table1[[#This Row],[Total_Sales]]/Table1[[#This Row],[Quantity_Sold]]</f>
        <v>107.206</v>
      </c>
      <c r="S145">
        <v>17</v>
      </c>
    </row>
    <row r="146" spans="1:19" ht="15.75" customHeight="1" x14ac:dyDescent="0.25">
      <c r="A146" s="3">
        <v>1145</v>
      </c>
      <c r="B146" s="4">
        <v>45129</v>
      </c>
      <c r="C146" s="3">
        <v>202</v>
      </c>
      <c r="D146" s="3">
        <v>304</v>
      </c>
      <c r="E146" s="3">
        <v>105</v>
      </c>
      <c r="F146" s="3">
        <v>1</v>
      </c>
      <c r="G146" s="5">
        <v>247.74200000000002</v>
      </c>
      <c r="H146" s="5">
        <v>247.74200000000002</v>
      </c>
      <c r="I146" s="5">
        <v>47.070980000000006</v>
      </c>
      <c r="J146" s="3" t="b">
        <v>0</v>
      </c>
      <c r="K146" s="3" t="s">
        <v>158</v>
      </c>
      <c r="L146" s="3">
        <v>2023</v>
      </c>
      <c r="M146" s="3">
        <v>7</v>
      </c>
      <c r="N146" s="3" t="s">
        <v>22</v>
      </c>
      <c r="O146" s="11">
        <v>4</v>
      </c>
      <c r="P146" s="11" t="str">
        <f>TEXT(Table1[[#This Row],[Order_Date]],"YYYY-MM")</f>
        <v>2023-07</v>
      </c>
      <c r="Q146" s="9" t="str">
        <f>IF(AND(Table1[[#This Row],[Hour]]&gt;=6,Table1[[#This Row],[Hour]]&lt;12),"Morning",IF(AND(Table1[[#This Row],[Hour]]&gt;=12,Table1[[#This Row],[Hour]]&lt;18),"AfterNoon",IF(AND(Table1[[#This Row],[Hour]]&gt;=18,Table1[[#This Row],[Hour]]&lt;21),"Evening","Night")))</f>
        <v>Night</v>
      </c>
      <c r="R146">
        <f>Table1[[#This Row],[Total_Sales]]/Table1[[#This Row],[Quantity_Sold]]</f>
        <v>247.74200000000002</v>
      </c>
      <c r="S146">
        <v>19</v>
      </c>
    </row>
    <row r="147" spans="1:19" ht="15.75" customHeight="1" x14ac:dyDescent="0.25">
      <c r="A147" s="3">
        <v>1146</v>
      </c>
      <c r="B147" s="4">
        <v>45343</v>
      </c>
      <c r="C147" s="3">
        <v>205</v>
      </c>
      <c r="D147" s="3">
        <v>305</v>
      </c>
      <c r="E147" s="3">
        <v>105</v>
      </c>
      <c r="F147" s="3">
        <v>2</v>
      </c>
      <c r="G147" s="5">
        <v>176.59399999999999</v>
      </c>
      <c r="H147" s="5">
        <v>353.18799999999999</v>
      </c>
      <c r="I147" s="5">
        <v>74.169479999999993</v>
      </c>
      <c r="J147" s="3" t="b">
        <v>1</v>
      </c>
      <c r="K147" s="3" t="s">
        <v>159</v>
      </c>
      <c r="L147" s="3">
        <v>2024</v>
      </c>
      <c r="M147" s="3">
        <v>2</v>
      </c>
      <c r="N147" s="3" t="s">
        <v>18</v>
      </c>
      <c r="O147" s="11">
        <v>0</v>
      </c>
      <c r="P147" s="11" t="str">
        <f>TEXT(Table1[[#This Row],[Order_Date]],"YYYY-MM")</f>
        <v>2024-02</v>
      </c>
      <c r="Q147" s="9" t="str">
        <f>IF(AND(Table1[[#This Row],[Hour]]&gt;=6,Table1[[#This Row],[Hour]]&lt;12),"Morning",IF(AND(Table1[[#This Row],[Hour]]&gt;=12,Table1[[#This Row],[Hour]]&lt;18),"AfterNoon",IF(AND(Table1[[#This Row],[Hour]]&gt;=18,Table1[[#This Row],[Hour]]&lt;21),"Evening","Night")))</f>
        <v>Night</v>
      </c>
      <c r="R147">
        <f>Table1[[#This Row],[Total_Sales]]/Table1[[#This Row],[Quantity_Sold]]</f>
        <v>176.59399999999999</v>
      </c>
      <c r="S147">
        <v>21</v>
      </c>
    </row>
    <row r="148" spans="1:19" ht="15.75" customHeight="1" x14ac:dyDescent="0.25">
      <c r="A148" s="3">
        <v>1147</v>
      </c>
      <c r="B148" s="4">
        <v>44927</v>
      </c>
      <c r="C148" s="3">
        <v>203</v>
      </c>
      <c r="D148" s="3">
        <v>305</v>
      </c>
      <c r="E148" s="3">
        <v>105</v>
      </c>
      <c r="F148" s="3">
        <v>5</v>
      </c>
      <c r="G148" s="5">
        <v>463.87</v>
      </c>
      <c r="H148" s="5">
        <v>2319.35</v>
      </c>
      <c r="I148" s="5">
        <v>579.83749999999998</v>
      </c>
      <c r="J148" s="3" t="b">
        <v>0</v>
      </c>
      <c r="K148" s="3" t="s">
        <v>160</v>
      </c>
      <c r="L148" s="3">
        <v>2023</v>
      </c>
      <c r="M148" s="3">
        <v>1</v>
      </c>
      <c r="N148" s="3" t="s">
        <v>20</v>
      </c>
      <c r="O148" s="11">
        <v>13</v>
      </c>
      <c r="P148" s="11" t="str">
        <f>TEXT(Table1[[#This Row],[Order_Date]],"YYYY-MM")</f>
        <v>2023-01</v>
      </c>
      <c r="Q148" s="9" t="str">
        <f>IF(AND(Table1[[#This Row],[Hour]]&gt;=6,Table1[[#This Row],[Hour]]&lt;12),"Morning",IF(AND(Table1[[#This Row],[Hour]]&gt;=12,Table1[[#This Row],[Hour]]&lt;18),"AfterNoon",IF(AND(Table1[[#This Row],[Hour]]&gt;=18,Table1[[#This Row],[Hour]]&lt;21),"Evening","Night")))</f>
        <v>AfterNoon</v>
      </c>
      <c r="R148">
        <f>Table1[[#This Row],[Total_Sales]]/Table1[[#This Row],[Quantity_Sold]]</f>
        <v>463.87</v>
      </c>
      <c r="S148">
        <v>25</v>
      </c>
    </row>
    <row r="149" spans="1:19" ht="15.75" customHeight="1" x14ac:dyDescent="0.25">
      <c r="A149" s="3">
        <v>1148</v>
      </c>
      <c r="B149" s="4">
        <v>45411</v>
      </c>
      <c r="C149" s="3">
        <v>201</v>
      </c>
      <c r="D149" s="3">
        <v>303</v>
      </c>
      <c r="E149" s="3">
        <v>105</v>
      </c>
      <c r="F149" s="3">
        <v>8</v>
      </c>
      <c r="G149" s="5">
        <v>507.23200000000003</v>
      </c>
      <c r="H149" s="5">
        <v>4057.8560000000002</v>
      </c>
      <c r="I149" s="5">
        <v>1217.3568</v>
      </c>
      <c r="J149" s="3" t="b">
        <v>0</v>
      </c>
      <c r="K149" s="3" t="s">
        <v>161</v>
      </c>
      <c r="L149" s="3">
        <v>2024</v>
      </c>
      <c r="M149" s="3">
        <v>4</v>
      </c>
      <c r="N149" s="3" t="s">
        <v>28</v>
      </c>
      <c r="O149" s="11">
        <v>10</v>
      </c>
      <c r="P149" s="11" t="str">
        <f>TEXT(Table1[[#This Row],[Order_Date]],"YYYY-MM")</f>
        <v>2024-04</v>
      </c>
      <c r="Q149" s="9" t="str">
        <f>IF(AND(Table1[[#This Row],[Hour]]&gt;=6,Table1[[#This Row],[Hour]]&lt;12),"Morning",IF(AND(Table1[[#This Row],[Hour]]&gt;=12,Table1[[#This Row],[Hour]]&lt;18),"AfterNoon",IF(AND(Table1[[#This Row],[Hour]]&gt;=18,Table1[[#This Row],[Hour]]&lt;21),"Evening","Night")))</f>
        <v>Morning</v>
      </c>
      <c r="R149">
        <f>Table1[[#This Row],[Total_Sales]]/Table1[[#This Row],[Quantity_Sold]]</f>
        <v>507.23200000000003</v>
      </c>
      <c r="S149">
        <v>30</v>
      </c>
    </row>
    <row r="150" spans="1:19" ht="15.75" customHeight="1" x14ac:dyDescent="0.25">
      <c r="A150" s="3">
        <v>1149</v>
      </c>
      <c r="B150" s="4">
        <v>45409</v>
      </c>
      <c r="C150" s="3">
        <v>204</v>
      </c>
      <c r="D150" s="3">
        <v>303</v>
      </c>
      <c r="E150" s="3">
        <v>102</v>
      </c>
      <c r="F150" s="3">
        <v>3</v>
      </c>
      <c r="G150" s="5">
        <v>165.66</v>
      </c>
      <c r="H150" s="5">
        <v>496.98</v>
      </c>
      <c r="I150" s="5">
        <v>74.546999999999997</v>
      </c>
      <c r="J150" s="3" t="b">
        <v>0</v>
      </c>
      <c r="K150" s="3" t="s">
        <v>162</v>
      </c>
      <c r="L150" s="3">
        <v>2024</v>
      </c>
      <c r="M150" s="3">
        <v>4</v>
      </c>
      <c r="N150" s="3" t="s">
        <v>22</v>
      </c>
      <c r="O150" s="11">
        <v>14</v>
      </c>
      <c r="P150" s="11" t="str">
        <f>TEXT(Table1[[#This Row],[Order_Date]],"YYYY-MM")</f>
        <v>2024-04</v>
      </c>
      <c r="Q150" s="9" t="str">
        <f>IF(AND(Table1[[#This Row],[Hour]]&gt;=6,Table1[[#This Row],[Hour]]&lt;12),"Morning",IF(AND(Table1[[#This Row],[Hour]]&gt;=12,Table1[[#This Row],[Hour]]&lt;18),"AfterNoon",IF(AND(Table1[[#This Row],[Hour]]&gt;=18,Table1[[#This Row],[Hour]]&lt;21),"Evening","Night")))</f>
        <v>AfterNoon</v>
      </c>
      <c r="R150">
        <f>Table1[[#This Row],[Total_Sales]]/Table1[[#This Row],[Quantity_Sold]]</f>
        <v>165.66</v>
      </c>
      <c r="S150">
        <v>15</v>
      </c>
    </row>
    <row r="151" spans="1:19" ht="15.75" customHeight="1" x14ac:dyDescent="0.25">
      <c r="A151" s="3">
        <v>1150</v>
      </c>
      <c r="B151" s="4">
        <v>45561</v>
      </c>
      <c r="C151" s="3">
        <v>205</v>
      </c>
      <c r="D151" s="3">
        <v>301</v>
      </c>
      <c r="E151" s="3">
        <v>103</v>
      </c>
      <c r="F151" s="3">
        <v>5</v>
      </c>
      <c r="G151" s="5">
        <v>333.91600000000005</v>
      </c>
      <c r="H151" s="5">
        <v>1669.5800000000004</v>
      </c>
      <c r="I151" s="5">
        <v>283.82860000000011</v>
      </c>
      <c r="J151" s="3" t="b">
        <v>0</v>
      </c>
      <c r="K151" s="3" t="s">
        <v>163</v>
      </c>
      <c r="L151" s="3">
        <v>2024</v>
      </c>
      <c r="M151" s="3">
        <v>9</v>
      </c>
      <c r="N151" s="3" t="s">
        <v>16</v>
      </c>
      <c r="O151" s="11">
        <v>9</v>
      </c>
      <c r="P151" s="11" t="str">
        <f>TEXT(Table1[[#This Row],[Order_Date]],"YYYY-MM")</f>
        <v>2024-09</v>
      </c>
      <c r="Q151" s="9" t="str">
        <f>IF(AND(Table1[[#This Row],[Hour]]&gt;=6,Table1[[#This Row],[Hour]]&lt;12),"Morning",IF(AND(Table1[[#This Row],[Hour]]&gt;=12,Table1[[#This Row],[Hour]]&lt;18),"AfterNoon",IF(AND(Table1[[#This Row],[Hour]]&gt;=18,Table1[[#This Row],[Hour]]&lt;21),"Evening","Night")))</f>
        <v>Morning</v>
      </c>
      <c r="R151">
        <f>Table1[[#This Row],[Total_Sales]]/Table1[[#This Row],[Quantity_Sold]]</f>
        <v>333.91600000000005</v>
      </c>
      <c r="S151">
        <v>17</v>
      </c>
    </row>
    <row r="152" spans="1:19" ht="15.75" customHeight="1" x14ac:dyDescent="0.25">
      <c r="A152" s="3">
        <v>1151</v>
      </c>
      <c r="B152" s="4">
        <v>45481</v>
      </c>
      <c r="C152" s="3">
        <v>201</v>
      </c>
      <c r="D152" s="3">
        <v>304</v>
      </c>
      <c r="E152" s="3">
        <v>101</v>
      </c>
      <c r="F152" s="3">
        <v>3</v>
      </c>
      <c r="G152" s="5">
        <v>417.89</v>
      </c>
      <c r="H152" s="5">
        <v>1253.67</v>
      </c>
      <c r="I152" s="5">
        <v>238.19730000000001</v>
      </c>
      <c r="J152" s="3" t="b">
        <v>0</v>
      </c>
      <c r="K152" s="3" t="s">
        <v>164</v>
      </c>
      <c r="L152" s="3">
        <v>2024</v>
      </c>
      <c r="M152" s="3">
        <v>7</v>
      </c>
      <c r="N152" s="3" t="s">
        <v>28</v>
      </c>
      <c r="O152" s="11">
        <v>8</v>
      </c>
      <c r="P152" s="11" t="str">
        <f>TEXT(Table1[[#This Row],[Order_Date]],"YYYY-MM")</f>
        <v>2024-07</v>
      </c>
      <c r="Q152" s="9" t="str">
        <f>IF(AND(Table1[[#This Row],[Hour]]&gt;=6,Table1[[#This Row],[Hour]]&lt;12),"Morning",IF(AND(Table1[[#This Row],[Hour]]&gt;=12,Table1[[#This Row],[Hour]]&lt;18),"AfterNoon",IF(AND(Table1[[#This Row],[Hour]]&gt;=18,Table1[[#This Row],[Hour]]&lt;21),"Evening","Night")))</f>
        <v>Morning</v>
      </c>
      <c r="R152">
        <f>Table1[[#This Row],[Total_Sales]]/Table1[[#This Row],[Quantity_Sold]]</f>
        <v>417.89000000000004</v>
      </c>
      <c r="S152">
        <v>19</v>
      </c>
    </row>
    <row r="153" spans="1:19" ht="15.75" customHeight="1" x14ac:dyDescent="0.25">
      <c r="A153" s="3">
        <v>1152</v>
      </c>
      <c r="B153" s="4">
        <v>45082</v>
      </c>
      <c r="C153" s="3">
        <v>201</v>
      </c>
      <c r="D153" s="3">
        <v>301</v>
      </c>
      <c r="E153" s="3">
        <v>102</v>
      </c>
      <c r="F153" s="3">
        <v>1</v>
      </c>
      <c r="G153" s="5">
        <v>407.52800000000008</v>
      </c>
      <c r="H153" s="5">
        <v>407.52800000000008</v>
      </c>
      <c r="I153" s="5">
        <v>85.580880000000008</v>
      </c>
      <c r="J153" s="3" t="b">
        <v>0</v>
      </c>
      <c r="K153" s="3" t="s">
        <v>165</v>
      </c>
      <c r="L153" s="3">
        <v>2023</v>
      </c>
      <c r="M153" s="3">
        <v>6</v>
      </c>
      <c r="N153" s="3" t="s">
        <v>28</v>
      </c>
      <c r="O153" s="11">
        <v>13</v>
      </c>
      <c r="P153" s="11" t="str">
        <f>TEXT(Table1[[#This Row],[Order_Date]],"YYYY-MM")</f>
        <v>2023-06</v>
      </c>
      <c r="Q153" s="9" t="str">
        <f>IF(AND(Table1[[#This Row],[Hour]]&gt;=6,Table1[[#This Row],[Hour]]&lt;12),"Morning",IF(AND(Table1[[#This Row],[Hour]]&gt;=12,Table1[[#This Row],[Hour]]&lt;18),"AfterNoon",IF(AND(Table1[[#This Row],[Hour]]&gt;=18,Table1[[#This Row],[Hour]]&lt;21),"Evening","Night")))</f>
        <v>AfterNoon</v>
      </c>
      <c r="R153">
        <f>Table1[[#This Row],[Total_Sales]]/Table1[[#This Row],[Quantity_Sold]]</f>
        <v>407.52800000000008</v>
      </c>
      <c r="S153">
        <v>21</v>
      </c>
    </row>
    <row r="154" spans="1:19" ht="15.75" customHeight="1" x14ac:dyDescent="0.25">
      <c r="A154" s="3">
        <v>1153</v>
      </c>
      <c r="B154" s="4">
        <v>45183</v>
      </c>
      <c r="C154" s="3">
        <v>202</v>
      </c>
      <c r="D154" s="3">
        <v>304</v>
      </c>
      <c r="E154" s="3">
        <v>102</v>
      </c>
      <c r="F154" s="3">
        <v>4</v>
      </c>
      <c r="G154" s="5">
        <v>416.988</v>
      </c>
      <c r="H154" s="5">
        <v>1667.952</v>
      </c>
      <c r="I154" s="5">
        <v>416.988</v>
      </c>
      <c r="J154" s="3" t="b">
        <v>0</v>
      </c>
      <c r="K154" s="3" t="s">
        <v>166</v>
      </c>
      <c r="L154" s="3">
        <v>2023</v>
      </c>
      <c r="M154" s="3">
        <v>9</v>
      </c>
      <c r="N154" s="3" t="s">
        <v>16</v>
      </c>
      <c r="O154" s="11">
        <v>23</v>
      </c>
      <c r="P154" s="11" t="str">
        <f>TEXT(Table1[[#This Row],[Order_Date]],"YYYY-MM")</f>
        <v>2023-09</v>
      </c>
      <c r="Q154" s="9" t="str">
        <f>IF(AND(Table1[[#This Row],[Hour]]&gt;=6,Table1[[#This Row],[Hour]]&lt;12),"Morning",IF(AND(Table1[[#This Row],[Hour]]&gt;=12,Table1[[#This Row],[Hour]]&lt;18),"AfterNoon",IF(AND(Table1[[#This Row],[Hour]]&gt;=18,Table1[[#This Row],[Hour]]&lt;21),"Evening","Night")))</f>
        <v>Night</v>
      </c>
      <c r="R154">
        <f>Table1[[#This Row],[Total_Sales]]/Table1[[#This Row],[Quantity_Sold]]</f>
        <v>416.988</v>
      </c>
      <c r="S154">
        <v>25</v>
      </c>
    </row>
    <row r="155" spans="1:19" ht="15.75" customHeight="1" x14ac:dyDescent="0.25">
      <c r="A155" s="3">
        <v>1154</v>
      </c>
      <c r="B155" s="4">
        <v>45267</v>
      </c>
      <c r="C155" s="3">
        <v>203</v>
      </c>
      <c r="D155" s="3">
        <v>304</v>
      </c>
      <c r="E155" s="3">
        <v>103</v>
      </c>
      <c r="F155" s="3">
        <v>5</v>
      </c>
      <c r="G155" s="5">
        <v>132.15400000000002</v>
      </c>
      <c r="H155" s="5">
        <v>660.7700000000001</v>
      </c>
      <c r="I155" s="5">
        <v>198.23100000000002</v>
      </c>
      <c r="J155" s="3" t="b">
        <v>0</v>
      </c>
      <c r="K155" s="3" t="s">
        <v>167</v>
      </c>
      <c r="L155" s="3">
        <v>2023</v>
      </c>
      <c r="M155" s="3">
        <v>12</v>
      </c>
      <c r="N155" s="3" t="s">
        <v>16</v>
      </c>
      <c r="O155" s="11">
        <v>16</v>
      </c>
      <c r="P155" s="11" t="str">
        <f>TEXT(Table1[[#This Row],[Order_Date]],"YYYY-MM")</f>
        <v>2023-12</v>
      </c>
      <c r="Q155" s="9" t="str">
        <f>IF(AND(Table1[[#This Row],[Hour]]&gt;=6,Table1[[#This Row],[Hour]]&lt;12),"Morning",IF(AND(Table1[[#This Row],[Hour]]&gt;=12,Table1[[#This Row],[Hour]]&lt;18),"AfterNoon",IF(AND(Table1[[#This Row],[Hour]]&gt;=18,Table1[[#This Row],[Hour]]&lt;21),"Evening","Night")))</f>
        <v>AfterNoon</v>
      </c>
      <c r="R155">
        <f>Table1[[#This Row],[Total_Sales]]/Table1[[#This Row],[Quantity_Sold]]</f>
        <v>132.15400000000002</v>
      </c>
      <c r="S155">
        <v>30</v>
      </c>
    </row>
    <row r="156" spans="1:19" ht="15.75" customHeight="1" x14ac:dyDescent="0.25">
      <c r="A156" s="3">
        <v>1155</v>
      </c>
      <c r="B156" s="4">
        <v>45559</v>
      </c>
      <c r="C156" s="3">
        <v>204</v>
      </c>
      <c r="D156" s="3">
        <v>305</v>
      </c>
      <c r="E156" s="3">
        <v>103</v>
      </c>
      <c r="F156" s="3">
        <v>6</v>
      </c>
      <c r="G156" s="5">
        <v>449.90000000000003</v>
      </c>
      <c r="H156" s="5">
        <v>2699.4</v>
      </c>
      <c r="I156" s="5">
        <v>404.91</v>
      </c>
      <c r="J156" s="3" t="b">
        <v>0</v>
      </c>
      <c r="K156" s="3" t="s">
        <v>168</v>
      </c>
      <c r="L156" s="3">
        <v>2024</v>
      </c>
      <c r="M156" s="3">
        <v>9</v>
      </c>
      <c r="N156" s="3" t="s">
        <v>31</v>
      </c>
      <c r="O156" s="11">
        <v>16</v>
      </c>
      <c r="P156" s="11" t="str">
        <f>TEXT(Table1[[#This Row],[Order_Date]],"YYYY-MM")</f>
        <v>2024-09</v>
      </c>
      <c r="Q156" s="9" t="str">
        <f>IF(AND(Table1[[#This Row],[Hour]]&gt;=6,Table1[[#This Row],[Hour]]&lt;12),"Morning",IF(AND(Table1[[#This Row],[Hour]]&gt;=12,Table1[[#This Row],[Hour]]&lt;18),"AfterNoon",IF(AND(Table1[[#This Row],[Hour]]&gt;=18,Table1[[#This Row],[Hour]]&lt;21),"Evening","Night")))</f>
        <v>AfterNoon</v>
      </c>
      <c r="R156">
        <f>Table1[[#This Row],[Total_Sales]]/Table1[[#This Row],[Quantity_Sold]]</f>
        <v>449.90000000000003</v>
      </c>
      <c r="S156">
        <v>15</v>
      </c>
    </row>
    <row r="157" spans="1:19" ht="15.75" customHeight="1" x14ac:dyDescent="0.25">
      <c r="A157" s="3">
        <v>1156</v>
      </c>
      <c r="B157" s="4">
        <v>45136</v>
      </c>
      <c r="C157" s="3">
        <v>205</v>
      </c>
      <c r="D157" s="3">
        <v>301</v>
      </c>
      <c r="E157" s="3">
        <v>102</v>
      </c>
      <c r="F157" s="3">
        <v>3</v>
      </c>
      <c r="G157" s="5">
        <v>66.704000000000008</v>
      </c>
      <c r="H157" s="5">
        <v>200.11200000000002</v>
      </c>
      <c r="I157" s="5">
        <v>34.019040000000004</v>
      </c>
      <c r="J157" s="3" t="b">
        <v>1</v>
      </c>
      <c r="K157" s="3" t="s">
        <v>169</v>
      </c>
      <c r="L157" s="3">
        <v>2023</v>
      </c>
      <c r="M157" s="3">
        <v>7</v>
      </c>
      <c r="N157" s="3" t="s">
        <v>22</v>
      </c>
      <c r="O157" s="11">
        <v>12</v>
      </c>
      <c r="P157" s="11" t="str">
        <f>TEXT(Table1[[#This Row],[Order_Date]],"YYYY-MM")</f>
        <v>2023-07</v>
      </c>
      <c r="Q157" s="9" t="str">
        <f>IF(AND(Table1[[#This Row],[Hour]]&gt;=6,Table1[[#This Row],[Hour]]&lt;12),"Morning",IF(AND(Table1[[#This Row],[Hour]]&gt;=12,Table1[[#This Row],[Hour]]&lt;18),"AfterNoon",IF(AND(Table1[[#This Row],[Hour]]&gt;=18,Table1[[#This Row],[Hour]]&lt;21),"Evening","Night")))</f>
        <v>AfterNoon</v>
      </c>
      <c r="R157">
        <f>Table1[[#This Row],[Total_Sales]]/Table1[[#This Row],[Quantity_Sold]]</f>
        <v>66.704000000000008</v>
      </c>
      <c r="S157">
        <v>17</v>
      </c>
    </row>
    <row r="158" spans="1:19" ht="15.75" customHeight="1" x14ac:dyDescent="0.25">
      <c r="A158" s="3">
        <v>1157</v>
      </c>
      <c r="B158" s="4">
        <v>45237</v>
      </c>
      <c r="C158" s="3">
        <v>202</v>
      </c>
      <c r="D158" s="3">
        <v>305</v>
      </c>
      <c r="E158" s="3">
        <v>104</v>
      </c>
      <c r="F158" s="3">
        <v>2</v>
      </c>
      <c r="G158" s="5">
        <v>374.44</v>
      </c>
      <c r="H158" s="5">
        <v>748.88</v>
      </c>
      <c r="I158" s="5">
        <v>142.28720000000001</v>
      </c>
      <c r="J158" s="3" t="b">
        <v>1</v>
      </c>
      <c r="K158" s="3" t="s">
        <v>170</v>
      </c>
      <c r="L158" s="3">
        <v>2023</v>
      </c>
      <c r="M158" s="3">
        <v>11</v>
      </c>
      <c r="N158" s="3" t="s">
        <v>31</v>
      </c>
      <c r="O158" s="11">
        <v>19</v>
      </c>
      <c r="P158" s="11" t="str">
        <f>TEXT(Table1[[#This Row],[Order_Date]],"YYYY-MM")</f>
        <v>2023-11</v>
      </c>
      <c r="Q158" s="9" t="str">
        <f>IF(AND(Table1[[#This Row],[Hour]]&gt;=6,Table1[[#This Row],[Hour]]&lt;12),"Morning",IF(AND(Table1[[#This Row],[Hour]]&gt;=12,Table1[[#This Row],[Hour]]&lt;18),"AfterNoon",IF(AND(Table1[[#This Row],[Hour]]&gt;=18,Table1[[#This Row],[Hour]]&lt;21),"Evening","Night")))</f>
        <v>Evening</v>
      </c>
      <c r="R158">
        <f>Table1[[#This Row],[Total_Sales]]/Table1[[#This Row],[Quantity_Sold]]</f>
        <v>374.44</v>
      </c>
      <c r="S158">
        <v>19.000000000000004</v>
      </c>
    </row>
    <row r="159" spans="1:19" ht="15.75" customHeight="1" x14ac:dyDescent="0.25">
      <c r="A159" s="3">
        <v>1158</v>
      </c>
      <c r="B159" s="4">
        <v>45426</v>
      </c>
      <c r="C159" s="3">
        <v>203</v>
      </c>
      <c r="D159" s="3">
        <v>305</v>
      </c>
      <c r="E159" s="3">
        <v>102</v>
      </c>
      <c r="F159" s="3">
        <v>1</v>
      </c>
      <c r="G159" s="5">
        <v>311.608</v>
      </c>
      <c r="H159" s="5">
        <v>311.608</v>
      </c>
      <c r="I159" s="5">
        <v>65.43768</v>
      </c>
      <c r="J159" s="3" t="b">
        <v>0</v>
      </c>
      <c r="K159" s="3" t="s">
        <v>171</v>
      </c>
      <c r="L159" s="3">
        <v>2024</v>
      </c>
      <c r="M159" s="3">
        <v>5</v>
      </c>
      <c r="N159" s="3" t="s">
        <v>31</v>
      </c>
      <c r="O159" s="11">
        <v>0</v>
      </c>
      <c r="P159" s="11" t="str">
        <f>TEXT(Table1[[#This Row],[Order_Date]],"YYYY-MM")</f>
        <v>2024-05</v>
      </c>
      <c r="Q159" s="9" t="str">
        <f>IF(AND(Table1[[#This Row],[Hour]]&gt;=6,Table1[[#This Row],[Hour]]&lt;12),"Morning",IF(AND(Table1[[#This Row],[Hour]]&gt;=12,Table1[[#This Row],[Hour]]&lt;18),"AfterNoon",IF(AND(Table1[[#This Row],[Hour]]&gt;=18,Table1[[#This Row],[Hour]]&lt;21),"Evening","Night")))</f>
        <v>Night</v>
      </c>
      <c r="R159">
        <f>Table1[[#This Row],[Total_Sales]]/Table1[[#This Row],[Quantity_Sold]]</f>
        <v>311.608</v>
      </c>
      <c r="S159">
        <v>21</v>
      </c>
    </row>
    <row r="160" spans="1:19" ht="15.75" customHeight="1" x14ac:dyDescent="0.25">
      <c r="A160" s="3">
        <v>1159</v>
      </c>
      <c r="B160" s="4">
        <v>45447</v>
      </c>
      <c r="C160" s="3">
        <v>205</v>
      </c>
      <c r="D160" s="3">
        <v>305</v>
      </c>
      <c r="E160" s="3">
        <v>104</v>
      </c>
      <c r="F160" s="3">
        <v>6</v>
      </c>
      <c r="G160" s="5">
        <v>165.02200000000002</v>
      </c>
      <c r="H160" s="5">
        <v>990.13200000000006</v>
      </c>
      <c r="I160" s="5">
        <v>247.53300000000002</v>
      </c>
      <c r="J160" s="3" t="b">
        <v>0</v>
      </c>
      <c r="K160" s="3" t="s">
        <v>172</v>
      </c>
      <c r="L160" s="3">
        <v>2024</v>
      </c>
      <c r="M160" s="3">
        <v>6</v>
      </c>
      <c r="N160" s="3" t="s">
        <v>31</v>
      </c>
      <c r="O160" s="11">
        <v>3</v>
      </c>
      <c r="P160" s="11" t="str">
        <f>TEXT(Table1[[#This Row],[Order_Date]],"YYYY-MM")</f>
        <v>2024-06</v>
      </c>
      <c r="Q160" s="9" t="str">
        <f>IF(AND(Table1[[#This Row],[Hour]]&gt;=6,Table1[[#This Row],[Hour]]&lt;12),"Morning",IF(AND(Table1[[#This Row],[Hour]]&gt;=12,Table1[[#This Row],[Hour]]&lt;18),"AfterNoon",IF(AND(Table1[[#This Row],[Hour]]&gt;=18,Table1[[#This Row],[Hour]]&lt;21),"Evening","Night")))</f>
        <v>Night</v>
      </c>
      <c r="R160">
        <f>Table1[[#This Row],[Total_Sales]]/Table1[[#This Row],[Quantity_Sold]]</f>
        <v>165.02200000000002</v>
      </c>
      <c r="S160">
        <v>25</v>
      </c>
    </row>
    <row r="161" spans="1:19" ht="15.75" customHeight="1" x14ac:dyDescent="0.25">
      <c r="A161" s="3">
        <v>1160</v>
      </c>
      <c r="B161" s="4">
        <v>45315</v>
      </c>
      <c r="C161" s="3">
        <v>201</v>
      </c>
      <c r="D161" s="3">
        <v>301</v>
      </c>
      <c r="E161" s="3">
        <v>105</v>
      </c>
      <c r="F161" s="3">
        <v>8</v>
      </c>
      <c r="G161" s="5">
        <v>519.09</v>
      </c>
      <c r="H161" s="5">
        <v>4152.72</v>
      </c>
      <c r="I161" s="5">
        <v>1245.816</v>
      </c>
      <c r="J161" s="3" t="b">
        <v>0</v>
      </c>
      <c r="K161" s="3" t="s">
        <v>173</v>
      </c>
      <c r="L161" s="3">
        <v>2024</v>
      </c>
      <c r="M161" s="3">
        <v>1</v>
      </c>
      <c r="N161" s="3" t="s">
        <v>18</v>
      </c>
      <c r="O161" s="11">
        <v>15</v>
      </c>
      <c r="P161" s="11" t="str">
        <f>TEXT(Table1[[#This Row],[Order_Date]],"YYYY-MM")</f>
        <v>2024-01</v>
      </c>
      <c r="Q161" s="9" t="str">
        <f>IF(AND(Table1[[#This Row],[Hour]]&gt;=6,Table1[[#This Row],[Hour]]&lt;12),"Morning",IF(AND(Table1[[#This Row],[Hour]]&gt;=12,Table1[[#This Row],[Hour]]&lt;18),"AfterNoon",IF(AND(Table1[[#This Row],[Hour]]&gt;=18,Table1[[#This Row],[Hour]]&lt;21),"Evening","Night")))</f>
        <v>AfterNoon</v>
      </c>
      <c r="R161">
        <f>Table1[[#This Row],[Total_Sales]]/Table1[[#This Row],[Quantity_Sold]]</f>
        <v>519.09</v>
      </c>
      <c r="S161">
        <v>30</v>
      </c>
    </row>
    <row r="162" spans="1:19" ht="15.75" customHeight="1" x14ac:dyDescent="0.25">
      <c r="A162" s="3">
        <v>1161</v>
      </c>
      <c r="B162" s="4">
        <v>44870</v>
      </c>
      <c r="C162" s="3">
        <v>204</v>
      </c>
      <c r="D162" s="3">
        <v>302</v>
      </c>
      <c r="E162" s="3">
        <v>102</v>
      </c>
      <c r="F162" s="3">
        <v>6</v>
      </c>
      <c r="G162" s="5">
        <v>47.344000000000001</v>
      </c>
      <c r="H162" s="5">
        <v>284.06400000000002</v>
      </c>
      <c r="I162" s="5">
        <v>42.6096</v>
      </c>
      <c r="J162" s="3" t="b">
        <v>1</v>
      </c>
      <c r="K162" s="3" t="s">
        <v>174</v>
      </c>
      <c r="L162" s="3">
        <v>2022</v>
      </c>
      <c r="M162" s="3">
        <v>11</v>
      </c>
      <c r="N162" s="3" t="s">
        <v>22</v>
      </c>
      <c r="O162" s="11">
        <v>3</v>
      </c>
      <c r="P162" s="11" t="str">
        <f>TEXT(Table1[[#This Row],[Order_Date]],"YYYY-MM")</f>
        <v>2022-11</v>
      </c>
      <c r="Q162" s="9" t="str">
        <f>IF(AND(Table1[[#This Row],[Hour]]&gt;=6,Table1[[#This Row],[Hour]]&lt;12),"Morning",IF(AND(Table1[[#This Row],[Hour]]&gt;=12,Table1[[#This Row],[Hour]]&lt;18),"AfterNoon",IF(AND(Table1[[#This Row],[Hour]]&gt;=18,Table1[[#This Row],[Hour]]&lt;21),"Evening","Night")))</f>
        <v>Night</v>
      </c>
      <c r="R162">
        <f>Table1[[#This Row],[Total_Sales]]/Table1[[#This Row],[Quantity_Sold]]</f>
        <v>47.344000000000001</v>
      </c>
      <c r="S162">
        <v>15</v>
      </c>
    </row>
    <row r="163" spans="1:19" ht="15.75" customHeight="1" x14ac:dyDescent="0.25">
      <c r="A163" s="3">
        <v>1162</v>
      </c>
      <c r="B163" s="4">
        <v>45171</v>
      </c>
      <c r="C163" s="3">
        <v>202</v>
      </c>
      <c r="D163" s="3">
        <v>303</v>
      </c>
      <c r="E163" s="3">
        <v>102</v>
      </c>
      <c r="F163" s="3">
        <v>8</v>
      </c>
      <c r="G163" s="5">
        <v>328.988</v>
      </c>
      <c r="H163" s="5">
        <v>2631.904</v>
      </c>
      <c r="I163" s="5">
        <v>447.42368000000005</v>
      </c>
      <c r="J163" s="3" t="b">
        <v>0</v>
      </c>
      <c r="K163" s="3" t="s">
        <v>175</v>
      </c>
      <c r="L163" s="3">
        <v>2023</v>
      </c>
      <c r="M163" s="3">
        <v>9</v>
      </c>
      <c r="N163" s="3" t="s">
        <v>22</v>
      </c>
      <c r="O163" s="11">
        <v>7</v>
      </c>
      <c r="P163" s="11" t="str">
        <f>TEXT(Table1[[#This Row],[Order_Date]],"YYYY-MM")</f>
        <v>2023-09</v>
      </c>
      <c r="Q163" s="9" t="str">
        <f>IF(AND(Table1[[#This Row],[Hour]]&gt;=6,Table1[[#This Row],[Hour]]&lt;12),"Morning",IF(AND(Table1[[#This Row],[Hour]]&gt;=12,Table1[[#This Row],[Hour]]&lt;18),"AfterNoon",IF(AND(Table1[[#This Row],[Hour]]&gt;=18,Table1[[#This Row],[Hour]]&lt;21),"Evening","Night")))</f>
        <v>Morning</v>
      </c>
      <c r="R163">
        <f>Table1[[#This Row],[Total_Sales]]/Table1[[#This Row],[Quantity_Sold]]</f>
        <v>328.988</v>
      </c>
      <c r="S163">
        <v>17</v>
      </c>
    </row>
    <row r="164" spans="1:19" ht="15.75" customHeight="1" x14ac:dyDescent="0.25">
      <c r="A164" s="3">
        <v>1163</v>
      </c>
      <c r="B164" s="4">
        <v>45518</v>
      </c>
      <c r="C164" s="3">
        <v>202</v>
      </c>
      <c r="D164" s="3">
        <v>301</v>
      </c>
      <c r="E164" s="3">
        <v>101</v>
      </c>
      <c r="F164" s="3">
        <v>9</v>
      </c>
      <c r="G164" s="5">
        <v>376.79400000000004</v>
      </c>
      <c r="H164" s="5">
        <v>3391.1460000000002</v>
      </c>
      <c r="I164" s="5">
        <v>644.31774000000007</v>
      </c>
      <c r="J164" s="3" t="b">
        <v>0</v>
      </c>
      <c r="K164" s="3" t="s">
        <v>176</v>
      </c>
      <c r="L164" s="3">
        <v>2024</v>
      </c>
      <c r="M164" s="3">
        <v>8</v>
      </c>
      <c r="N164" s="3" t="s">
        <v>18</v>
      </c>
      <c r="O164" s="11">
        <v>17</v>
      </c>
      <c r="P164" s="11" t="str">
        <f>TEXT(Table1[[#This Row],[Order_Date]],"YYYY-MM")</f>
        <v>2024-08</v>
      </c>
      <c r="Q164" s="9" t="str">
        <f>IF(AND(Table1[[#This Row],[Hour]]&gt;=6,Table1[[#This Row],[Hour]]&lt;12),"Morning",IF(AND(Table1[[#This Row],[Hour]]&gt;=12,Table1[[#This Row],[Hour]]&lt;18),"AfterNoon",IF(AND(Table1[[#This Row],[Hour]]&gt;=18,Table1[[#This Row],[Hour]]&lt;21),"Evening","Night")))</f>
        <v>AfterNoon</v>
      </c>
      <c r="R164">
        <f>Table1[[#This Row],[Total_Sales]]/Table1[[#This Row],[Quantity_Sold]]</f>
        <v>376.79400000000004</v>
      </c>
      <c r="S164">
        <v>19</v>
      </c>
    </row>
    <row r="165" spans="1:19" ht="15.75" customHeight="1" x14ac:dyDescent="0.25">
      <c r="A165" s="3">
        <v>1164</v>
      </c>
      <c r="B165" s="4">
        <v>45173</v>
      </c>
      <c r="C165" s="3">
        <v>205</v>
      </c>
      <c r="D165" s="3">
        <v>303</v>
      </c>
      <c r="E165" s="3">
        <v>105</v>
      </c>
      <c r="F165" s="3">
        <v>3</v>
      </c>
      <c r="G165" s="5">
        <v>610.76400000000001</v>
      </c>
      <c r="H165" s="5">
        <v>1832.2919999999999</v>
      </c>
      <c r="I165" s="5">
        <v>384.78131999999999</v>
      </c>
      <c r="J165" s="3" t="b">
        <v>0</v>
      </c>
      <c r="K165" s="3" t="s">
        <v>177</v>
      </c>
      <c r="L165" s="3">
        <v>2023</v>
      </c>
      <c r="M165" s="3">
        <v>9</v>
      </c>
      <c r="N165" s="3" t="s">
        <v>28</v>
      </c>
      <c r="O165" s="11">
        <v>9</v>
      </c>
      <c r="P165" s="11" t="str">
        <f>TEXT(Table1[[#This Row],[Order_Date]],"YYYY-MM")</f>
        <v>2023-09</v>
      </c>
      <c r="Q165" s="9" t="str">
        <f>IF(AND(Table1[[#This Row],[Hour]]&gt;=6,Table1[[#This Row],[Hour]]&lt;12),"Morning",IF(AND(Table1[[#This Row],[Hour]]&gt;=12,Table1[[#This Row],[Hour]]&lt;18),"AfterNoon",IF(AND(Table1[[#This Row],[Hour]]&gt;=18,Table1[[#This Row],[Hour]]&lt;21),"Evening","Night")))</f>
        <v>Morning</v>
      </c>
      <c r="R165">
        <f>Table1[[#This Row],[Total_Sales]]/Table1[[#This Row],[Quantity_Sold]]</f>
        <v>610.76400000000001</v>
      </c>
      <c r="S165">
        <v>21.000000000000004</v>
      </c>
    </row>
    <row r="166" spans="1:19" ht="15.75" customHeight="1" x14ac:dyDescent="0.25">
      <c r="A166" s="3">
        <v>1165</v>
      </c>
      <c r="B166" s="4">
        <v>44885</v>
      </c>
      <c r="C166" s="3">
        <v>204</v>
      </c>
      <c r="D166" s="3">
        <v>301</v>
      </c>
      <c r="E166" s="3">
        <v>103</v>
      </c>
      <c r="F166" s="3">
        <v>2</v>
      </c>
      <c r="G166" s="5">
        <v>566.69799999999998</v>
      </c>
      <c r="H166" s="5">
        <v>1133.396</v>
      </c>
      <c r="I166" s="5">
        <v>283.34899999999999</v>
      </c>
      <c r="J166" s="3" t="b">
        <v>0</v>
      </c>
      <c r="K166" s="3" t="s">
        <v>52</v>
      </c>
      <c r="L166" s="3">
        <v>2022</v>
      </c>
      <c r="M166" s="3">
        <v>11</v>
      </c>
      <c r="N166" s="3" t="s">
        <v>20</v>
      </c>
      <c r="O166" s="11">
        <v>22</v>
      </c>
      <c r="P166" s="11" t="str">
        <f>TEXT(Table1[[#This Row],[Order_Date]],"YYYY-MM")</f>
        <v>2022-11</v>
      </c>
      <c r="Q166" s="9" t="str">
        <f>IF(AND(Table1[[#This Row],[Hour]]&gt;=6,Table1[[#This Row],[Hour]]&lt;12),"Morning",IF(AND(Table1[[#This Row],[Hour]]&gt;=12,Table1[[#This Row],[Hour]]&lt;18),"AfterNoon",IF(AND(Table1[[#This Row],[Hour]]&gt;=18,Table1[[#This Row],[Hour]]&lt;21),"Evening","Night")))</f>
        <v>Night</v>
      </c>
      <c r="R166">
        <f>Table1[[#This Row],[Total_Sales]]/Table1[[#This Row],[Quantity_Sold]]</f>
        <v>566.69799999999998</v>
      </c>
      <c r="S166">
        <v>25</v>
      </c>
    </row>
    <row r="167" spans="1:19" ht="15.75" customHeight="1" x14ac:dyDescent="0.25">
      <c r="A167" s="3">
        <v>1166</v>
      </c>
      <c r="B167" s="4">
        <v>45066</v>
      </c>
      <c r="C167" s="3">
        <v>202</v>
      </c>
      <c r="D167" s="3">
        <v>302</v>
      </c>
      <c r="E167" s="3">
        <v>104</v>
      </c>
      <c r="F167" s="3">
        <v>1</v>
      </c>
      <c r="G167" s="5">
        <v>598.11400000000003</v>
      </c>
      <c r="H167" s="5">
        <v>598.11400000000003</v>
      </c>
      <c r="I167" s="5">
        <v>179.4342</v>
      </c>
      <c r="J167" s="3" t="b">
        <v>0</v>
      </c>
      <c r="K167" s="3" t="s">
        <v>178</v>
      </c>
      <c r="L167" s="3">
        <v>2023</v>
      </c>
      <c r="M167" s="3">
        <v>5</v>
      </c>
      <c r="N167" s="3" t="s">
        <v>22</v>
      </c>
      <c r="O167" s="11">
        <v>23</v>
      </c>
      <c r="P167" s="11" t="str">
        <f>TEXT(Table1[[#This Row],[Order_Date]],"YYYY-MM")</f>
        <v>2023-05</v>
      </c>
      <c r="Q167" s="9" t="str">
        <f>IF(AND(Table1[[#This Row],[Hour]]&gt;=6,Table1[[#This Row],[Hour]]&lt;12),"Morning",IF(AND(Table1[[#This Row],[Hour]]&gt;=12,Table1[[#This Row],[Hour]]&lt;18),"AfterNoon",IF(AND(Table1[[#This Row],[Hour]]&gt;=18,Table1[[#This Row],[Hour]]&lt;21),"Evening","Night")))</f>
        <v>Night</v>
      </c>
      <c r="R167">
        <f>Table1[[#This Row],[Total_Sales]]/Table1[[#This Row],[Quantity_Sold]]</f>
        <v>598.11400000000003</v>
      </c>
      <c r="S167">
        <v>30</v>
      </c>
    </row>
    <row r="168" spans="1:19" ht="15.75" customHeight="1" x14ac:dyDescent="0.25">
      <c r="A168" s="3">
        <v>1167</v>
      </c>
      <c r="B168" s="4">
        <v>45242</v>
      </c>
      <c r="C168" s="3">
        <v>204</v>
      </c>
      <c r="D168" s="3">
        <v>304</v>
      </c>
      <c r="E168" s="3">
        <v>102</v>
      </c>
      <c r="F168" s="3">
        <v>10</v>
      </c>
      <c r="G168" s="5">
        <v>275.30800000000005</v>
      </c>
      <c r="H168" s="5">
        <v>2753.0800000000004</v>
      </c>
      <c r="I168" s="5">
        <v>412.96200000000005</v>
      </c>
      <c r="J168" s="3" t="b">
        <v>0</v>
      </c>
      <c r="K168" s="3" t="s">
        <v>179</v>
      </c>
      <c r="L168" s="3">
        <v>2023</v>
      </c>
      <c r="M168" s="3">
        <v>11</v>
      </c>
      <c r="N168" s="3" t="s">
        <v>20</v>
      </c>
      <c r="O168" s="11">
        <v>15</v>
      </c>
      <c r="P168" s="11" t="str">
        <f>TEXT(Table1[[#This Row],[Order_Date]],"YYYY-MM")</f>
        <v>2023-11</v>
      </c>
      <c r="Q168" s="9" t="str">
        <f>IF(AND(Table1[[#This Row],[Hour]]&gt;=6,Table1[[#This Row],[Hour]]&lt;12),"Morning",IF(AND(Table1[[#This Row],[Hour]]&gt;=12,Table1[[#This Row],[Hour]]&lt;18),"AfterNoon",IF(AND(Table1[[#This Row],[Hour]]&gt;=18,Table1[[#This Row],[Hour]]&lt;21),"Evening","Night")))</f>
        <v>AfterNoon</v>
      </c>
      <c r="R168">
        <f>Table1[[#This Row],[Total_Sales]]/Table1[[#This Row],[Quantity_Sold]]</f>
        <v>275.30800000000005</v>
      </c>
      <c r="S168">
        <v>15</v>
      </c>
    </row>
    <row r="169" spans="1:19" ht="15.75" customHeight="1" x14ac:dyDescent="0.25">
      <c r="A169" s="3">
        <v>1168</v>
      </c>
      <c r="B169" s="4">
        <v>45267</v>
      </c>
      <c r="C169" s="3">
        <v>205</v>
      </c>
      <c r="D169" s="3">
        <v>304</v>
      </c>
      <c r="E169" s="3">
        <v>101</v>
      </c>
      <c r="F169" s="3">
        <v>9</v>
      </c>
      <c r="G169" s="5">
        <v>397.1</v>
      </c>
      <c r="H169" s="5">
        <v>3573.9</v>
      </c>
      <c r="I169" s="5">
        <v>607.5630000000001</v>
      </c>
      <c r="J169" s="3" t="b">
        <v>0</v>
      </c>
      <c r="K169" s="3" t="s">
        <v>180</v>
      </c>
      <c r="L169" s="3">
        <v>2023</v>
      </c>
      <c r="M169" s="3">
        <v>12</v>
      </c>
      <c r="N169" s="3" t="s">
        <v>16</v>
      </c>
      <c r="O169" s="11">
        <v>13</v>
      </c>
      <c r="P169" s="11" t="str">
        <f>TEXT(Table1[[#This Row],[Order_Date]],"YYYY-MM")</f>
        <v>2023-12</v>
      </c>
      <c r="Q169" s="9" t="str">
        <f>IF(AND(Table1[[#This Row],[Hour]]&gt;=6,Table1[[#This Row],[Hour]]&lt;12),"Morning",IF(AND(Table1[[#This Row],[Hour]]&gt;=12,Table1[[#This Row],[Hour]]&lt;18),"AfterNoon",IF(AND(Table1[[#This Row],[Hour]]&gt;=18,Table1[[#This Row],[Hour]]&lt;21),"Evening","Night")))</f>
        <v>AfterNoon</v>
      </c>
      <c r="R169">
        <f>Table1[[#This Row],[Total_Sales]]/Table1[[#This Row],[Quantity_Sold]]</f>
        <v>397.1</v>
      </c>
      <c r="S169">
        <v>17</v>
      </c>
    </row>
    <row r="170" spans="1:19" ht="15.75" customHeight="1" x14ac:dyDescent="0.25">
      <c r="A170" s="3">
        <v>1169</v>
      </c>
      <c r="B170" s="4">
        <v>45435</v>
      </c>
      <c r="C170" s="3">
        <v>203</v>
      </c>
      <c r="D170" s="3">
        <v>303</v>
      </c>
      <c r="E170" s="3">
        <v>105</v>
      </c>
      <c r="F170" s="3">
        <v>1</v>
      </c>
      <c r="G170" s="5">
        <v>576.24600000000009</v>
      </c>
      <c r="H170" s="5">
        <v>576.24600000000009</v>
      </c>
      <c r="I170" s="5">
        <v>109.48674000000003</v>
      </c>
      <c r="J170" s="3" t="b">
        <v>0</v>
      </c>
      <c r="K170" s="3" t="s">
        <v>181</v>
      </c>
      <c r="L170" s="3">
        <v>2024</v>
      </c>
      <c r="M170" s="3">
        <v>5</v>
      </c>
      <c r="N170" s="3" t="s">
        <v>16</v>
      </c>
      <c r="O170" s="11">
        <v>1</v>
      </c>
      <c r="P170" s="11" t="str">
        <f>TEXT(Table1[[#This Row],[Order_Date]],"YYYY-MM")</f>
        <v>2024-05</v>
      </c>
      <c r="Q170" s="9" t="str">
        <f>IF(AND(Table1[[#This Row],[Hour]]&gt;=6,Table1[[#This Row],[Hour]]&lt;12),"Morning",IF(AND(Table1[[#This Row],[Hour]]&gt;=12,Table1[[#This Row],[Hour]]&lt;18),"AfterNoon",IF(AND(Table1[[#This Row],[Hour]]&gt;=18,Table1[[#This Row],[Hour]]&lt;21),"Evening","Night")))</f>
        <v>Night</v>
      </c>
      <c r="R170">
        <f>Table1[[#This Row],[Total_Sales]]/Table1[[#This Row],[Quantity_Sold]]</f>
        <v>576.24600000000009</v>
      </c>
      <c r="S170">
        <v>19</v>
      </c>
    </row>
    <row r="171" spans="1:19" ht="15.75" customHeight="1" x14ac:dyDescent="0.25">
      <c r="A171" s="3">
        <v>1170</v>
      </c>
      <c r="B171" s="4">
        <v>45136</v>
      </c>
      <c r="C171" s="3">
        <v>203</v>
      </c>
      <c r="D171" s="3">
        <v>303</v>
      </c>
      <c r="E171" s="3">
        <v>102</v>
      </c>
      <c r="F171" s="3">
        <v>1</v>
      </c>
      <c r="G171" s="5">
        <v>364.78200000000004</v>
      </c>
      <c r="H171" s="5">
        <v>364.78200000000004</v>
      </c>
      <c r="I171" s="5">
        <v>76.604220000000012</v>
      </c>
      <c r="J171" s="3" t="b">
        <v>0</v>
      </c>
      <c r="K171" s="3" t="s">
        <v>182</v>
      </c>
      <c r="L171" s="3">
        <v>2023</v>
      </c>
      <c r="M171" s="3">
        <v>7</v>
      </c>
      <c r="N171" s="3" t="s">
        <v>22</v>
      </c>
      <c r="O171" s="11">
        <v>17</v>
      </c>
      <c r="P171" s="11" t="str">
        <f>TEXT(Table1[[#This Row],[Order_Date]],"YYYY-MM")</f>
        <v>2023-07</v>
      </c>
      <c r="Q171" s="9" t="str">
        <f>IF(AND(Table1[[#This Row],[Hour]]&gt;=6,Table1[[#This Row],[Hour]]&lt;12),"Morning",IF(AND(Table1[[#This Row],[Hour]]&gt;=12,Table1[[#This Row],[Hour]]&lt;18),"AfterNoon",IF(AND(Table1[[#This Row],[Hour]]&gt;=18,Table1[[#This Row],[Hour]]&lt;21),"Evening","Night")))</f>
        <v>AfterNoon</v>
      </c>
      <c r="R171">
        <f>Table1[[#This Row],[Total_Sales]]/Table1[[#This Row],[Quantity_Sold]]</f>
        <v>364.78200000000004</v>
      </c>
      <c r="S171">
        <v>21.000000000000004</v>
      </c>
    </row>
    <row r="172" spans="1:19" ht="15.75" customHeight="1" x14ac:dyDescent="0.25">
      <c r="A172" s="3">
        <v>1171</v>
      </c>
      <c r="B172" s="4">
        <v>45490</v>
      </c>
      <c r="C172" s="3">
        <v>203</v>
      </c>
      <c r="D172" s="3">
        <v>305</v>
      </c>
      <c r="E172" s="3">
        <v>102</v>
      </c>
      <c r="F172" s="3">
        <v>5</v>
      </c>
      <c r="G172" s="5">
        <v>569.84400000000005</v>
      </c>
      <c r="H172" s="5">
        <v>2849.2200000000003</v>
      </c>
      <c r="I172" s="5">
        <v>712.30500000000006</v>
      </c>
      <c r="J172" s="3" t="b">
        <v>0</v>
      </c>
      <c r="K172" s="3" t="s">
        <v>183</v>
      </c>
      <c r="L172" s="3">
        <v>2024</v>
      </c>
      <c r="M172" s="3">
        <v>7</v>
      </c>
      <c r="N172" s="3" t="s">
        <v>18</v>
      </c>
      <c r="O172" s="11">
        <v>4</v>
      </c>
      <c r="P172" s="11" t="str">
        <f>TEXT(Table1[[#This Row],[Order_Date]],"YYYY-MM")</f>
        <v>2024-07</v>
      </c>
      <c r="Q172" s="9" t="str">
        <f>IF(AND(Table1[[#This Row],[Hour]]&gt;=6,Table1[[#This Row],[Hour]]&lt;12),"Morning",IF(AND(Table1[[#This Row],[Hour]]&gt;=12,Table1[[#This Row],[Hour]]&lt;18),"AfterNoon",IF(AND(Table1[[#This Row],[Hour]]&gt;=18,Table1[[#This Row],[Hour]]&lt;21),"Evening","Night")))</f>
        <v>Night</v>
      </c>
      <c r="R172">
        <f>Table1[[#This Row],[Total_Sales]]/Table1[[#This Row],[Quantity_Sold]]</f>
        <v>569.84400000000005</v>
      </c>
      <c r="S172">
        <v>25</v>
      </c>
    </row>
    <row r="173" spans="1:19" ht="15.75" customHeight="1" x14ac:dyDescent="0.25">
      <c r="A173" s="3">
        <v>1172</v>
      </c>
      <c r="B173" s="4">
        <v>45533</v>
      </c>
      <c r="C173" s="3">
        <v>205</v>
      </c>
      <c r="D173" s="3">
        <v>302</v>
      </c>
      <c r="E173" s="3">
        <v>104</v>
      </c>
      <c r="F173" s="3">
        <v>10</v>
      </c>
      <c r="G173" s="5">
        <v>122.49600000000001</v>
      </c>
      <c r="H173" s="5">
        <v>1224.96</v>
      </c>
      <c r="I173" s="5">
        <v>367.488</v>
      </c>
      <c r="J173" s="3" t="b">
        <v>0</v>
      </c>
      <c r="K173" s="3" t="s">
        <v>184</v>
      </c>
      <c r="L173" s="3">
        <v>2024</v>
      </c>
      <c r="M173" s="3">
        <v>8</v>
      </c>
      <c r="N173" s="3" t="s">
        <v>16</v>
      </c>
      <c r="O173" s="11">
        <v>9</v>
      </c>
      <c r="P173" s="11" t="str">
        <f>TEXT(Table1[[#This Row],[Order_Date]],"YYYY-MM")</f>
        <v>2024-08</v>
      </c>
      <c r="Q173" s="9" t="str">
        <f>IF(AND(Table1[[#This Row],[Hour]]&gt;=6,Table1[[#This Row],[Hour]]&lt;12),"Morning",IF(AND(Table1[[#This Row],[Hour]]&gt;=12,Table1[[#This Row],[Hour]]&lt;18),"AfterNoon",IF(AND(Table1[[#This Row],[Hour]]&gt;=18,Table1[[#This Row],[Hour]]&lt;21),"Evening","Night")))</f>
        <v>Morning</v>
      </c>
      <c r="R173">
        <f>Table1[[#This Row],[Total_Sales]]/Table1[[#This Row],[Quantity_Sold]]</f>
        <v>122.49600000000001</v>
      </c>
      <c r="S173">
        <v>30</v>
      </c>
    </row>
    <row r="174" spans="1:19" ht="15.75" customHeight="1" x14ac:dyDescent="0.25">
      <c r="A174" s="3">
        <v>1173</v>
      </c>
      <c r="B174" s="4">
        <v>45372</v>
      </c>
      <c r="C174" s="3">
        <v>203</v>
      </c>
      <c r="D174" s="3">
        <v>305</v>
      </c>
      <c r="E174" s="3">
        <v>101</v>
      </c>
      <c r="F174" s="3">
        <v>6</v>
      </c>
      <c r="G174" s="5">
        <v>143.66</v>
      </c>
      <c r="H174" s="5">
        <v>861.96</v>
      </c>
      <c r="I174" s="5">
        <v>129.29400000000001</v>
      </c>
      <c r="J174" s="3" t="b">
        <v>0</v>
      </c>
      <c r="K174" s="3" t="s">
        <v>185</v>
      </c>
      <c r="L174" s="3">
        <v>2024</v>
      </c>
      <c r="M174" s="3">
        <v>3</v>
      </c>
      <c r="N174" s="3" t="s">
        <v>16</v>
      </c>
      <c r="O174" s="11">
        <v>5</v>
      </c>
      <c r="P174" s="11" t="str">
        <f>TEXT(Table1[[#This Row],[Order_Date]],"YYYY-MM")</f>
        <v>2024-03</v>
      </c>
      <c r="Q174" s="9" t="str">
        <f>IF(AND(Table1[[#This Row],[Hour]]&gt;=6,Table1[[#This Row],[Hour]]&lt;12),"Morning",IF(AND(Table1[[#This Row],[Hour]]&gt;=12,Table1[[#This Row],[Hour]]&lt;18),"AfterNoon",IF(AND(Table1[[#This Row],[Hour]]&gt;=18,Table1[[#This Row],[Hour]]&lt;21),"Evening","Night")))</f>
        <v>Night</v>
      </c>
      <c r="R174">
        <f>Table1[[#This Row],[Total_Sales]]/Table1[[#This Row],[Quantity_Sold]]</f>
        <v>143.66</v>
      </c>
      <c r="S174">
        <v>15</v>
      </c>
    </row>
    <row r="175" spans="1:19" ht="15.75" customHeight="1" x14ac:dyDescent="0.25">
      <c r="A175" s="3">
        <v>1174</v>
      </c>
      <c r="B175" s="4">
        <v>45540</v>
      </c>
      <c r="C175" s="3">
        <v>205</v>
      </c>
      <c r="D175" s="3">
        <v>305</v>
      </c>
      <c r="E175" s="3">
        <v>102</v>
      </c>
      <c r="F175" s="3">
        <v>4</v>
      </c>
      <c r="G175" s="5">
        <v>586.98200000000008</v>
      </c>
      <c r="H175" s="5">
        <v>2347.9280000000003</v>
      </c>
      <c r="I175" s="5">
        <v>399.14776000000006</v>
      </c>
      <c r="J175" s="3" t="b">
        <v>0</v>
      </c>
      <c r="K175" s="3" t="s">
        <v>186</v>
      </c>
      <c r="L175" s="3">
        <v>2024</v>
      </c>
      <c r="M175" s="3">
        <v>9</v>
      </c>
      <c r="N175" s="3" t="s">
        <v>16</v>
      </c>
      <c r="O175" s="11">
        <v>2</v>
      </c>
      <c r="P175" s="11" t="str">
        <f>TEXT(Table1[[#This Row],[Order_Date]],"YYYY-MM")</f>
        <v>2024-09</v>
      </c>
      <c r="Q175" s="9" t="str">
        <f>IF(AND(Table1[[#This Row],[Hour]]&gt;=6,Table1[[#This Row],[Hour]]&lt;12),"Morning",IF(AND(Table1[[#This Row],[Hour]]&gt;=12,Table1[[#This Row],[Hour]]&lt;18),"AfterNoon",IF(AND(Table1[[#This Row],[Hour]]&gt;=18,Table1[[#This Row],[Hour]]&lt;21),"Evening","Night")))</f>
        <v>Night</v>
      </c>
      <c r="R175">
        <f>Table1[[#This Row],[Total_Sales]]/Table1[[#This Row],[Quantity_Sold]]</f>
        <v>586.98200000000008</v>
      </c>
      <c r="S175">
        <v>17</v>
      </c>
    </row>
    <row r="176" spans="1:19" ht="15.75" customHeight="1" x14ac:dyDescent="0.25">
      <c r="A176" s="3">
        <v>1175</v>
      </c>
      <c r="B176" s="4">
        <v>45046</v>
      </c>
      <c r="C176" s="3">
        <v>203</v>
      </c>
      <c r="D176" s="3">
        <v>305</v>
      </c>
      <c r="E176" s="3">
        <v>103</v>
      </c>
      <c r="F176" s="3">
        <v>5</v>
      </c>
      <c r="G176" s="5">
        <v>247.94000000000003</v>
      </c>
      <c r="H176" s="5">
        <v>1239.7</v>
      </c>
      <c r="I176" s="5">
        <v>235.54300000000001</v>
      </c>
      <c r="J176" s="3" t="b">
        <v>1</v>
      </c>
      <c r="K176" s="3" t="s">
        <v>187</v>
      </c>
      <c r="L176" s="3">
        <v>2023</v>
      </c>
      <c r="M176" s="3">
        <v>4</v>
      </c>
      <c r="N176" s="3" t="s">
        <v>20</v>
      </c>
      <c r="O176" s="11">
        <v>18</v>
      </c>
      <c r="P176" s="11" t="str">
        <f>TEXT(Table1[[#This Row],[Order_Date]],"YYYY-MM")</f>
        <v>2023-04</v>
      </c>
      <c r="Q176" s="9" t="str">
        <f>IF(AND(Table1[[#This Row],[Hour]]&gt;=6,Table1[[#This Row],[Hour]]&lt;12),"Morning",IF(AND(Table1[[#This Row],[Hour]]&gt;=12,Table1[[#This Row],[Hour]]&lt;18),"AfterNoon",IF(AND(Table1[[#This Row],[Hour]]&gt;=18,Table1[[#This Row],[Hour]]&lt;21),"Evening","Night")))</f>
        <v>Evening</v>
      </c>
      <c r="R176">
        <f>Table1[[#This Row],[Total_Sales]]/Table1[[#This Row],[Quantity_Sold]]</f>
        <v>247.94</v>
      </c>
      <c r="S176">
        <v>19</v>
      </c>
    </row>
    <row r="177" spans="1:19" ht="15.75" customHeight="1" x14ac:dyDescent="0.25">
      <c r="A177" s="3">
        <v>1176</v>
      </c>
      <c r="B177" s="4">
        <v>45339</v>
      </c>
      <c r="C177" s="3">
        <v>205</v>
      </c>
      <c r="D177" s="3">
        <v>305</v>
      </c>
      <c r="E177" s="3">
        <v>105</v>
      </c>
      <c r="F177" s="3">
        <v>10</v>
      </c>
      <c r="G177" s="5">
        <v>53.416000000000004</v>
      </c>
      <c r="H177" s="5">
        <v>534.16000000000008</v>
      </c>
      <c r="I177" s="5">
        <v>112.17360000000001</v>
      </c>
      <c r="J177" s="3" t="b">
        <v>0</v>
      </c>
      <c r="K177" s="3" t="s">
        <v>188</v>
      </c>
      <c r="L177" s="3">
        <v>2024</v>
      </c>
      <c r="M177" s="3">
        <v>2</v>
      </c>
      <c r="N177" s="3" t="s">
        <v>22</v>
      </c>
      <c r="O177" s="11">
        <v>7</v>
      </c>
      <c r="P177" s="11" t="str">
        <f>TEXT(Table1[[#This Row],[Order_Date]],"YYYY-MM")</f>
        <v>2024-02</v>
      </c>
      <c r="Q177" s="9" t="str">
        <f>IF(AND(Table1[[#This Row],[Hour]]&gt;=6,Table1[[#This Row],[Hour]]&lt;12),"Morning",IF(AND(Table1[[#This Row],[Hour]]&gt;=12,Table1[[#This Row],[Hour]]&lt;18),"AfterNoon",IF(AND(Table1[[#This Row],[Hour]]&gt;=18,Table1[[#This Row],[Hour]]&lt;21),"Evening","Night")))</f>
        <v>Morning</v>
      </c>
      <c r="R177">
        <f>Table1[[#This Row],[Total_Sales]]/Table1[[#This Row],[Quantity_Sold]]</f>
        <v>53.416000000000011</v>
      </c>
      <c r="S177">
        <v>21</v>
      </c>
    </row>
    <row r="178" spans="1:19" ht="15.75" customHeight="1" x14ac:dyDescent="0.25">
      <c r="A178" s="3">
        <v>1177</v>
      </c>
      <c r="B178" s="4">
        <v>44961</v>
      </c>
      <c r="C178" s="3">
        <v>203</v>
      </c>
      <c r="D178" s="3">
        <v>303</v>
      </c>
      <c r="E178" s="3">
        <v>101</v>
      </c>
      <c r="F178" s="3">
        <v>10</v>
      </c>
      <c r="G178" s="5">
        <v>199.43000000000004</v>
      </c>
      <c r="H178" s="5">
        <v>1994.3000000000004</v>
      </c>
      <c r="I178" s="5">
        <v>498.5750000000001</v>
      </c>
      <c r="J178" s="3" t="b">
        <v>0</v>
      </c>
      <c r="K178" s="3" t="s">
        <v>189</v>
      </c>
      <c r="L178" s="3">
        <v>2023</v>
      </c>
      <c r="M178" s="3">
        <v>2</v>
      </c>
      <c r="N178" s="3" t="s">
        <v>22</v>
      </c>
      <c r="O178" s="11">
        <v>4</v>
      </c>
      <c r="P178" s="11" t="str">
        <f>TEXT(Table1[[#This Row],[Order_Date]],"YYYY-MM")</f>
        <v>2023-02</v>
      </c>
      <c r="Q178" s="9" t="str">
        <f>IF(AND(Table1[[#This Row],[Hour]]&gt;=6,Table1[[#This Row],[Hour]]&lt;12),"Morning",IF(AND(Table1[[#This Row],[Hour]]&gt;=12,Table1[[#This Row],[Hour]]&lt;18),"AfterNoon",IF(AND(Table1[[#This Row],[Hour]]&gt;=18,Table1[[#This Row],[Hour]]&lt;21),"Evening","Night")))</f>
        <v>Night</v>
      </c>
      <c r="R178">
        <f>Table1[[#This Row],[Total_Sales]]/Table1[[#This Row],[Quantity_Sold]]</f>
        <v>199.43000000000004</v>
      </c>
      <c r="S178">
        <v>25</v>
      </c>
    </row>
    <row r="179" spans="1:19" ht="15.75" customHeight="1" x14ac:dyDescent="0.25">
      <c r="A179" s="3">
        <v>1178</v>
      </c>
      <c r="B179" s="4">
        <v>45461</v>
      </c>
      <c r="C179" s="3">
        <v>204</v>
      </c>
      <c r="D179" s="3">
        <v>305</v>
      </c>
      <c r="E179" s="3">
        <v>103</v>
      </c>
      <c r="F179" s="3">
        <v>4</v>
      </c>
      <c r="G179" s="5">
        <v>621.76400000000001</v>
      </c>
      <c r="H179" s="5">
        <v>2487.056</v>
      </c>
      <c r="I179" s="5">
        <v>746.11680000000001</v>
      </c>
      <c r="J179" s="3" t="b">
        <v>0</v>
      </c>
      <c r="K179" s="3" t="s">
        <v>82</v>
      </c>
      <c r="L179" s="3">
        <v>2024</v>
      </c>
      <c r="M179" s="3">
        <v>6</v>
      </c>
      <c r="N179" s="3" t="s">
        <v>31</v>
      </c>
      <c r="O179" s="11">
        <v>12</v>
      </c>
      <c r="P179" s="11" t="str">
        <f>TEXT(Table1[[#This Row],[Order_Date]],"YYYY-MM")</f>
        <v>2024-06</v>
      </c>
      <c r="Q179" s="9" t="str">
        <f>IF(AND(Table1[[#This Row],[Hour]]&gt;=6,Table1[[#This Row],[Hour]]&lt;12),"Morning",IF(AND(Table1[[#This Row],[Hour]]&gt;=12,Table1[[#This Row],[Hour]]&lt;18),"AfterNoon",IF(AND(Table1[[#This Row],[Hour]]&gt;=18,Table1[[#This Row],[Hour]]&lt;21),"Evening","Night")))</f>
        <v>AfterNoon</v>
      </c>
      <c r="R179">
        <f>Table1[[#This Row],[Total_Sales]]/Table1[[#This Row],[Quantity_Sold]]</f>
        <v>621.76400000000001</v>
      </c>
      <c r="S179">
        <v>30</v>
      </c>
    </row>
    <row r="180" spans="1:19" ht="15.75" customHeight="1" x14ac:dyDescent="0.25">
      <c r="A180" s="3">
        <v>1179</v>
      </c>
      <c r="B180" s="4">
        <v>45516</v>
      </c>
      <c r="C180" s="3">
        <v>205</v>
      </c>
      <c r="D180" s="3">
        <v>303</v>
      </c>
      <c r="E180" s="3">
        <v>105</v>
      </c>
      <c r="F180" s="3">
        <v>8</v>
      </c>
      <c r="G180" s="5">
        <v>656.17200000000003</v>
      </c>
      <c r="H180" s="5">
        <v>5249.3760000000002</v>
      </c>
      <c r="I180" s="5">
        <v>787.40639999999996</v>
      </c>
      <c r="J180" s="3" t="b">
        <v>0</v>
      </c>
      <c r="K180" s="3" t="s">
        <v>190</v>
      </c>
      <c r="L180" s="3">
        <v>2024</v>
      </c>
      <c r="M180" s="3">
        <v>8</v>
      </c>
      <c r="N180" s="3" t="s">
        <v>28</v>
      </c>
      <c r="O180" s="11">
        <v>22</v>
      </c>
      <c r="P180" s="11" t="str">
        <f>TEXT(Table1[[#This Row],[Order_Date]],"YYYY-MM")</f>
        <v>2024-08</v>
      </c>
      <c r="Q180" s="9" t="str">
        <f>IF(AND(Table1[[#This Row],[Hour]]&gt;=6,Table1[[#This Row],[Hour]]&lt;12),"Morning",IF(AND(Table1[[#This Row],[Hour]]&gt;=12,Table1[[#This Row],[Hour]]&lt;18),"AfterNoon",IF(AND(Table1[[#This Row],[Hour]]&gt;=18,Table1[[#This Row],[Hour]]&lt;21),"Evening","Night")))</f>
        <v>Night</v>
      </c>
      <c r="R180">
        <f>Table1[[#This Row],[Total_Sales]]/Table1[[#This Row],[Quantity_Sold]]</f>
        <v>656.17200000000003</v>
      </c>
      <c r="S180">
        <v>15</v>
      </c>
    </row>
    <row r="181" spans="1:19" ht="15.75" customHeight="1" x14ac:dyDescent="0.25">
      <c r="A181" s="3">
        <v>1180</v>
      </c>
      <c r="B181" s="4">
        <v>45004</v>
      </c>
      <c r="C181" s="3">
        <v>205</v>
      </c>
      <c r="D181" s="3">
        <v>304</v>
      </c>
      <c r="E181" s="3">
        <v>102</v>
      </c>
      <c r="F181" s="3">
        <v>9</v>
      </c>
      <c r="G181" s="5">
        <v>58.432000000000002</v>
      </c>
      <c r="H181" s="5">
        <v>525.88800000000003</v>
      </c>
      <c r="I181" s="5">
        <v>89.400960000000012</v>
      </c>
      <c r="J181" s="3" t="b">
        <v>1</v>
      </c>
      <c r="K181" s="3" t="s">
        <v>191</v>
      </c>
      <c r="L181" s="3">
        <v>2023</v>
      </c>
      <c r="M181" s="3">
        <v>3</v>
      </c>
      <c r="N181" s="3" t="s">
        <v>20</v>
      </c>
      <c r="O181" s="11">
        <v>8</v>
      </c>
      <c r="P181" s="11" t="str">
        <f>TEXT(Table1[[#This Row],[Order_Date]],"YYYY-MM")</f>
        <v>2023-03</v>
      </c>
      <c r="Q181" s="9" t="str">
        <f>IF(AND(Table1[[#This Row],[Hour]]&gt;=6,Table1[[#This Row],[Hour]]&lt;12),"Morning",IF(AND(Table1[[#This Row],[Hour]]&gt;=12,Table1[[#This Row],[Hour]]&lt;18),"AfterNoon",IF(AND(Table1[[#This Row],[Hour]]&gt;=18,Table1[[#This Row],[Hour]]&lt;21),"Evening","Night")))</f>
        <v>Morning</v>
      </c>
      <c r="R181">
        <f>Table1[[#This Row],[Total_Sales]]/Table1[[#This Row],[Quantity_Sold]]</f>
        <v>58.432000000000002</v>
      </c>
      <c r="S181">
        <v>17</v>
      </c>
    </row>
    <row r="182" spans="1:19" ht="15.75" customHeight="1" x14ac:dyDescent="0.25">
      <c r="A182" s="3">
        <v>1181</v>
      </c>
      <c r="B182" s="4">
        <v>45247</v>
      </c>
      <c r="C182" s="3">
        <v>201</v>
      </c>
      <c r="D182" s="3">
        <v>305</v>
      </c>
      <c r="E182" s="3">
        <v>103</v>
      </c>
      <c r="F182" s="3">
        <v>3</v>
      </c>
      <c r="G182" s="5">
        <v>130.39400000000001</v>
      </c>
      <c r="H182" s="5">
        <v>391.18200000000002</v>
      </c>
      <c r="I182" s="5">
        <v>74.324579999999997</v>
      </c>
      <c r="J182" s="3" t="b">
        <v>0</v>
      </c>
      <c r="K182" s="3" t="s">
        <v>192</v>
      </c>
      <c r="L182" s="3">
        <v>2023</v>
      </c>
      <c r="M182" s="3">
        <v>11</v>
      </c>
      <c r="N182" s="3" t="s">
        <v>26</v>
      </c>
      <c r="O182" s="11">
        <v>15</v>
      </c>
      <c r="P182" s="11" t="str">
        <f>TEXT(Table1[[#This Row],[Order_Date]],"YYYY-MM")</f>
        <v>2023-11</v>
      </c>
      <c r="Q182" s="9" t="str">
        <f>IF(AND(Table1[[#This Row],[Hour]]&gt;=6,Table1[[#This Row],[Hour]]&lt;12),"Morning",IF(AND(Table1[[#This Row],[Hour]]&gt;=12,Table1[[#This Row],[Hour]]&lt;18),"AfterNoon",IF(AND(Table1[[#This Row],[Hour]]&gt;=18,Table1[[#This Row],[Hour]]&lt;21),"Evening","Night")))</f>
        <v>AfterNoon</v>
      </c>
      <c r="R182">
        <f>Table1[[#This Row],[Total_Sales]]/Table1[[#This Row],[Quantity_Sold]]</f>
        <v>130.39400000000001</v>
      </c>
      <c r="S182">
        <v>18.999999999999996</v>
      </c>
    </row>
    <row r="183" spans="1:19" ht="15.75" customHeight="1" x14ac:dyDescent="0.25">
      <c r="A183" s="3">
        <v>1182</v>
      </c>
      <c r="B183" s="4">
        <v>45419</v>
      </c>
      <c r="C183" s="3">
        <v>203</v>
      </c>
      <c r="D183" s="3">
        <v>302</v>
      </c>
      <c r="E183" s="3">
        <v>104</v>
      </c>
      <c r="F183" s="3">
        <v>8</v>
      </c>
      <c r="G183" s="5">
        <v>64.481999999999999</v>
      </c>
      <c r="H183" s="5">
        <v>515.85599999999999</v>
      </c>
      <c r="I183" s="5">
        <v>108.32975999999999</v>
      </c>
      <c r="J183" s="3" t="b">
        <v>1</v>
      </c>
      <c r="K183" s="3" t="s">
        <v>193</v>
      </c>
      <c r="L183" s="3">
        <v>2024</v>
      </c>
      <c r="M183" s="3">
        <v>5</v>
      </c>
      <c r="N183" s="3" t="s">
        <v>31</v>
      </c>
      <c r="O183" s="11">
        <v>7</v>
      </c>
      <c r="P183" s="11" t="str">
        <f>TEXT(Table1[[#This Row],[Order_Date]],"YYYY-MM")</f>
        <v>2024-05</v>
      </c>
      <c r="Q183" s="9" t="str">
        <f>IF(AND(Table1[[#This Row],[Hour]]&gt;=6,Table1[[#This Row],[Hour]]&lt;12),"Morning",IF(AND(Table1[[#This Row],[Hour]]&gt;=12,Table1[[#This Row],[Hour]]&lt;18),"AfterNoon",IF(AND(Table1[[#This Row],[Hour]]&gt;=18,Table1[[#This Row],[Hour]]&lt;21),"Evening","Night")))</f>
        <v>Morning</v>
      </c>
      <c r="R183">
        <f>Table1[[#This Row],[Total_Sales]]/Table1[[#This Row],[Quantity_Sold]]</f>
        <v>64.481999999999999</v>
      </c>
      <c r="S183">
        <v>21</v>
      </c>
    </row>
    <row r="184" spans="1:19" ht="15.75" customHeight="1" x14ac:dyDescent="0.25">
      <c r="A184" s="3">
        <v>1183</v>
      </c>
      <c r="B184" s="4">
        <v>44887</v>
      </c>
      <c r="C184" s="3">
        <v>201</v>
      </c>
      <c r="D184" s="3">
        <v>303</v>
      </c>
      <c r="E184" s="3">
        <v>101</v>
      </c>
      <c r="F184" s="3">
        <v>7</v>
      </c>
      <c r="G184" s="5">
        <v>491.19400000000007</v>
      </c>
      <c r="H184" s="5">
        <v>3438.3580000000006</v>
      </c>
      <c r="I184" s="5">
        <v>859.58950000000016</v>
      </c>
      <c r="J184" s="3" t="b">
        <v>0</v>
      </c>
      <c r="K184" s="3" t="s">
        <v>194</v>
      </c>
      <c r="L184" s="3">
        <v>2022</v>
      </c>
      <c r="M184" s="3">
        <v>11</v>
      </c>
      <c r="N184" s="3" t="s">
        <v>31</v>
      </c>
      <c r="O184" s="11">
        <v>7</v>
      </c>
      <c r="P184" s="11" t="str">
        <f>TEXT(Table1[[#This Row],[Order_Date]],"YYYY-MM")</f>
        <v>2022-11</v>
      </c>
      <c r="Q184" s="9" t="str">
        <f>IF(AND(Table1[[#This Row],[Hour]]&gt;=6,Table1[[#This Row],[Hour]]&lt;12),"Morning",IF(AND(Table1[[#This Row],[Hour]]&gt;=12,Table1[[#This Row],[Hour]]&lt;18),"AfterNoon",IF(AND(Table1[[#This Row],[Hour]]&gt;=18,Table1[[#This Row],[Hour]]&lt;21),"Evening","Night")))</f>
        <v>Morning</v>
      </c>
      <c r="R184">
        <f>Table1[[#This Row],[Total_Sales]]/Table1[[#This Row],[Quantity_Sold]]</f>
        <v>491.19400000000007</v>
      </c>
      <c r="S184">
        <v>25</v>
      </c>
    </row>
    <row r="185" spans="1:19" ht="15.75" customHeight="1" x14ac:dyDescent="0.25">
      <c r="A185" s="3">
        <v>1184</v>
      </c>
      <c r="B185" s="4">
        <v>45262</v>
      </c>
      <c r="C185" s="3">
        <v>201</v>
      </c>
      <c r="D185" s="3">
        <v>304</v>
      </c>
      <c r="E185" s="3">
        <v>105</v>
      </c>
      <c r="F185" s="3">
        <v>9</v>
      </c>
      <c r="G185" s="5">
        <v>539.02200000000005</v>
      </c>
      <c r="H185" s="5">
        <v>4851.1980000000003</v>
      </c>
      <c r="I185" s="5">
        <v>1455.3594000000001</v>
      </c>
      <c r="J185" s="3" t="b">
        <v>0</v>
      </c>
      <c r="K185" s="3" t="s">
        <v>195</v>
      </c>
      <c r="L185" s="3">
        <v>2023</v>
      </c>
      <c r="M185" s="3">
        <v>12</v>
      </c>
      <c r="N185" s="3" t="s">
        <v>22</v>
      </c>
      <c r="O185" s="11">
        <v>18</v>
      </c>
      <c r="P185" s="11" t="str">
        <f>TEXT(Table1[[#This Row],[Order_Date]],"YYYY-MM")</f>
        <v>2023-12</v>
      </c>
      <c r="Q185" s="9" t="str">
        <f>IF(AND(Table1[[#This Row],[Hour]]&gt;=6,Table1[[#This Row],[Hour]]&lt;12),"Morning",IF(AND(Table1[[#This Row],[Hour]]&gt;=12,Table1[[#This Row],[Hour]]&lt;18),"AfterNoon",IF(AND(Table1[[#This Row],[Hour]]&gt;=18,Table1[[#This Row],[Hour]]&lt;21),"Evening","Night")))</f>
        <v>Evening</v>
      </c>
      <c r="R185">
        <f>Table1[[#This Row],[Total_Sales]]/Table1[[#This Row],[Quantity_Sold]]</f>
        <v>539.02200000000005</v>
      </c>
      <c r="S185">
        <v>30</v>
      </c>
    </row>
    <row r="186" spans="1:19" ht="15.75" customHeight="1" x14ac:dyDescent="0.25">
      <c r="A186" s="3">
        <v>1185</v>
      </c>
      <c r="B186" s="4">
        <v>45234</v>
      </c>
      <c r="C186" s="3">
        <v>202</v>
      </c>
      <c r="D186" s="3">
        <v>305</v>
      </c>
      <c r="E186" s="3">
        <v>105</v>
      </c>
      <c r="F186" s="3">
        <v>4</v>
      </c>
      <c r="G186" s="5">
        <v>121.81400000000001</v>
      </c>
      <c r="H186" s="5">
        <v>487.25600000000003</v>
      </c>
      <c r="I186" s="5">
        <v>73.088400000000007</v>
      </c>
      <c r="J186" s="3" t="b">
        <v>0</v>
      </c>
      <c r="K186" s="3" t="s">
        <v>196</v>
      </c>
      <c r="L186" s="3">
        <v>2023</v>
      </c>
      <c r="M186" s="3">
        <v>11</v>
      </c>
      <c r="N186" s="3" t="s">
        <v>22</v>
      </c>
      <c r="O186" s="11">
        <v>4</v>
      </c>
      <c r="P186" s="11" t="str">
        <f>TEXT(Table1[[#This Row],[Order_Date]],"YYYY-MM")</f>
        <v>2023-11</v>
      </c>
      <c r="Q186" s="9" t="str">
        <f>IF(AND(Table1[[#This Row],[Hour]]&gt;=6,Table1[[#This Row],[Hour]]&lt;12),"Morning",IF(AND(Table1[[#This Row],[Hour]]&gt;=12,Table1[[#This Row],[Hour]]&lt;18),"AfterNoon",IF(AND(Table1[[#This Row],[Hour]]&gt;=18,Table1[[#This Row],[Hour]]&lt;21),"Evening","Night")))</f>
        <v>Night</v>
      </c>
      <c r="R186">
        <f>Table1[[#This Row],[Total_Sales]]/Table1[[#This Row],[Quantity_Sold]]</f>
        <v>121.81400000000001</v>
      </c>
      <c r="S186">
        <v>15</v>
      </c>
    </row>
    <row r="187" spans="1:19" ht="15.75" customHeight="1" x14ac:dyDescent="0.25">
      <c r="A187" s="3">
        <v>1186</v>
      </c>
      <c r="B187" s="4">
        <v>45059</v>
      </c>
      <c r="C187" s="3">
        <v>201</v>
      </c>
      <c r="D187" s="3">
        <v>305</v>
      </c>
      <c r="E187" s="3">
        <v>101</v>
      </c>
      <c r="F187" s="3">
        <v>5</v>
      </c>
      <c r="G187" s="5">
        <v>540.47400000000005</v>
      </c>
      <c r="H187" s="5">
        <v>2702.3700000000003</v>
      </c>
      <c r="I187" s="5">
        <v>459.4029000000001</v>
      </c>
      <c r="J187" s="3" t="b">
        <v>1</v>
      </c>
      <c r="K187" s="3" t="s">
        <v>197</v>
      </c>
      <c r="L187" s="3">
        <v>2023</v>
      </c>
      <c r="M187" s="3">
        <v>5</v>
      </c>
      <c r="N187" s="3" t="s">
        <v>22</v>
      </c>
      <c r="O187" s="11">
        <v>22</v>
      </c>
      <c r="P187" s="11" t="str">
        <f>TEXT(Table1[[#This Row],[Order_Date]],"YYYY-MM")</f>
        <v>2023-05</v>
      </c>
      <c r="Q187" s="9" t="str">
        <f>IF(AND(Table1[[#This Row],[Hour]]&gt;=6,Table1[[#This Row],[Hour]]&lt;12),"Morning",IF(AND(Table1[[#This Row],[Hour]]&gt;=12,Table1[[#This Row],[Hour]]&lt;18),"AfterNoon",IF(AND(Table1[[#This Row],[Hour]]&gt;=18,Table1[[#This Row],[Hour]]&lt;21),"Evening","Night")))</f>
        <v>Night</v>
      </c>
      <c r="R187">
        <f>Table1[[#This Row],[Total_Sales]]/Table1[[#This Row],[Quantity_Sold]]</f>
        <v>540.47400000000005</v>
      </c>
      <c r="S187">
        <v>17</v>
      </c>
    </row>
    <row r="188" spans="1:19" ht="15.75" customHeight="1" x14ac:dyDescent="0.25">
      <c r="A188" s="3">
        <v>1187</v>
      </c>
      <c r="B188" s="4">
        <v>45466</v>
      </c>
      <c r="C188" s="3">
        <v>202</v>
      </c>
      <c r="D188" s="3">
        <v>303</v>
      </c>
      <c r="E188" s="3">
        <v>105</v>
      </c>
      <c r="F188" s="3">
        <v>4</v>
      </c>
      <c r="G188" s="5">
        <v>217.77800000000002</v>
      </c>
      <c r="H188" s="5">
        <v>871.11200000000008</v>
      </c>
      <c r="I188" s="5">
        <v>165.51128000000003</v>
      </c>
      <c r="J188" s="3" t="b">
        <v>0</v>
      </c>
      <c r="K188" s="3" t="s">
        <v>198</v>
      </c>
      <c r="L188" s="3">
        <v>2024</v>
      </c>
      <c r="M188" s="3">
        <v>6</v>
      </c>
      <c r="N188" s="3" t="s">
        <v>20</v>
      </c>
      <c r="O188" s="11">
        <v>0</v>
      </c>
      <c r="P188" s="11" t="str">
        <f>TEXT(Table1[[#This Row],[Order_Date]],"YYYY-MM")</f>
        <v>2024-06</v>
      </c>
      <c r="Q188" s="9" t="str">
        <f>IF(AND(Table1[[#This Row],[Hour]]&gt;=6,Table1[[#This Row],[Hour]]&lt;12),"Morning",IF(AND(Table1[[#This Row],[Hour]]&gt;=12,Table1[[#This Row],[Hour]]&lt;18),"AfterNoon",IF(AND(Table1[[#This Row],[Hour]]&gt;=18,Table1[[#This Row],[Hour]]&lt;21),"Evening","Night")))</f>
        <v>Night</v>
      </c>
      <c r="R188">
        <f>Table1[[#This Row],[Total_Sales]]/Table1[[#This Row],[Quantity_Sold]]</f>
        <v>217.77800000000002</v>
      </c>
      <c r="S188">
        <v>19</v>
      </c>
    </row>
    <row r="189" spans="1:19" ht="15.75" customHeight="1" x14ac:dyDescent="0.25">
      <c r="A189" s="3">
        <v>1188</v>
      </c>
      <c r="B189" s="4">
        <v>45468</v>
      </c>
      <c r="C189" s="3">
        <v>201</v>
      </c>
      <c r="D189" s="3">
        <v>301</v>
      </c>
      <c r="E189" s="3">
        <v>104</v>
      </c>
      <c r="F189" s="3">
        <v>5</v>
      </c>
      <c r="G189" s="5">
        <v>493.32800000000009</v>
      </c>
      <c r="H189" s="5">
        <v>2466.6400000000003</v>
      </c>
      <c r="I189" s="5">
        <v>517.99440000000004</v>
      </c>
      <c r="J189" s="3" t="b">
        <v>0</v>
      </c>
      <c r="K189" s="3" t="s">
        <v>199</v>
      </c>
      <c r="L189" s="3">
        <v>2024</v>
      </c>
      <c r="M189" s="3">
        <v>6</v>
      </c>
      <c r="N189" s="3" t="s">
        <v>31</v>
      </c>
      <c r="O189" s="11">
        <v>8</v>
      </c>
      <c r="P189" s="11" t="str">
        <f>TEXT(Table1[[#This Row],[Order_Date]],"YYYY-MM")</f>
        <v>2024-06</v>
      </c>
      <c r="Q189" s="9" t="str">
        <f>IF(AND(Table1[[#This Row],[Hour]]&gt;=6,Table1[[#This Row],[Hour]]&lt;12),"Morning",IF(AND(Table1[[#This Row],[Hour]]&gt;=12,Table1[[#This Row],[Hour]]&lt;18),"AfterNoon",IF(AND(Table1[[#This Row],[Hour]]&gt;=18,Table1[[#This Row],[Hour]]&lt;21),"Evening","Night")))</f>
        <v>Morning</v>
      </c>
      <c r="R189">
        <f>Table1[[#This Row],[Total_Sales]]/Table1[[#This Row],[Quantity_Sold]]</f>
        <v>493.32800000000009</v>
      </c>
      <c r="S189">
        <v>21</v>
      </c>
    </row>
    <row r="190" spans="1:19" ht="15.75" customHeight="1" x14ac:dyDescent="0.25">
      <c r="A190" s="3">
        <v>1189</v>
      </c>
      <c r="B190" s="4">
        <v>44872</v>
      </c>
      <c r="C190" s="3">
        <v>204</v>
      </c>
      <c r="D190" s="3">
        <v>304</v>
      </c>
      <c r="E190" s="3">
        <v>105</v>
      </c>
      <c r="F190" s="3">
        <v>1</v>
      </c>
      <c r="G190" s="5">
        <v>400.02600000000007</v>
      </c>
      <c r="H190" s="5">
        <v>400.02600000000007</v>
      </c>
      <c r="I190" s="5">
        <v>100.00650000000002</v>
      </c>
      <c r="J190" s="3" t="b">
        <v>0</v>
      </c>
      <c r="K190" s="3" t="s">
        <v>200</v>
      </c>
      <c r="L190" s="3">
        <v>2022</v>
      </c>
      <c r="M190" s="3">
        <v>11</v>
      </c>
      <c r="N190" s="3" t="s">
        <v>28</v>
      </c>
      <c r="O190" s="11">
        <v>23</v>
      </c>
      <c r="P190" s="11" t="str">
        <f>TEXT(Table1[[#This Row],[Order_Date]],"YYYY-MM")</f>
        <v>2022-11</v>
      </c>
      <c r="Q190" s="9" t="str">
        <f>IF(AND(Table1[[#This Row],[Hour]]&gt;=6,Table1[[#This Row],[Hour]]&lt;12),"Morning",IF(AND(Table1[[#This Row],[Hour]]&gt;=12,Table1[[#This Row],[Hour]]&lt;18),"AfterNoon",IF(AND(Table1[[#This Row],[Hour]]&gt;=18,Table1[[#This Row],[Hour]]&lt;21),"Evening","Night")))</f>
        <v>Night</v>
      </c>
      <c r="R190">
        <f>Table1[[#This Row],[Total_Sales]]/Table1[[#This Row],[Quantity_Sold]]</f>
        <v>400.02600000000007</v>
      </c>
      <c r="S190">
        <v>25</v>
      </c>
    </row>
    <row r="191" spans="1:19" ht="15.75" customHeight="1" x14ac:dyDescent="0.25">
      <c r="A191" s="3">
        <v>1190</v>
      </c>
      <c r="B191" s="4">
        <v>45576</v>
      </c>
      <c r="C191" s="3">
        <v>201</v>
      </c>
      <c r="D191" s="3">
        <v>303</v>
      </c>
      <c r="E191" s="3">
        <v>104</v>
      </c>
      <c r="F191" s="3">
        <v>9</v>
      </c>
      <c r="G191" s="5">
        <v>202.64200000000002</v>
      </c>
      <c r="H191" s="5">
        <v>1823.7780000000002</v>
      </c>
      <c r="I191" s="5">
        <v>547.13340000000005</v>
      </c>
      <c r="J191" s="3" t="b">
        <v>1</v>
      </c>
      <c r="K191" s="3" t="s">
        <v>201</v>
      </c>
      <c r="L191" s="3">
        <v>2024</v>
      </c>
      <c r="M191" s="3">
        <v>10</v>
      </c>
      <c r="N191" s="3" t="s">
        <v>26</v>
      </c>
      <c r="O191" s="11">
        <v>8</v>
      </c>
      <c r="P191" s="11" t="str">
        <f>TEXT(Table1[[#This Row],[Order_Date]],"YYYY-MM")</f>
        <v>2024-10</v>
      </c>
      <c r="Q191" s="9" t="str">
        <f>IF(AND(Table1[[#This Row],[Hour]]&gt;=6,Table1[[#This Row],[Hour]]&lt;12),"Morning",IF(AND(Table1[[#This Row],[Hour]]&gt;=12,Table1[[#This Row],[Hour]]&lt;18),"AfterNoon",IF(AND(Table1[[#This Row],[Hour]]&gt;=18,Table1[[#This Row],[Hour]]&lt;21),"Evening","Night")))</f>
        <v>Morning</v>
      </c>
      <c r="R191">
        <f>Table1[[#This Row],[Total_Sales]]/Table1[[#This Row],[Quantity_Sold]]</f>
        <v>202.64200000000002</v>
      </c>
      <c r="S191">
        <v>30</v>
      </c>
    </row>
    <row r="192" spans="1:19" ht="15.75" customHeight="1" x14ac:dyDescent="0.25">
      <c r="A192" s="3">
        <v>1191</v>
      </c>
      <c r="B192" s="4">
        <v>45330</v>
      </c>
      <c r="C192" s="3">
        <v>203</v>
      </c>
      <c r="D192" s="3">
        <v>303</v>
      </c>
      <c r="E192" s="3">
        <v>102</v>
      </c>
      <c r="F192" s="3">
        <v>5</v>
      </c>
      <c r="G192" s="5">
        <v>494.60400000000004</v>
      </c>
      <c r="H192" s="5">
        <v>2473.0200000000004</v>
      </c>
      <c r="I192" s="5">
        <v>370.95300000000003</v>
      </c>
      <c r="J192" s="3" t="b">
        <v>1</v>
      </c>
      <c r="K192" s="3" t="s">
        <v>202</v>
      </c>
      <c r="L192" s="3">
        <v>2024</v>
      </c>
      <c r="M192" s="3">
        <v>2</v>
      </c>
      <c r="N192" s="3" t="s">
        <v>16</v>
      </c>
      <c r="O192" s="11">
        <v>6</v>
      </c>
      <c r="P192" s="11" t="str">
        <f>TEXT(Table1[[#This Row],[Order_Date]],"YYYY-MM")</f>
        <v>2024-02</v>
      </c>
      <c r="Q192" s="9" t="str">
        <f>IF(AND(Table1[[#This Row],[Hour]]&gt;=6,Table1[[#This Row],[Hour]]&lt;12),"Morning",IF(AND(Table1[[#This Row],[Hour]]&gt;=12,Table1[[#This Row],[Hour]]&lt;18),"AfterNoon",IF(AND(Table1[[#This Row],[Hour]]&gt;=18,Table1[[#This Row],[Hour]]&lt;21),"Evening","Night")))</f>
        <v>Morning</v>
      </c>
      <c r="R192">
        <f>Table1[[#This Row],[Total_Sales]]/Table1[[#This Row],[Quantity_Sold]]</f>
        <v>494.6040000000001</v>
      </c>
      <c r="S192">
        <v>15</v>
      </c>
    </row>
    <row r="193" spans="1:19" ht="15.75" customHeight="1" x14ac:dyDescent="0.25">
      <c r="A193" s="3">
        <v>1192</v>
      </c>
      <c r="B193" s="4">
        <v>44976</v>
      </c>
      <c r="C193" s="3">
        <v>205</v>
      </c>
      <c r="D193" s="3">
        <v>303</v>
      </c>
      <c r="E193" s="3">
        <v>101</v>
      </c>
      <c r="F193" s="3">
        <v>7</v>
      </c>
      <c r="G193" s="5">
        <v>302.01600000000002</v>
      </c>
      <c r="H193" s="5">
        <v>2114.1120000000001</v>
      </c>
      <c r="I193" s="5">
        <v>359.39904000000001</v>
      </c>
      <c r="J193" s="3" t="b">
        <v>0</v>
      </c>
      <c r="K193" s="3" t="s">
        <v>203</v>
      </c>
      <c r="L193" s="3">
        <v>2023</v>
      </c>
      <c r="M193" s="3">
        <v>2</v>
      </c>
      <c r="N193" s="3" t="s">
        <v>20</v>
      </c>
      <c r="O193" s="11">
        <v>7</v>
      </c>
      <c r="P193" s="11" t="str">
        <f>TEXT(Table1[[#This Row],[Order_Date]],"YYYY-MM")</f>
        <v>2023-02</v>
      </c>
      <c r="Q193" s="9" t="str">
        <f>IF(AND(Table1[[#This Row],[Hour]]&gt;=6,Table1[[#This Row],[Hour]]&lt;12),"Morning",IF(AND(Table1[[#This Row],[Hour]]&gt;=12,Table1[[#This Row],[Hour]]&lt;18),"AfterNoon",IF(AND(Table1[[#This Row],[Hour]]&gt;=18,Table1[[#This Row],[Hour]]&lt;21),"Evening","Night")))</f>
        <v>Morning</v>
      </c>
      <c r="R193">
        <f>Table1[[#This Row],[Total_Sales]]/Table1[[#This Row],[Quantity_Sold]]</f>
        <v>302.01600000000002</v>
      </c>
      <c r="S193">
        <v>17</v>
      </c>
    </row>
    <row r="194" spans="1:19" ht="15.75" customHeight="1" x14ac:dyDescent="0.25">
      <c r="A194" s="3">
        <v>1193</v>
      </c>
      <c r="B194" s="4">
        <v>45325</v>
      </c>
      <c r="C194" s="3">
        <v>204</v>
      </c>
      <c r="D194" s="3">
        <v>305</v>
      </c>
      <c r="E194" s="3">
        <v>102</v>
      </c>
      <c r="F194" s="3">
        <v>4</v>
      </c>
      <c r="G194" s="5">
        <v>292.13800000000003</v>
      </c>
      <c r="H194" s="5">
        <v>1168.5520000000001</v>
      </c>
      <c r="I194" s="5">
        <v>222.02488000000002</v>
      </c>
      <c r="J194" s="3" t="b">
        <v>0</v>
      </c>
      <c r="K194" s="3" t="s">
        <v>204</v>
      </c>
      <c r="L194" s="3">
        <v>2024</v>
      </c>
      <c r="M194" s="3">
        <v>2</v>
      </c>
      <c r="N194" s="3" t="s">
        <v>22</v>
      </c>
      <c r="O194" s="11">
        <v>21</v>
      </c>
      <c r="P194" s="11" t="str">
        <f>TEXT(Table1[[#This Row],[Order_Date]],"YYYY-MM")</f>
        <v>2024-02</v>
      </c>
      <c r="Q194" s="9" t="str">
        <f>IF(AND(Table1[[#This Row],[Hour]]&gt;=6,Table1[[#This Row],[Hour]]&lt;12),"Morning",IF(AND(Table1[[#This Row],[Hour]]&gt;=12,Table1[[#This Row],[Hour]]&lt;18),"AfterNoon",IF(AND(Table1[[#This Row],[Hour]]&gt;=18,Table1[[#This Row],[Hour]]&lt;21),"Evening","Night")))</f>
        <v>Night</v>
      </c>
      <c r="R194">
        <f>Table1[[#This Row],[Total_Sales]]/Table1[[#This Row],[Quantity_Sold]]</f>
        <v>292.13800000000003</v>
      </c>
      <c r="S194">
        <v>19</v>
      </c>
    </row>
    <row r="195" spans="1:19" ht="15.75" customHeight="1" x14ac:dyDescent="0.25">
      <c r="A195" s="3">
        <v>1194</v>
      </c>
      <c r="B195" s="4">
        <v>44903</v>
      </c>
      <c r="C195" s="3">
        <v>201</v>
      </c>
      <c r="D195" s="3">
        <v>302</v>
      </c>
      <c r="E195" s="3">
        <v>104</v>
      </c>
      <c r="F195" s="3">
        <v>6</v>
      </c>
      <c r="G195" s="5">
        <v>187.63800000000003</v>
      </c>
      <c r="H195" s="5">
        <v>1125.8280000000002</v>
      </c>
      <c r="I195" s="5">
        <v>236.42388000000003</v>
      </c>
      <c r="J195" s="3" t="b">
        <v>0</v>
      </c>
      <c r="K195" s="3" t="s">
        <v>205</v>
      </c>
      <c r="L195" s="3">
        <v>2022</v>
      </c>
      <c r="M195" s="3">
        <v>12</v>
      </c>
      <c r="N195" s="3" t="s">
        <v>16</v>
      </c>
      <c r="O195" s="11">
        <v>8</v>
      </c>
      <c r="P195" s="11" t="str">
        <f>TEXT(Table1[[#This Row],[Order_Date]],"YYYY-MM")</f>
        <v>2022-12</v>
      </c>
      <c r="Q195" s="9" t="str">
        <f>IF(AND(Table1[[#This Row],[Hour]]&gt;=6,Table1[[#This Row],[Hour]]&lt;12),"Morning",IF(AND(Table1[[#This Row],[Hour]]&gt;=12,Table1[[#This Row],[Hour]]&lt;18),"AfterNoon",IF(AND(Table1[[#This Row],[Hour]]&gt;=18,Table1[[#This Row],[Hour]]&lt;21),"Evening","Night")))</f>
        <v>Morning</v>
      </c>
      <c r="R195">
        <f>Table1[[#This Row],[Total_Sales]]/Table1[[#This Row],[Quantity_Sold]]</f>
        <v>187.63800000000003</v>
      </c>
      <c r="S195">
        <v>21</v>
      </c>
    </row>
    <row r="196" spans="1:19" ht="15.75" customHeight="1" x14ac:dyDescent="0.25">
      <c r="A196" s="3">
        <v>1195</v>
      </c>
      <c r="B196" s="4">
        <v>45550</v>
      </c>
      <c r="C196" s="3">
        <v>203</v>
      </c>
      <c r="D196" s="3">
        <v>304</v>
      </c>
      <c r="E196" s="3">
        <v>105</v>
      </c>
      <c r="F196" s="3">
        <v>7</v>
      </c>
      <c r="G196" s="5">
        <v>365.31000000000006</v>
      </c>
      <c r="H196" s="5">
        <v>2557.1700000000005</v>
      </c>
      <c r="I196" s="5">
        <v>639.29250000000013</v>
      </c>
      <c r="J196" s="3" t="b">
        <v>0</v>
      </c>
      <c r="K196" s="3" t="s">
        <v>206</v>
      </c>
      <c r="L196" s="3">
        <v>2024</v>
      </c>
      <c r="M196" s="3">
        <v>9</v>
      </c>
      <c r="N196" s="3" t="s">
        <v>20</v>
      </c>
      <c r="O196" s="11">
        <v>0</v>
      </c>
      <c r="P196" s="11" t="str">
        <f>TEXT(Table1[[#This Row],[Order_Date]],"YYYY-MM")</f>
        <v>2024-09</v>
      </c>
      <c r="Q196" s="9" t="str">
        <f>IF(AND(Table1[[#This Row],[Hour]]&gt;=6,Table1[[#This Row],[Hour]]&lt;12),"Morning",IF(AND(Table1[[#This Row],[Hour]]&gt;=12,Table1[[#This Row],[Hour]]&lt;18),"AfterNoon",IF(AND(Table1[[#This Row],[Hour]]&gt;=18,Table1[[#This Row],[Hour]]&lt;21),"Evening","Night")))</f>
        <v>Night</v>
      </c>
      <c r="R196">
        <f>Table1[[#This Row],[Total_Sales]]/Table1[[#This Row],[Quantity_Sold]]</f>
        <v>365.31000000000006</v>
      </c>
      <c r="S196">
        <v>25</v>
      </c>
    </row>
    <row r="197" spans="1:19" ht="15.75" customHeight="1" x14ac:dyDescent="0.25">
      <c r="A197" s="3">
        <v>1196</v>
      </c>
      <c r="B197" s="4">
        <v>45128</v>
      </c>
      <c r="C197" s="3">
        <v>201</v>
      </c>
      <c r="D197" s="3">
        <v>303</v>
      </c>
      <c r="E197" s="3">
        <v>104</v>
      </c>
      <c r="F197" s="3">
        <v>4</v>
      </c>
      <c r="G197" s="5">
        <v>549.53800000000001</v>
      </c>
      <c r="H197" s="5">
        <v>2198.152</v>
      </c>
      <c r="I197" s="5">
        <v>659.44560000000001</v>
      </c>
      <c r="J197" s="3" t="b">
        <v>1</v>
      </c>
      <c r="K197" s="3" t="s">
        <v>207</v>
      </c>
      <c r="L197" s="3">
        <v>2023</v>
      </c>
      <c r="M197" s="3">
        <v>7</v>
      </c>
      <c r="N197" s="3" t="s">
        <v>26</v>
      </c>
      <c r="O197" s="11">
        <v>7</v>
      </c>
      <c r="P197" s="11" t="str">
        <f>TEXT(Table1[[#This Row],[Order_Date]],"YYYY-MM")</f>
        <v>2023-07</v>
      </c>
      <c r="Q197" s="9" t="str">
        <f>IF(AND(Table1[[#This Row],[Hour]]&gt;=6,Table1[[#This Row],[Hour]]&lt;12),"Morning",IF(AND(Table1[[#This Row],[Hour]]&gt;=12,Table1[[#This Row],[Hour]]&lt;18),"AfterNoon",IF(AND(Table1[[#This Row],[Hour]]&gt;=18,Table1[[#This Row],[Hour]]&lt;21),"Evening","Night")))</f>
        <v>Morning</v>
      </c>
      <c r="R197">
        <f>Table1[[#This Row],[Total_Sales]]/Table1[[#This Row],[Quantity_Sold]]</f>
        <v>549.53800000000001</v>
      </c>
      <c r="S197">
        <v>30</v>
      </c>
    </row>
    <row r="198" spans="1:19" ht="15.75" customHeight="1" x14ac:dyDescent="0.25">
      <c r="A198" s="3">
        <v>1197</v>
      </c>
      <c r="B198" s="4">
        <v>45278</v>
      </c>
      <c r="C198" s="3">
        <v>201</v>
      </c>
      <c r="D198" s="3">
        <v>303</v>
      </c>
      <c r="E198" s="3">
        <v>102</v>
      </c>
      <c r="F198" s="3">
        <v>5</v>
      </c>
      <c r="G198" s="5">
        <v>60.742000000000004</v>
      </c>
      <c r="H198" s="5">
        <v>303.71000000000004</v>
      </c>
      <c r="I198" s="5">
        <v>45.556500000000007</v>
      </c>
      <c r="J198" s="3" t="b">
        <v>1</v>
      </c>
      <c r="K198" s="3" t="s">
        <v>200</v>
      </c>
      <c r="L198" s="3">
        <v>2023</v>
      </c>
      <c r="M198" s="3">
        <v>12</v>
      </c>
      <c r="N198" s="3" t="s">
        <v>28</v>
      </c>
      <c r="O198" s="11">
        <v>23</v>
      </c>
      <c r="P198" s="11" t="str">
        <f>TEXT(Table1[[#This Row],[Order_Date]],"YYYY-MM")</f>
        <v>2023-12</v>
      </c>
      <c r="Q198" s="9" t="str">
        <f>IF(AND(Table1[[#This Row],[Hour]]&gt;=6,Table1[[#This Row],[Hour]]&lt;12),"Morning",IF(AND(Table1[[#This Row],[Hour]]&gt;=12,Table1[[#This Row],[Hour]]&lt;18),"AfterNoon",IF(AND(Table1[[#This Row],[Hour]]&gt;=18,Table1[[#This Row],[Hour]]&lt;21),"Evening","Night")))</f>
        <v>Night</v>
      </c>
      <c r="R198">
        <f>Table1[[#This Row],[Total_Sales]]/Table1[[#This Row],[Quantity_Sold]]</f>
        <v>60.742000000000004</v>
      </c>
      <c r="S198">
        <v>15</v>
      </c>
    </row>
    <row r="199" spans="1:19" ht="15.75" customHeight="1" x14ac:dyDescent="0.25">
      <c r="A199" s="3">
        <v>1198</v>
      </c>
      <c r="B199" s="4">
        <v>45276</v>
      </c>
      <c r="C199" s="3">
        <v>203</v>
      </c>
      <c r="D199" s="3">
        <v>305</v>
      </c>
      <c r="E199" s="3">
        <v>101</v>
      </c>
      <c r="F199" s="3">
        <v>6</v>
      </c>
      <c r="G199" s="5">
        <v>478.98400000000004</v>
      </c>
      <c r="H199" s="5">
        <v>2873.9040000000005</v>
      </c>
      <c r="I199" s="5">
        <v>488.56368000000009</v>
      </c>
      <c r="J199" s="3" t="b">
        <v>1</v>
      </c>
      <c r="K199" s="3" t="s">
        <v>208</v>
      </c>
      <c r="L199" s="3">
        <v>2023</v>
      </c>
      <c r="M199" s="3">
        <v>12</v>
      </c>
      <c r="N199" s="3" t="s">
        <v>22</v>
      </c>
      <c r="O199" s="11">
        <v>5</v>
      </c>
      <c r="P199" s="11" t="str">
        <f>TEXT(Table1[[#This Row],[Order_Date]],"YYYY-MM")</f>
        <v>2023-12</v>
      </c>
      <c r="Q199" s="9" t="str">
        <f>IF(AND(Table1[[#This Row],[Hour]]&gt;=6,Table1[[#This Row],[Hour]]&lt;12),"Morning",IF(AND(Table1[[#This Row],[Hour]]&gt;=12,Table1[[#This Row],[Hour]]&lt;18),"AfterNoon",IF(AND(Table1[[#This Row],[Hour]]&gt;=18,Table1[[#This Row],[Hour]]&lt;21),"Evening","Night")))</f>
        <v>Night</v>
      </c>
      <c r="R199">
        <f>Table1[[#This Row],[Total_Sales]]/Table1[[#This Row],[Quantity_Sold]]</f>
        <v>478.98400000000009</v>
      </c>
      <c r="S199">
        <v>17</v>
      </c>
    </row>
    <row r="200" spans="1:19" ht="15.75" customHeight="1" x14ac:dyDescent="0.25">
      <c r="A200" s="3">
        <v>1199</v>
      </c>
      <c r="B200" s="4">
        <v>45222</v>
      </c>
      <c r="C200" s="3">
        <v>203</v>
      </c>
      <c r="D200" s="3">
        <v>303</v>
      </c>
      <c r="E200" s="3">
        <v>104</v>
      </c>
      <c r="F200" s="3">
        <v>8</v>
      </c>
      <c r="G200" s="5">
        <v>278.43200000000002</v>
      </c>
      <c r="H200" s="5">
        <v>2227.4560000000001</v>
      </c>
      <c r="I200" s="5">
        <v>423.21664000000004</v>
      </c>
      <c r="J200" s="3" t="b">
        <v>0</v>
      </c>
      <c r="K200" s="3" t="s">
        <v>54</v>
      </c>
      <c r="L200" s="3">
        <v>2023</v>
      </c>
      <c r="M200" s="3">
        <v>10</v>
      </c>
      <c r="N200" s="3" t="s">
        <v>28</v>
      </c>
      <c r="O200" s="11">
        <v>21</v>
      </c>
      <c r="P200" s="11" t="str">
        <f>TEXT(Table1[[#This Row],[Order_Date]],"YYYY-MM")</f>
        <v>2023-10</v>
      </c>
      <c r="Q200" s="9" t="str">
        <f>IF(AND(Table1[[#This Row],[Hour]]&gt;=6,Table1[[#This Row],[Hour]]&lt;12),"Morning",IF(AND(Table1[[#This Row],[Hour]]&gt;=12,Table1[[#This Row],[Hour]]&lt;18),"AfterNoon",IF(AND(Table1[[#This Row],[Hour]]&gt;=18,Table1[[#This Row],[Hour]]&lt;21),"Evening","Night")))</f>
        <v>Night</v>
      </c>
      <c r="R200">
        <f>Table1[[#This Row],[Total_Sales]]/Table1[[#This Row],[Quantity_Sold]]</f>
        <v>278.43200000000002</v>
      </c>
      <c r="S200">
        <v>19</v>
      </c>
    </row>
    <row r="201" spans="1:19" ht="15.75" customHeight="1" x14ac:dyDescent="0.25">
      <c r="A201" s="3">
        <v>1200</v>
      </c>
      <c r="B201" s="4">
        <v>44860</v>
      </c>
      <c r="C201" s="3">
        <v>202</v>
      </c>
      <c r="D201" s="3">
        <v>302</v>
      </c>
      <c r="E201" s="3">
        <v>103</v>
      </c>
      <c r="F201" s="3">
        <v>10</v>
      </c>
      <c r="G201" s="5">
        <v>400.774</v>
      </c>
      <c r="H201" s="5">
        <v>4007.74</v>
      </c>
      <c r="I201" s="5">
        <v>841.6253999999999</v>
      </c>
      <c r="J201" s="3" t="b">
        <v>0</v>
      </c>
      <c r="K201" s="3" t="s">
        <v>209</v>
      </c>
      <c r="L201" s="3">
        <v>2022</v>
      </c>
      <c r="M201" s="3">
        <v>10</v>
      </c>
      <c r="N201" s="3" t="s">
        <v>18</v>
      </c>
      <c r="O201" s="11">
        <v>4</v>
      </c>
      <c r="P201" s="11" t="str">
        <f>TEXT(Table1[[#This Row],[Order_Date]],"YYYY-MM")</f>
        <v>2022-10</v>
      </c>
      <c r="Q201" s="9" t="str">
        <f>IF(AND(Table1[[#This Row],[Hour]]&gt;=6,Table1[[#This Row],[Hour]]&lt;12),"Morning",IF(AND(Table1[[#This Row],[Hour]]&gt;=12,Table1[[#This Row],[Hour]]&lt;18),"AfterNoon",IF(AND(Table1[[#This Row],[Hour]]&gt;=18,Table1[[#This Row],[Hour]]&lt;21),"Evening","Night")))</f>
        <v>Night</v>
      </c>
      <c r="R201">
        <f>Table1[[#This Row],[Total_Sales]]/Table1[[#This Row],[Quantity_Sold]]</f>
        <v>400.774</v>
      </c>
      <c r="S201">
        <v>21</v>
      </c>
    </row>
    <row r="202" spans="1:19" ht="15.75" customHeight="1" x14ac:dyDescent="0.25">
      <c r="A202" s="3">
        <v>1201</v>
      </c>
      <c r="B202" s="4">
        <v>45359</v>
      </c>
      <c r="C202" s="3">
        <v>203</v>
      </c>
      <c r="D202" s="3">
        <v>303</v>
      </c>
      <c r="E202" s="3">
        <v>101</v>
      </c>
      <c r="F202" s="3">
        <v>9</v>
      </c>
      <c r="G202" s="5">
        <v>446.072</v>
      </c>
      <c r="H202" s="5">
        <v>4014.6480000000001</v>
      </c>
      <c r="I202" s="5">
        <v>1003.662</v>
      </c>
      <c r="J202" s="3" t="b">
        <v>0</v>
      </c>
      <c r="K202" s="3" t="s">
        <v>210</v>
      </c>
      <c r="L202" s="3">
        <v>2024</v>
      </c>
      <c r="M202" s="3">
        <v>3</v>
      </c>
      <c r="N202" s="3" t="s">
        <v>26</v>
      </c>
      <c r="O202" s="11">
        <v>18</v>
      </c>
      <c r="P202" s="11" t="str">
        <f>TEXT(Table1[[#This Row],[Order_Date]],"YYYY-MM")</f>
        <v>2024-03</v>
      </c>
      <c r="Q202" s="9" t="str">
        <f>IF(AND(Table1[[#This Row],[Hour]]&gt;=6,Table1[[#This Row],[Hour]]&lt;12),"Morning",IF(AND(Table1[[#This Row],[Hour]]&gt;=12,Table1[[#This Row],[Hour]]&lt;18),"AfterNoon",IF(AND(Table1[[#This Row],[Hour]]&gt;=18,Table1[[#This Row],[Hour]]&lt;21),"Evening","Night")))</f>
        <v>Evening</v>
      </c>
      <c r="R202">
        <f>Table1[[#This Row],[Total_Sales]]/Table1[[#This Row],[Quantity_Sold]]</f>
        <v>446.072</v>
      </c>
      <c r="S202">
        <v>25</v>
      </c>
    </row>
    <row r="203" spans="1:19" ht="15.75" customHeight="1" x14ac:dyDescent="0.25">
      <c r="A203" s="3">
        <v>1202</v>
      </c>
      <c r="B203" s="4">
        <v>45305</v>
      </c>
      <c r="C203" s="3">
        <v>201</v>
      </c>
      <c r="D203" s="3">
        <v>304</v>
      </c>
      <c r="E203" s="3">
        <v>101</v>
      </c>
      <c r="F203" s="3">
        <v>3</v>
      </c>
      <c r="G203" s="5">
        <v>235.136</v>
      </c>
      <c r="H203" s="5">
        <v>705.40800000000002</v>
      </c>
      <c r="I203" s="5">
        <v>211.6224</v>
      </c>
      <c r="J203" s="3" t="b">
        <v>1</v>
      </c>
      <c r="K203" s="3" t="s">
        <v>211</v>
      </c>
      <c r="L203" s="3">
        <v>2024</v>
      </c>
      <c r="M203" s="3">
        <v>1</v>
      </c>
      <c r="N203" s="3" t="s">
        <v>20</v>
      </c>
      <c r="O203" s="11">
        <v>1</v>
      </c>
      <c r="P203" s="11" t="str">
        <f>TEXT(Table1[[#This Row],[Order_Date]],"YYYY-MM")</f>
        <v>2024-01</v>
      </c>
      <c r="Q203" s="9" t="str">
        <f>IF(AND(Table1[[#This Row],[Hour]]&gt;=6,Table1[[#This Row],[Hour]]&lt;12),"Morning",IF(AND(Table1[[#This Row],[Hour]]&gt;=12,Table1[[#This Row],[Hour]]&lt;18),"AfterNoon",IF(AND(Table1[[#This Row],[Hour]]&gt;=18,Table1[[#This Row],[Hour]]&lt;21),"Evening","Night")))</f>
        <v>Night</v>
      </c>
      <c r="R203">
        <f>Table1[[#This Row],[Total_Sales]]/Table1[[#This Row],[Quantity_Sold]]</f>
        <v>235.136</v>
      </c>
      <c r="S203">
        <v>30</v>
      </c>
    </row>
    <row r="204" spans="1:19" ht="15.75" customHeight="1" x14ac:dyDescent="0.25">
      <c r="A204" s="3">
        <v>1203</v>
      </c>
      <c r="B204" s="4">
        <v>45509</v>
      </c>
      <c r="C204" s="3">
        <v>201</v>
      </c>
      <c r="D204" s="3">
        <v>303</v>
      </c>
      <c r="E204" s="3">
        <v>103</v>
      </c>
      <c r="F204" s="3">
        <v>7</v>
      </c>
      <c r="G204" s="5">
        <v>284.17399999999998</v>
      </c>
      <c r="H204" s="5">
        <v>1989.2179999999998</v>
      </c>
      <c r="I204" s="5">
        <v>298.38269999999994</v>
      </c>
      <c r="J204" s="3" t="b">
        <v>0</v>
      </c>
      <c r="K204" s="3" t="s">
        <v>212</v>
      </c>
      <c r="L204" s="3">
        <v>2024</v>
      </c>
      <c r="M204" s="3">
        <v>8</v>
      </c>
      <c r="N204" s="3" t="s">
        <v>28</v>
      </c>
      <c r="O204" s="11">
        <v>20</v>
      </c>
      <c r="P204" s="11" t="str">
        <f>TEXT(Table1[[#This Row],[Order_Date]],"YYYY-MM")</f>
        <v>2024-08</v>
      </c>
      <c r="Q204" s="9" t="str">
        <f>IF(AND(Table1[[#This Row],[Hour]]&gt;=6,Table1[[#This Row],[Hour]]&lt;12),"Morning",IF(AND(Table1[[#This Row],[Hour]]&gt;=12,Table1[[#This Row],[Hour]]&lt;18),"AfterNoon",IF(AND(Table1[[#This Row],[Hour]]&gt;=18,Table1[[#This Row],[Hour]]&lt;21),"Evening","Night")))</f>
        <v>Evening</v>
      </c>
      <c r="R204">
        <f>Table1[[#This Row],[Total_Sales]]/Table1[[#This Row],[Quantity_Sold]]</f>
        <v>284.17399999999998</v>
      </c>
      <c r="S204">
        <v>15</v>
      </c>
    </row>
    <row r="205" spans="1:19" ht="15.75" customHeight="1" x14ac:dyDescent="0.25">
      <c r="A205" s="3">
        <v>1204</v>
      </c>
      <c r="B205" s="4">
        <v>44969</v>
      </c>
      <c r="C205" s="3">
        <v>204</v>
      </c>
      <c r="D205" s="3">
        <v>304</v>
      </c>
      <c r="E205" s="3">
        <v>103</v>
      </c>
      <c r="F205" s="3">
        <v>9</v>
      </c>
      <c r="G205" s="5">
        <v>422.00400000000002</v>
      </c>
      <c r="H205" s="5">
        <v>3798.0360000000001</v>
      </c>
      <c r="I205" s="5">
        <v>645.66612000000009</v>
      </c>
      <c r="J205" s="3" t="b">
        <v>0</v>
      </c>
      <c r="K205" s="3" t="s">
        <v>207</v>
      </c>
      <c r="L205" s="3">
        <v>2023</v>
      </c>
      <c r="M205" s="3">
        <v>2</v>
      </c>
      <c r="N205" s="3" t="s">
        <v>20</v>
      </c>
      <c r="O205" s="11">
        <v>7</v>
      </c>
      <c r="P205" s="11" t="str">
        <f>TEXT(Table1[[#This Row],[Order_Date]],"YYYY-MM")</f>
        <v>2023-02</v>
      </c>
      <c r="Q205" s="9" t="str">
        <f>IF(AND(Table1[[#This Row],[Hour]]&gt;=6,Table1[[#This Row],[Hour]]&lt;12),"Morning",IF(AND(Table1[[#This Row],[Hour]]&gt;=12,Table1[[#This Row],[Hour]]&lt;18),"AfterNoon",IF(AND(Table1[[#This Row],[Hour]]&gt;=18,Table1[[#This Row],[Hour]]&lt;21),"Evening","Night")))</f>
        <v>Morning</v>
      </c>
      <c r="R205">
        <f>Table1[[#This Row],[Total_Sales]]/Table1[[#This Row],[Quantity_Sold]]</f>
        <v>422.00400000000002</v>
      </c>
      <c r="S205">
        <v>17</v>
      </c>
    </row>
    <row r="206" spans="1:19" ht="15.75" customHeight="1" x14ac:dyDescent="0.25">
      <c r="A206" s="3">
        <v>1205</v>
      </c>
      <c r="B206" s="4">
        <v>45046</v>
      </c>
      <c r="C206" s="3">
        <v>205</v>
      </c>
      <c r="D206" s="3">
        <v>305</v>
      </c>
      <c r="E206" s="3">
        <v>104</v>
      </c>
      <c r="F206" s="3">
        <v>6</v>
      </c>
      <c r="G206" s="5">
        <v>178.86</v>
      </c>
      <c r="H206" s="5">
        <v>1073.1600000000001</v>
      </c>
      <c r="I206" s="5">
        <v>203.90040000000002</v>
      </c>
      <c r="J206" s="3" t="b">
        <v>0</v>
      </c>
      <c r="K206" s="3" t="s">
        <v>213</v>
      </c>
      <c r="L206" s="3">
        <v>2023</v>
      </c>
      <c r="M206" s="3">
        <v>4</v>
      </c>
      <c r="N206" s="3" t="s">
        <v>20</v>
      </c>
      <c r="O206" s="11">
        <v>4</v>
      </c>
      <c r="P206" s="11" t="str">
        <f>TEXT(Table1[[#This Row],[Order_Date]],"YYYY-MM")</f>
        <v>2023-04</v>
      </c>
      <c r="Q206" s="9" t="str">
        <f>IF(AND(Table1[[#This Row],[Hour]]&gt;=6,Table1[[#This Row],[Hour]]&lt;12),"Morning",IF(AND(Table1[[#This Row],[Hour]]&gt;=12,Table1[[#This Row],[Hour]]&lt;18),"AfterNoon",IF(AND(Table1[[#This Row],[Hour]]&gt;=18,Table1[[#This Row],[Hour]]&lt;21),"Evening","Night")))</f>
        <v>Night</v>
      </c>
      <c r="R206">
        <f>Table1[[#This Row],[Total_Sales]]/Table1[[#This Row],[Quantity_Sold]]</f>
        <v>178.86</v>
      </c>
      <c r="S206">
        <v>19</v>
      </c>
    </row>
    <row r="207" spans="1:19" ht="15.75" customHeight="1" x14ac:dyDescent="0.25">
      <c r="A207" s="3">
        <v>1206</v>
      </c>
      <c r="B207" s="4">
        <v>45409</v>
      </c>
      <c r="C207" s="3">
        <v>201</v>
      </c>
      <c r="D207" s="3">
        <v>305</v>
      </c>
      <c r="E207" s="3">
        <v>101</v>
      </c>
      <c r="F207" s="3">
        <v>5</v>
      </c>
      <c r="G207" s="5">
        <v>273.108</v>
      </c>
      <c r="H207" s="5">
        <v>1365.54</v>
      </c>
      <c r="I207" s="5">
        <v>286.76339999999999</v>
      </c>
      <c r="J207" s="3" t="b">
        <v>0</v>
      </c>
      <c r="K207" s="3" t="s">
        <v>214</v>
      </c>
      <c r="L207" s="3">
        <v>2024</v>
      </c>
      <c r="M207" s="3">
        <v>4</v>
      </c>
      <c r="N207" s="3" t="s">
        <v>22</v>
      </c>
      <c r="O207" s="11">
        <v>5</v>
      </c>
      <c r="P207" s="11" t="str">
        <f>TEXT(Table1[[#This Row],[Order_Date]],"YYYY-MM")</f>
        <v>2024-04</v>
      </c>
      <c r="Q207" s="9" t="str">
        <f>IF(AND(Table1[[#This Row],[Hour]]&gt;=6,Table1[[#This Row],[Hour]]&lt;12),"Morning",IF(AND(Table1[[#This Row],[Hour]]&gt;=12,Table1[[#This Row],[Hour]]&lt;18),"AfterNoon",IF(AND(Table1[[#This Row],[Hour]]&gt;=18,Table1[[#This Row],[Hour]]&lt;21),"Evening","Night")))</f>
        <v>Night</v>
      </c>
      <c r="R207">
        <f>Table1[[#This Row],[Total_Sales]]/Table1[[#This Row],[Quantity_Sold]]</f>
        <v>273.108</v>
      </c>
      <c r="S207">
        <v>21</v>
      </c>
    </row>
    <row r="208" spans="1:19" ht="15.75" customHeight="1" x14ac:dyDescent="0.25">
      <c r="A208" s="3">
        <v>1207</v>
      </c>
      <c r="B208" s="4">
        <v>45164</v>
      </c>
      <c r="C208" s="3">
        <v>205</v>
      </c>
      <c r="D208" s="3">
        <v>301</v>
      </c>
      <c r="E208" s="3">
        <v>103</v>
      </c>
      <c r="F208" s="3">
        <v>9</v>
      </c>
      <c r="G208" s="5">
        <v>125.07000000000001</v>
      </c>
      <c r="H208" s="5">
        <v>1125.6300000000001</v>
      </c>
      <c r="I208" s="5">
        <v>281.40750000000003</v>
      </c>
      <c r="J208" s="3" t="b">
        <v>0</v>
      </c>
      <c r="K208" s="3" t="s">
        <v>109</v>
      </c>
      <c r="L208" s="3">
        <v>2023</v>
      </c>
      <c r="M208" s="3">
        <v>8</v>
      </c>
      <c r="N208" s="3" t="s">
        <v>22</v>
      </c>
      <c r="O208" s="11">
        <v>2</v>
      </c>
      <c r="P208" s="11" t="str">
        <f>TEXT(Table1[[#This Row],[Order_Date]],"YYYY-MM")</f>
        <v>2023-08</v>
      </c>
      <c r="Q208" s="9" t="str">
        <f>IF(AND(Table1[[#This Row],[Hour]]&gt;=6,Table1[[#This Row],[Hour]]&lt;12),"Morning",IF(AND(Table1[[#This Row],[Hour]]&gt;=12,Table1[[#This Row],[Hour]]&lt;18),"AfterNoon",IF(AND(Table1[[#This Row],[Hour]]&gt;=18,Table1[[#This Row],[Hour]]&lt;21),"Evening","Night")))</f>
        <v>Night</v>
      </c>
      <c r="R208">
        <f>Table1[[#This Row],[Total_Sales]]/Table1[[#This Row],[Quantity_Sold]]</f>
        <v>125.07000000000001</v>
      </c>
      <c r="S208">
        <v>25</v>
      </c>
    </row>
    <row r="209" spans="1:19" ht="15.75" customHeight="1" x14ac:dyDescent="0.25">
      <c r="A209" s="3">
        <v>1208</v>
      </c>
      <c r="B209" s="4">
        <v>45049</v>
      </c>
      <c r="C209" s="3">
        <v>204</v>
      </c>
      <c r="D209" s="3">
        <v>301</v>
      </c>
      <c r="E209" s="3">
        <v>103</v>
      </c>
      <c r="F209" s="3">
        <v>10</v>
      </c>
      <c r="G209" s="5">
        <v>321.61799999999999</v>
      </c>
      <c r="H209" s="5">
        <v>3216.18</v>
      </c>
      <c r="I209" s="5">
        <v>964.85399999999993</v>
      </c>
      <c r="J209" s="3" t="b">
        <v>0</v>
      </c>
      <c r="K209" s="3" t="s">
        <v>116</v>
      </c>
      <c r="L209" s="3">
        <v>2023</v>
      </c>
      <c r="M209" s="3">
        <v>5</v>
      </c>
      <c r="N209" s="3" t="s">
        <v>18</v>
      </c>
      <c r="O209" s="11">
        <v>1</v>
      </c>
      <c r="P209" s="11" t="str">
        <f>TEXT(Table1[[#This Row],[Order_Date]],"YYYY-MM")</f>
        <v>2023-05</v>
      </c>
      <c r="Q209" s="9" t="str">
        <f>IF(AND(Table1[[#This Row],[Hour]]&gt;=6,Table1[[#This Row],[Hour]]&lt;12),"Morning",IF(AND(Table1[[#This Row],[Hour]]&gt;=12,Table1[[#This Row],[Hour]]&lt;18),"AfterNoon",IF(AND(Table1[[#This Row],[Hour]]&gt;=18,Table1[[#This Row],[Hour]]&lt;21),"Evening","Night")))</f>
        <v>Night</v>
      </c>
      <c r="R209">
        <f>Table1[[#This Row],[Total_Sales]]/Table1[[#This Row],[Quantity_Sold]]</f>
        <v>321.61799999999999</v>
      </c>
      <c r="S209">
        <v>30</v>
      </c>
    </row>
    <row r="210" spans="1:19" ht="15.75" customHeight="1" x14ac:dyDescent="0.25">
      <c r="A210" s="3">
        <v>1209</v>
      </c>
      <c r="B210" s="4">
        <v>45447</v>
      </c>
      <c r="C210" s="3">
        <v>205</v>
      </c>
      <c r="D210" s="3">
        <v>304</v>
      </c>
      <c r="E210" s="3">
        <v>101</v>
      </c>
      <c r="F210" s="3">
        <v>5</v>
      </c>
      <c r="G210" s="5">
        <v>219.03200000000001</v>
      </c>
      <c r="H210" s="5">
        <v>1095.1600000000001</v>
      </c>
      <c r="I210" s="5">
        <v>164.274</v>
      </c>
      <c r="J210" s="3" t="b">
        <v>0</v>
      </c>
      <c r="K210" s="3" t="s">
        <v>215</v>
      </c>
      <c r="L210" s="3">
        <v>2024</v>
      </c>
      <c r="M210" s="3">
        <v>6</v>
      </c>
      <c r="N210" s="3" t="s">
        <v>31</v>
      </c>
      <c r="O210" s="11">
        <v>2</v>
      </c>
      <c r="P210" s="11" t="str">
        <f>TEXT(Table1[[#This Row],[Order_Date]],"YYYY-MM")</f>
        <v>2024-06</v>
      </c>
      <c r="Q210" s="9" t="str">
        <f>IF(AND(Table1[[#This Row],[Hour]]&gt;=6,Table1[[#This Row],[Hour]]&lt;12),"Morning",IF(AND(Table1[[#This Row],[Hour]]&gt;=12,Table1[[#This Row],[Hour]]&lt;18),"AfterNoon",IF(AND(Table1[[#This Row],[Hour]]&gt;=18,Table1[[#This Row],[Hour]]&lt;21),"Evening","Night")))</f>
        <v>Night</v>
      </c>
      <c r="R210">
        <f>Table1[[#This Row],[Total_Sales]]/Table1[[#This Row],[Quantity_Sold]]</f>
        <v>219.03200000000001</v>
      </c>
      <c r="S210">
        <v>15</v>
      </c>
    </row>
    <row r="211" spans="1:19" ht="15.75" customHeight="1" x14ac:dyDescent="0.25">
      <c r="A211" s="3">
        <v>1210</v>
      </c>
      <c r="B211" s="4">
        <v>45247</v>
      </c>
      <c r="C211" s="3">
        <v>202</v>
      </c>
      <c r="D211" s="3">
        <v>302</v>
      </c>
      <c r="E211" s="3">
        <v>105</v>
      </c>
      <c r="F211" s="3">
        <v>4</v>
      </c>
      <c r="G211" s="5">
        <v>123.44200000000001</v>
      </c>
      <c r="H211" s="5">
        <v>493.76800000000003</v>
      </c>
      <c r="I211" s="5">
        <v>83.940560000000005</v>
      </c>
      <c r="J211" s="3" t="b">
        <v>0</v>
      </c>
      <c r="K211" s="3" t="s">
        <v>216</v>
      </c>
      <c r="L211" s="3">
        <v>2023</v>
      </c>
      <c r="M211" s="3">
        <v>11</v>
      </c>
      <c r="N211" s="3" t="s">
        <v>26</v>
      </c>
      <c r="O211" s="11">
        <v>2</v>
      </c>
      <c r="P211" s="11" t="str">
        <f>TEXT(Table1[[#This Row],[Order_Date]],"YYYY-MM")</f>
        <v>2023-11</v>
      </c>
      <c r="Q211" s="9" t="str">
        <f>IF(AND(Table1[[#This Row],[Hour]]&gt;=6,Table1[[#This Row],[Hour]]&lt;12),"Morning",IF(AND(Table1[[#This Row],[Hour]]&gt;=12,Table1[[#This Row],[Hour]]&lt;18),"AfterNoon",IF(AND(Table1[[#This Row],[Hour]]&gt;=18,Table1[[#This Row],[Hour]]&lt;21),"Evening","Night")))</f>
        <v>Night</v>
      </c>
      <c r="R211">
        <f>Table1[[#This Row],[Total_Sales]]/Table1[[#This Row],[Quantity_Sold]]</f>
        <v>123.44200000000001</v>
      </c>
      <c r="S211">
        <v>17</v>
      </c>
    </row>
    <row r="212" spans="1:19" ht="15.75" customHeight="1" x14ac:dyDescent="0.25">
      <c r="A212" s="3">
        <v>1211</v>
      </c>
      <c r="B212" s="4">
        <v>44997</v>
      </c>
      <c r="C212" s="3">
        <v>204</v>
      </c>
      <c r="D212" s="3">
        <v>301</v>
      </c>
      <c r="E212" s="3">
        <v>102</v>
      </c>
      <c r="F212" s="3">
        <v>2</v>
      </c>
      <c r="G212" s="5">
        <v>644.20400000000006</v>
      </c>
      <c r="H212" s="5">
        <v>1288.4080000000001</v>
      </c>
      <c r="I212" s="5">
        <v>244.79752000000002</v>
      </c>
      <c r="J212" s="3" t="b">
        <v>0</v>
      </c>
      <c r="K212" s="3" t="s">
        <v>217</v>
      </c>
      <c r="L212" s="3">
        <v>2023</v>
      </c>
      <c r="M212" s="3">
        <v>3</v>
      </c>
      <c r="N212" s="3" t="s">
        <v>20</v>
      </c>
      <c r="O212" s="11">
        <v>4</v>
      </c>
      <c r="P212" s="11" t="str">
        <f>TEXT(Table1[[#This Row],[Order_Date]],"YYYY-MM")</f>
        <v>2023-03</v>
      </c>
      <c r="Q212" s="9" t="str">
        <f>IF(AND(Table1[[#This Row],[Hour]]&gt;=6,Table1[[#This Row],[Hour]]&lt;12),"Morning",IF(AND(Table1[[#This Row],[Hour]]&gt;=12,Table1[[#This Row],[Hour]]&lt;18),"AfterNoon",IF(AND(Table1[[#This Row],[Hour]]&gt;=18,Table1[[#This Row],[Hour]]&lt;21),"Evening","Night")))</f>
        <v>Night</v>
      </c>
      <c r="R212">
        <f>Table1[[#This Row],[Total_Sales]]/Table1[[#This Row],[Quantity_Sold]]</f>
        <v>644.20400000000006</v>
      </c>
      <c r="S212">
        <v>19</v>
      </c>
    </row>
    <row r="213" spans="1:19" ht="15.75" customHeight="1" x14ac:dyDescent="0.25">
      <c r="A213" s="3">
        <v>1212</v>
      </c>
      <c r="B213" s="4">
        <v>45514</v>
      </c>
      <c r="C213" s="3">
        <v>204</v>
      </c>
      <c r="D213" s="3">
        <v>302</v>
      </c>
      <c r="E213" s="3">
        <v>105</v>
      </c>
      <c r="F213" s="3">
        <v>7</v>
      </c>
      <c r="G213" s="5">
        <v>277.57400000000001</v>
      </c>
      <c r="H213" s="5">
        <v>1943.018</v>
      </c>
      <c r="I213" s="5">
        <v>408.03377999999998</v>
      </c>
      <c r="J213" s="3" t="b">
        <v>0</v>
      </c>
      <c r="K213" s="3" t="s">
        <v>218</v>
      </c>
      <c r="L213" s="3">
        <v>2024</v>
      </c>
      <c r="M213" s="3">
        <v>8</v>
      </c>
      <c r="N213" s="3" t="s">
        <v>22</v>
      </c>
      <c r="O213" s="11">
        <v>6</v>
      </c>
      <c r="P213" s="11" t="str">
        <f>TEXT(Table1[[#This Row],[Order_Date]],"YYYY-MM")</f>
        <v>2024-08</v>
      </c>
      <c r="Q213" s="9" t="str">
        <f>IF(AND(Table1[[#This Row],[Hour]]&gt;=6,Table1[[#This Row],[Hour]]&lt;12),"Morning",IF(AND(Table1[[#This Row],[Hour]]&gt;=12,Table1[[#This Row],[Hour]]&lt;18),"AfterNoon",IF(AND(Table1[[#This Row],[Hour]]&gt;=18,Table1[[#This Row],[Hour]]&lt;21),"Evening","Night")))</f>
        <v>Morning</v>
      </c>
      <c r="R213">
        <f>Table1[[#This Row],[Total_Sales]]/Table1[[#This Row],[Quantity_Sold]]</f>
        <v>277.57400000000001</v>
      </c>
      <c r="S213">
        <v>21</v>
      </c>
    </row>
    <row r="214" spans="1:19" ht="15.75" customHeight="1" x14ac:dyDescent="0.25">
      <c r="A214" s="3">
        <v>1213</v>
      </c>
      <c r="B214" s="4">
        <v>45486</v>
      </c>
      <c r="C214" s="3">
        <v>203</v>
      </c>
      <c r="D214" s="3">
        <v>302</v>
      </c>
      <c r="E214" s="3">
        <v>104</v>
      </c>
      <c r="F214" s="3">
        <v>4</v>
      </c>
      <c r="G214" s="5">
        <v>310.00200000000001</v>
      </c>
      <c r="H214" s="5">
        <v>1240.008</v>
      </c>
      <c r="I214" s="5">
        <v>310.00200000000001</v>
      </c>
      <c r="J214" s="3" t="b">
        <v>0</v>
      </c>
      <c r="K214" s="3" t="s">
        <v>219</v>
      </c>
      <c r="L214" s="3">
        <v>2024</v>
      </c>
      <c r="M214" s="3">
        <v>7</v>
      </c>
      <c r="N214" s="3" t="s">
        <v>22</v>
      </c>
      <c r="O214" s="11">
        <v>2</v>
      </c>
      <c r="P214" s="11" t="str">
        <f>TEXT(Table1[[#This Row],[Order_Date]],"YYYY-MM")</f>
        <v>2024-07</v>
      </c>
      <c r="Q214" s="9" t="str">
        <f>IF(AND(Table1[[#This Row],[Hour]]&gt;=6,Table1[[#This Row],[Hour]]&lt;12),"Morning",IF(AND(Table1[[#This Row],[Hour]]&gt;=12,Table1[[#This Row],[Hour]]&lt;18),"AfterNoon",IF(AND(Table1[[#This Row],[Hour]]&gt;=18,Table1[[#This Row],[Hour]]&lt;21),"Evening","Night")))</f>
        <v>Night</v>
      </c>
      <c r="R214">
        <f>Table1[[#This Row],[Total_Sales]]/Table1[[#This Row],[Quantity_Sold]]</f>
        <v>310.00200000000001</v>
      </c>
      <c r="S214">
        <v>25</v>
      </c>
    </row>
    <row r="215" spans="1:19" ht="15.75" customHeight="1" x14ac:dyDescent="0.25">
      <c r="A215" s="3">
        <v>1214</v>
      </c>
      <c r="B215" s="4">
        <v>44918</v>
      </c>
      <c r="C215" s="3">
        <v>204</v>
      </c>
      <c r="D215" s="3">
        <v>302</v>
      </c>
      <c r="E215" s="3">
        <v>104</v>
      </c>
      <c r="F215" s="3">
        <v>5</v>
      </c>
      <c r="G215" s="5">
        <v>351.71400000000006</v>
      </c>
      <c r="H215" s="5">
        <v>1758.5700000000002</v>
      </c>
      <c r="I215" s="5">
        <v>527.57100000000003</v>
      </c>
      <c r="J215" s="3" t="b">
        <v>0</v>
      </c>
      <c r="K215" s="3" t="s">
        <v>220</v>
      </c>
      <c r="L215" s="3">
        <v>2022</v>
      </c>
      <c r="M215" s="3">
        <v>12</v>
      </c>
      <c r="N215" s="3" t="s">
        <v>26</v>
      </c>
      <c r="O215" s="11">
        <v>1</v>
      </c>
      <c r="P215" s="11" t="str">
        <f>TEXT(Table1[[#This Row],[Order_Date]],"YYYY-MM")</f>
        <v>2022-12</v>
      </c>
      <c r="Q215" s="9" t="str">
        <f>IF(AND(Table1[[#This Row],[Hour]]&gt;=6,Table1[[#This Row],[Hour]]&lt;12),"Morning",IF(AND(Table1[[#This Row],[Hour]]&gt;=12,Table1[[#This Row],[Hour]]&lt;18),"AfterNoon",IF(AND(Table1[[#This Row],[Hour]]&gt;=18,Table1[[#This Row],[Hour]]&lt;21),"Evening","Night")))</f>
        <v>Night</v>
      </c>
      <c r="R215">
        <f>Table1[[#This Row],[Total_Sales]]/Table1[[#This Row],[Quantity_Sold]]</f>
        <v>351.71400000000006</v>
      </c>
      <c r="S215">
        <v>30</v>
      </c>
    </row>
    <row r="216" spans="1:19" ht="15.75" customHeight="1" x14ac:dyDescent="0.25">
      <c r="A216" s="3">
        <v>1215</v>
      </c>
      <c r="B216" s="4">
        <v>45340</v>
      </c>
      <c r="C216" s="3">
        <v>202</v>
      </c>
      <c r="D216" s="3">
        <v>304</v>
      </c>
      <c r="E216" s="3">
        <v>105</v>
      </c>
      <c r="F216" s="3">
        <v>2</v>
      </c>
      <c r="G216" s="5">
        <v>503.93200000000007</v>
      </c>
      <c r="H216" s="5">
        <v>1007.8640000000001</v>
      </c>
      <c r="I216" s="5">
        <v>151.17960000000002</v>
      </c>
      <c r="J216" s="3" t="b">
        <v>0</v>
      </c>
      <c r="K216" s="3" t="s">
        <v>221</v>
      </c>
      <c r="L216" s="3">
        <v>2024</v>
      </c>
      <c r="M216" s="3">
        <v>2</v>
      </c>
      <c r="N216" s="3" t="s">
        <v>20</v>
      </c>
      <c r="O216" s="11">
        <v>8</v>
      </c>
      <c r="P216" s="11" t="str">
        <f>TEXT(Table1[[#This Row],[Order_Date]],"YYYY-MM")</f>
        <v>2024-02</v>
      </c>
      <c r="Q216" s="9" t="str">
        <f>IF(AND(Table1[[#This Row],[Hour]]&gt;=6,Table1[[#This Row],[Hour]]&lt;12),"Morning",IF(AND(Table1[[#This Row],[Hour]]&gt;=12,Table1[[#This Row],[Hour]]&lt;18),"AfterNoon",IF(AND(Table1[[#This Row],[Hour]]&gt;=18,Table1[[#This Row],[Hour]]&lt;21),"Evening","Night")))</f>
        <v>Morning</v>
      </c>
      <c r="R216">
        <f>Table1[[#This Row],[Total_Sales]]/Table1[[#This Row],[Quantity_Sold]]</f>
        <v>503.93200000000007</v>
      </c>
      <c r="S216">
        <v>15</v>
      </c>
    </row>
    <row r="217" spans="1:19" ht="15.75" customHeight="1" x14ac:dyDescent="0.25">
      <c r="A217" s="3">
        <v>1216</v>
      </c>
      <c r="B217" s="4">
        <v>45447</v>
      </c>
      <c r="C217" s="3">
        <v>204</v>
      </c>
      <c r="D217" s="3">
        <v>304</v>
      </c>
      <c r="E217" s="3">
        <v>101</v>
      </c>
      <c r="F217" s="3">
        <v>9</v>
      </c>
      <c r="G217" s="5">
        <v>562.27600000000007</v>
      </c>
      <c r="H217" s="5">
        <v>5060.4840000000004</v>
      </c>
      <c r="I217" s="5">
        <v>860.28228000000013</v>
      </c>
      <c r="J217" s="3" t="b">
        <v>0</v>
      </c>
      <c r="K217" s="3" t="s">
        <v>222</v>
      </c>
      <c r="L217" s="3">
        <v>2024</v>
      </c>
      <c r="M217" s="3">
        <v>6</v>
      </c>
      <c r="N217" s="3" t="s">
        <v>31</v>
      </c>
      <c r="O217" s="11">
        <v>6</v>
      </c>
      <c r="P217" s="11" t="str">
        <f>TEXT(Table1[[#This Row],[Order_Date]],"YYYY-MM")</f>
        <v>2024-06</v>
      </c>
      <c r="Q217" s="9" t="str">
        <f>IF(AND(Table1[[#This Row],[Hour]]&gt;=6,Table1[[#This Row],[Hour]]&lt;12),"Morning",IF(AND(Table1[[#This Row],[Hour]]&gt;=12,Table1[[#This Row],[Hour]]&lt;18),"AfterNoon",IF(AND(Table1[[#This Row],[Hour]]&gt;=18,Table1[[#This Row],[Hour]]&lt;21),"Evening","Night")))</f>
        <v>Morning</v>
      </c>
      <c r="R217">
        <f>Table1[[#This Row],[Total_Sales]]/Table1[[#This Row],[Quantity_Sold]]</f>
        <v>562.27600000000007</v>
      </c>
      <c r="S217">
        <v>17</v>
      </c>
    </row>
    <row r="218" spans="1:19" ht="15.75" customHeight="1" x14ac:dyDescent="0.25">
      <c r="A218" s="3">
        <v>1217</v>
      </c>
      <c r="B218" s="4">
        <v>44925</v>
      </c>
      <c r="C218" s="3">
        <v>202</v>
      </c>
      <c r="D218" s="3">
        <v>303</v>
      </c>
      <c r="E218" s="3">
        <v>101</v>
      </c>
      <c r="F218" s="3">
        <v>10</v>
      </c>
      <c r="G218" s="5">
        <v>332.42</v>
      </c>
      <c r="H218" s="5">
        <v>3324.2000000000003</v>
      </c>
      <c r="I218" s="5">
        <v>631.59800000000007</v>
      </c>
      <c r="J218" s="3" t="b">
        <v>0</v>
      </c>
      <c r="K218" s="3" t="s">
        <v>106</v>
      </c>
      <c r="L218" s="3">
        <v>2022</v>
      </c>
      <c r="M218" s="3">
        <v>12</v>
      </c>
      <c r="N218" s="3" t="s">
        <v>26</v>
      </c>
      <c r="O218" s="11">
        <v>3</v>
      </c>
      <c r="P218" s="11" t="str">
        <f>TEXT(Table1[[#This Row],[Order_Date]],"YYYY-MM")</f>
        <v>2022-12</v>
      </c>
      <c r="Q218" s="9" t="str">
        <f>IF(AND(Table1[[#This Row],[Hour]]&gt;=6,Table1[[#This Row],[Hour]]&lt;12),"Morning",IF(AND(Table1[[#This Row],[Hour]]&gt;=12,Table1[[#This Row],[Hour]]&lt;18),"AfterNoon",IF(AND(Table1[[#This Row],[Hour]]&gt;=18,Table1[[#This Row],[Hour]]&lt;21),"Evening","Night")))</f>
        <v>Night</v>
      </c>
      <c r="R218">
        <f>Table1[[#This Row],[Total_Sales]]/Table1[[#This Row],[Quantity_Sold]]</f>
        <v>332.42</v>
      </c>
      <c r="S218">
        <v>19</v>
      </c>
    </row>
    <row r="219" spans="1:19" ht="15.75" customHeight="1" x14ac:dyDescent="0.25">
      <c r="A219" s="3">
        <v>1218</v>
      </c>
      <c r="B219" s="4">
        <v>45177</v>
      </c>
      <c r="C219" s="3">
        <v>204</v>
      </c>
      <c r="D219" s="3">
        <v>301</v>
      </c>
      <c r="E219" s="3">
        <v>102</v>
      </c>
      <c r="F219" s="3">
        <v>4</v>
      </c>
      <c r="G219" s="5">
        <v>203.45600000000002</v>
      </c>
      <c r="H219" s="5">
        <v>813.82400000000007</v>
      </c>
      <c r="I219" s="5">
        <v>170.90304</v>
      </c>
      <c r="J219" s="3" t="b">
        <v>1</v>
      </c>
      <c r="K219" s="3" t="s">
        <v>223</v>
      </c>
      <c r="L219" s="3">
        <v>2023</v>
      </c>
      <c r="M219" s="3">
        <v>9</v>
      </c>
      <c r="N219" s="3" t="s">
        <v>26</v>
      </c>
      <c r="O219" s="11">
        <v>20</v>
      </c>
      <c r="P219" s="11" t="str">
        <f>TEXT(Table1[[#This Row],[Order_Date]],"YYYY-MM")</f>
        <v>2023-09</v>
      </c>
      <c r="Q219" s="9" t="str">
        <f>IF(AND(Table1[[#This Row],[Hour]]&gt;=6,Table1[[#This Row],[Hour]]&lt;12),"Morning",IF(AND(Table1[[#This Row],[Hour]]&gt;=12,Table1[[#This Row],[Hour]]&lt;18),"AfterNoon",IF(AND(Table1[[#This Row],[Hour]]&gt;=18,Table1[[#This Row],[Hour]]&lt;21),"Evening","Night")))</f>
        <v>Evening</v>
      </c>
      <c r="R219">
        <f>Table1[[#This Row],[Total_Sales]]/Table1[[#This Row],[Quantity_Sold]]</f>
        <v>203.45600000000002</v>
      </c>
      <c r="S219">
        <v>21</v>
      </c>
    </row>
    <row r="220" spans="1:19" ht="15.75" customHeight="1" x14ac:dyDescent="0.25">
      <c r="A220" s="3">
        <v>1219</v>
      </c>
      <c r="B220" s="4">
        <v>44972</v>
      </c>
      <c r="C220" s="3">
        <v>205</v>
      </c>
      <c r="D220" s="3">
        <v>304</v>
      </c>
      <c r="E220" s="3">
        <v>103</v>
      </c>
      <c r="F220" s="3">
        <v>8</v>
      </c>
      <c r="G220" s="5">
        <v>311.25600000000003</v>
      </c>
      <c r="H220" s="5">
        <v>2490.0480000000002</v>
      </c>
      <c r="I220" s="5">
        <v>622.51200000000006</v>
      </c>
      <c r="J220" s="3" t="b">
        <v>0</v>
      </c>
      <c r="K220" s="3" t="s">
        <v>224</v>
      </c>
      <c r="L220" s="3">
        <v>2023</v>
      </c>
      <c r="M220" s="3">
        <v>2</v>
      </c>
      <c r="N220" s="3" t="s">
        <v>18</v>
      </c>
      <c r="O220" s="11">
        <v>14</v>
      </c>
      <c r="P220" s="11" t="str">
        <f>TEXT(Table1[[#This Row],[Order_Date]],"YYYY-MM")</f>
        <v>2023-02</v>
      </c>
      <c r="Q220" s="9" t="str">
        <f>IF(AND(Table1[[#This Row],[Hour]]&gt;=6,Table1[[#This Row],[Hour]]&lt;12),"Morning",IF(AND(Table1[[#This Row],[Hour]]&gt;=12,Table1[[#This Row],[Hour]]&lt;18),"AfterNoon",IF(AND(Table1[[#This Row],[Hour]]&gt;=18,Table1[[#This Row],[Hour]]&lt;21),"Evening","Night")))</f>
        <v>AfterNoon</v>
      </c>
      <c r="R220">
        <f>Table1[[#This Row],[Total_Sales]]/Table1[[#This Row],[Quantity_Sold]]</f>
        <v>311.25600000000003</v>
      </c>
      <c r="S220">
        <v>25</v>
      </c>
    </row>
    <row r="221" spans="1:19" ht="15.75" customHeight="1" x14ac:dyDescent="0.25">
      <c r="A221" s="3">
        <v>1220</v>
      </c>
      <c r="B221" s="4">
        <v>45530</v>
      </c>
      <c r="C221" s="3">
        <v>205</v>
      </c>
      <c r="D221" s="3">
        <v>301</v>
      </c>
      <c r="E221" s="3">
        <v>104</v>
      </c>
      <c r="F221" s="3">
        <v>10</v>
      </c>
      <c r="G221" s="5">
        <v>623.54600000000005</v>
      </c>
      <c r="H221" s="5">
        <v>6235.4600000000009</v>
      </c>
      <c r="I221" s="5">
        <v>1870.6380000000001</v>
      </c>
      <c r="J221" s="3" t="b">
        <v>0</v>
      </c>
      <c r="K221" s="3" t="s">
        <v>225</v>
      </c>
      <c r="L221" s="3">
        <v>2024</v>
      </c>
      <c r="M221" s="3">
        <v>8</v>
      </c>
      <c r="N221" s="3" t="s">
        <v>28</v>
      </c>
      <c r="O221" s="11">
        <v>6</v>
      </c>
      <c r="P221" s="11" t="str">
        <f>TEXT(Table1[[#This Row],[Order_Date]],"YYYY-MM")</f>
        <v>2024-08</v>
      </c>
      <c r="Q221" s="9" t="str">
        <f>IF(AND(Table1[[#This Row],[Hour]]&gt;=6,Table1[[#This Row],[Hour]]&lt;12),"Morning",IF(AND(Table1[[#This Row],[Hour]]&gt;=12,Table1[[#This Row],[Hour]]&lt;18),"AfterNoon",IF(AND(Table1[[#This Row],[Hour]]&gt;=18,Table1[[#This Row],[Hour]]&lt;21),"Evening","Night")))</f>
        <v>Morning</v>
      </c>
      <c r="R221">
        <f>Table1[[#This Row],[Total_Sales]]/Table1[[#This Row],[Quantity_Sold]]</f>
        <v>623.54600000000005</v>
      </c>
      <c r="S221">
        <v>30</v>
      </c>
    </row>
    <row r="222" spans="1:19" ht="15.75" customHeight="1" x14ac:dyDescent="0.25">
      <c r="A222" s="3">
        <v>1221</v>
      </c>
      <c r="B222" s="4">
        <v>44922</v>
      </c>
      <c r="C222" s="3">
        <v>204</v>
      </c>
      <c r="D222" s="3">
        <v>301</v>
      </c>
      <c r="E222" s="3">
        <v>104</v>
      </c>
      <c r="F222" s="3">
        <v>2</v>
      </c>
      <c r="G222" s="5">
        <v>208.38400000000001</v>
      </c>
      <c r="H222" s="5">
        <v>416.76800000000003</v>
      </c>
      <c r="I222" s="5">
        <v>62.5152</v>
      </c>
      <c r="J222" s="3" t="b">
        <v>0</v>
      </c>
      <c r="K222" s="3" t="s">
        <v>226</v>
      </c>
      <c r="L222" s="3">
        <v>2022</v>
      </c>
      <c r="M222" s="3">
        <v>12</v>
      </c>
      <c r="N222" s="3" t="s">
        <v>31</v>
      </c>
      <c r="O222" s="11">
        <v>13</v>
      </c>
      <c r="P222" s="11" t="str">
        <f>TEXT(Table1[[#This Row],[Order_Date]],"YYYY-MM")</f>
        <v>2022-12</v>
      </c>
      <c r="Q222" s="9" t="str">
        <f>IF(AND(Table1[[#This Row],[Hour]]&gt;=6,Table1[[#This Row],[Hour]]&lt;12),"Morning",IF(AND(Table1[[#This Row],[Hour]]&gt;=12,Table1[[#This Row],[Hour]]&lt;18),"AfterNoon",IF(AND(Table1[[#This Row],[Hour]]&gt;=18,Table1[[#This Row],[Hour]]&lt;21),"Evening","Night")))</f>
        <v>AfterNoon</v>
      </c>
      <c r="R222">
        <f>Table1[[#This Row],[Total_Sales]]/Table1[[#This Row],[Quantity_Sold]]</f>
        <v>208.38400000000001</v>
      </c>
      <c r="S222">
        <v>15</v>
      </c>
    </row>
    <row r="223" spans="1:19" ht="15.75" customHeight="1" x14ac:dyDescent="0.25">
      <c r="A223" s="3">
        <v>1222</v>
      </c>
      <c r="B223" s="4">
        <v>45551</v>
      </c>
      <c r="C223" s="3">
        <v>201</v>
      </c>
      <c r="D223" s="3">
        <v>303</v>
      </c>
      <c r="E223" s="3">
        <v>104</v>
      </c>
      <c r="F223" s="3">
        <v>7</v>
      </c>
      <c r="G223" s="5">
        <v>380.05</v>
      </c>
      <c r="H223" s="5">
        <v>2660.35</v>
      </c>
      <c r="I223" s="5">
        <v>452.2595</v>
      </c>
      <c r="J223" s="3" t="b">
        <v>1</v>
      </c>
      <c r="K223" s="3" t="s">
        <v>198</v>
      </c>
      <c r="L223" s="3">
        <v>2024</v>
      </c>
      <c r="M223" s="3">
        <v>9</v>
      </c>
      <c r="N223" s="3" t="s">
        <v>28</v>
      </c>
      <c r="O223" s="11">
        <v>0</v>
      </c>
      <c r="P223" s="11" t="str">
        <f>TEXT(Table1[[#This Row],[Order_Date]],"YYYY-MM")</f>
        <v>2024-09</v>
      </c>
      <c r="Q223" s="9" t="str">
        <f>IF(AND(Table1[[#This Row],[Hour]]&gt;=6,Table1[[#This Row],[Hour]]&lt;12),"Morning",IF(AND(Table1[[#This Row],[Hour]]&gt;=12,Table1[[#This Row],[Hour]]&lt;18),"AfterNoon",IF(AND(Table1[[#This Row],[Hour]]&gt;=18,Table1[[#This Row],[Hour]]&lt;21),"Evening","Night")))</f>
        <v>Night</v>
      </c>
      <c r="R223">
        <f>Table1[[#This Row],[Total_Sales]]/Table1[[#This Row],[Quantity_Sold]]</f>
        <v>380.05</v>
      </c>
      <c r="S223">
        <v>17</v>
      </c>
    </row>
    <row r="224" spans="1:19" ht="15.75" customHeight="1" x14ac:dyDescent="0.25">
      <c r="A224" s="3">
        <v>1223</v>
      </c>
      <c r="B224" s="4">
        <v>45305</v>
      </c>
      <c r="C224" s="3">
        <v>204</v>
      </c>
      <c r="D224" s="3">
        <v>301</v>
      </c>
      <c r="E224" s="3">
        <v>101</v>
      </c>
      <c r="F224" s="3">
        <v>2</v>
      </c>
      <c r="G224" s="5">
        <v>599.23599999999999</v>
      </c>
      <c r="H224" s="5">
        <v>1198.472</v>
      </c>
      <c r="I224" s="5">
        <v>227.70967999999999</v>
      </c>
      <c r="J224" s="3" t="b">
        <v>0</v>
      </c>
      <c r="K224" s="3" t="s">
        <v>227</v>
      </c>
      <c r="L224" s="3">
        <v>2024</v>
      </c>
      <c r="M224" s="3">
        <v>1</v>
      </c>
      <c r="N224" s="3" t="s">
        <v>20</v>
      </c>
      <c r="O224" s="11">
        <v>17</v>
      </c>
      <c r="P224" s="11" t="str">
        <f>TEXT(Table1[[#This Row],[Order_Date]],"YYYY-MM")</f>
        <v>2024-01</v>
      </c>
      <c r="Q224" s="9" t="str">
        <f>IF(AND(Table1[[#This Row],[Hour]]&gt;=6,Table1[[#This Row],[Hour]]&lt;12),"Morning",IF(AND(Table1[[#This Row],[Hour]]&gt;=12,Table1[[#This Row],[Hour]]&lt;18),"AfterNoon",IF(AND(Table1[[#This Row],[Hour]]&gt;=18,Table1[[#This Row],[Hour]]&lt;21),"Evening","Night")))</f>
        <v>AfterNoon</v>
      </c>
      <c r="R224">
        <f>Table1[[#This Row],[Total_Sales]]/Table1[[#This Row],[Quantity_Sold]]</f>
        <v>599.23599999999999</v>
      </c>
      <c r="S224">
        <v>19</v>
      </c>
    </row>
    <row r="225" spans="1:19" ht="15.75" customHeight="1" x14ac:dyDescent="0.25">
      <c r="A225" s="3">
        <v>1224</v>
      </c>
      <c r="B225" s="4">
        <v>45546</v>
      </c>
      <c r="C225" s="3">
        <v>203</v>
      </c>
      <c r="D225" s="3">
        <v>302</v>
      </c>
      <c r="E225" s="3">
        <v>101</v>
      </c>
      <c r="F225" s="3">
        <v>6</v>
      </c>
      <c r="G225" s="5">
        <v>250.58000000000004</v>
      </c>
      <c r="H225" s="5">
        <v>1503.4800000000002</v>
      </c>
      <c r="I225" s="5">
        <v>315.73080000000004</v>
      </c>
      <c r="J225" s="3" t="b">
        <v>1</v>
      </c>
      <c r="K225" s="3" t="s">
        <v>228</v>
      </c>
      <c r="L225" s="3">
        <v>2024</v>
      </c>
      <c r="M225" s="3">
        <v>9</v>
      </c>
      <c r="N225" s="3" t="s">
        <v>18</v>
      </c>
      <c r="O225" s="11">
        <v>23</v>
      </c>
      <c r="P225" s="11" t="str">
        <f>TEXT(Table1[[#This Row],[Order_Date]],"YYYY-MM")</f>
        <v>2024-09</v>
      </c>
      <c r="Q225" s="9" t="str">
        <f>IF(AND(Table1[[#This Row],[Hour]]&gt;=6,Table1[[#This Row],[Hour]]&lt;12),"Morning",IF(AND(Table1[[#This Row],[Hour]]&gt;=12,Table1[[#This Row],[Hour]]&lt;18),"AfterNoon",IF(AND(Table1[[#This Row],[Hour]]&gt;=18,Table1[[#This Row],[Hour]]&lt;21),"Evening","Night")))</f>
        <v>Night</v>
      </c>
      <c r="R225">
        <f>Table1[[#This Row],[Total_Sales]]/Table1[[#This Row],[Quantity_Sold]]</f>
        <v>250.58000000000004</v>
      </c>
      <c r="S225">
        <v>21</v>
      </c>
    </row>
    <row r="226" spans="1:19" ht="15.75" customHeight="1" x14ac:dyDescent="0.25">
      <c r="A226" s="3">
        <v>1225</v>
      </c>
      <c r="B226" s="4">
        <v>44943</v>
      </c>
      <c r="C226" s="3">
        <v>205</v>
      </c>
      <c r="D226" s="3">
        <v>302</v>
      </c>
      <c r="E226" s="3">
        <v>103</v>
      </c>
      <c r="F226" s="3">
        <v>9</v>
      </c>
      <c r="G226" s="5">
        <v>114.35600000000001</v>
      </c>
      <c r="H226" s="5">
        <v>1029.2040000000002</v>
      </c>
      <c r="I226" s="5">
        <v>257.30100000000004</v>
      </c>
      <c r="J226" s="3" t="b">
        <v>1</v>
      </c>
      <c r="K226" s="3" t="s">
        <v>229</v>
      </c>
      <c r="L226" s="3">
        <v>2023</v>
      </c>
      <c r="M226" s="3">
        <v>1</v>
      </c>
      <c r="N226" s="3" t="s">
        <v>31</v>
      </c>
      <c r="O226" s="11">
        <v>16</v>
      </c>
      <c r="P226" s="11" t="str">
        <f>TEXT(Table1[[#This Row],[Order_Date]],"YYYY-MM")</f>
        <v>2023-01</v>
      </c>
      <c r="Q226" s="9" t="str">
        <f>IF(AND(Table1[[#This Row],[Hour]]&gt;=6,Table1[[#This Row],[Hour]]&lt;12),"Morning",IF(AND(Table1[[#This Row],[Hour]]&gt;=12,Table1[[#This Row],[Hour]]&lt;18),"AfterNoon",IF(AND(Table1[[#This Row],[Hour]]&gt;=18,Table1[[#This Row],[Hour]]&lt;21),"Evening","Night")))</f>
        <v>AfterNoon</v>
      </c>
      <c r="R226">
        <f>Table1[[#This Row],[Total_Sales]]/Table1[[#This Row],[Quantity_Sold]]</f>
        <v>114.35600000000002</v>
      </c>
      <c r="S226">
        <v>25</v>
      </c>
    </row>
    <row r="227" spans="1:19" ht="15.75" customHeight="1" x14ac:dyDescent="0.25">
      <c r="A227" s="3">
        <v>1226</v>
      </c>
      <c r="B227" s="4">
        <v>45471</v>
      </c>
      <c r="C227" s="3">
        <v>205</v>
      </c>
      <c r="D227" s="3">
        <v>303</v>
      </c>
      <c r="E227" s="3">
        <v>103</v>
      </c>
      <c r="F227" s="3">
        <v>4</v>
      </c>
      <c r="G227" s="5">
        <v>503.66800000000006</v>
      </c>
      <c r="H227" s="5">
        <v>2014.6720000000003</v>
      </c>
      <c r="I227" s="5">
        <v>604.40160000000003</v>
      </c>
      <c r="J227" s="3" t="b">
        <v>0</v>
      </c>
      <c r="K227" s="3" t="s">
        <v>230</v>
      </c>
      <c r="L227" s="3">
        <v>2024</v>
      </c>
      <c r="M227" s="3">
        <v>6</v>
      </c>
      <c r="N227" s="3" t="s">
        <v>26</v>
      </c>
      <c r="O227" s="11">
        <v>1</v>
      </c>
      <c r="P227" s="11" t="str">
        <f>TEXT(Table1[[#This Row],[Order_Date]],"YYYY-MM")</f>
        <v>2024-06</v>
      </c>
      <c r="Q227" s="9" t="str">
        <f>IF(AND(Table1[[#This Row],[Hour]]&gt;=6,Table1[[#This Row],[Hour]]&lt;12),"Morning",IF(AND(Table1[[#This Row],[Hour]]&gt;=12,Table1[[#This Row],[Hour]]&lt;18),"AfterNoon",IF(AND(Table1[[#This Row],[Hour]]&gt;=18,Table1[[#This Row],[Hour]]&lt;21),"Evening","Night")))</f>
        <v>Night</v>
      </c>
      <c r="R227">
        <f>Table1[[#This Row],[Total_Sales]]/Table1[[#This Row],[Quantity_Sold]]</f>
        <v>503.66800000000006</v>
      </c>
      <c r="S227">
        <v>30</v>
      </c>
    </row>
    <row r="228" spans="1:19" ht="15.75" customHeight="1" x14ac:dyDescent="0.25">
      <c r="A228" s="3">
        <v>1227</v>
      </c>
      <c r="B228" s="4">
        <v>45193</v>
      </c>
      <c r="C228" s="3">
        <v>203</v>
      </c>
      <c r="D228" s="3">
        <v>305</v>
      </c>
      <c r="E228" s="3">
        <v>101</v>
      </c>
      <c r="F228" s="3">
        <v>9</v>
      </c>
      <c r="G228" s="5">
        <v>569.75600000000009</v>
      </c>
      <c r="H228" s="5">
        <v>5127.804000000001</v>
      </c>
      <c r="I228" s="5">
        <v>769.17060000000015</v>
      </c>
      <c r="J228" s="3" t="b">
        <v>0</v>
      </c>
      <c r="K228" s="3" t="s">
        <v>231</v>
      </c>
      <c r="L228" s="3">
        <v>2023</v>
      </c>
      <c r="M228" s="3">
        <v>9</v>
      </c>
      <c r="N228" s="3" t="s">
        <v>20</v>
      </c>
      <c r="O228" s="11">
        <v>11</v>
      </c>
      <c r="P228" s="11" t="str">
        <f>TEXT(Table1[[#This Row],[Order_Date]],"YYYY-MM")</f>
        <v>2023-09</v>
      </c>
      <c r="Q228" s="9" t="str">
        <f>IF(AND(Table1[[#This Row],[Hour]]&gt;=6,Table1[[#This Row],[Hour]]&lt;12),"Morning",IF(AND(Table1[[#This Row],[Hour]]&gt;=12,Table1[[#This Row],[Hour]]&lt;18),"AfterNoon",IF(AND(Table1[[#This Row],[Hour]]&gt;=18,Table1[[#This Row],[Hour]]&lt;21),"Evening","Night")))</f>
        <v>Morning</v>
      </c>
      <c r="R228">
        <f>Table1[[#This Row],[Total_Sales]]/Table1[[#This Row],[Quantity_Sold]]</f>
        <v>569.75600000000009</v>
      </c>
      <c r="S228">
        <v>15</v>
      </c>
    </row>
    <row r="229" spans="1:19" ht="15.75" customHeight="1" x14ac:dyDescent="0.25">
      <c r="A229" s="3">
        <v>1228</v>
      </c>
      <c r="B229" s="4">
        <v>45351</v>
      </c>
      <c r="C229" s="3">
        <v>204</v>
      </c>
      <c r="D229" s="3">
        <v>301</v>
      </c>
      <c r="E229" s="3">
        <v>105</v>
      </c>
      <c r="F229" s="3">
        <v>6</v>
      </c>
      <c r="G229" s="5">
        <v>591.07400000000007</v>
      </c>
      <c r="H229" s="5">
        <v>3546.4440000000004</v>
      </c>
      <c r="I229" s="5">
        <v>602.89548000000013</v>
      </c>
      <c r="J229" s="3" t="b">
        <v>0</v>
      </c>
      <c r="K229" s="3" t="s">
        <v>232</v>
      </c>
      <c r="L229" s="3">
        <v>2024</v>
      </c>
      <c r="M229" s="3">
        <v>2</v>
      </c>
      <c r="N229" s="3" t="s">
        <v>16</v>
      </c>
      <c r="O229" s="11">
        <v>1</v>
      </c>
      <c r="P229" s="11" t="str">
        <f>TEXT(Table1[[#This Row],[Order_Date]],"YYYY-MM")</f>
        <v>2024-02</v>
      </c>
      <c r="Q229" s="9" t="str">
        <f>IF(AND(Table1[[#This Row],[Hour]]&gt;=6,Table1[[#This Row],[Hour]]&lt;12),"Morning",IF(AND(Table1[[#This Row],[Hour]]&gt;=12,Table1[[#This Row],[Hour]]&lt;18),"AfterNoon",IF(AND(Table1[[#This Row],[Hour]]&gt;=18,Table1[[#This Row],[Hour]]&lt;21),"Evening","Night")))</f>
        <v>Night</v>
      </c>
      <c r="R229">
        <f>Table1[[#This Row],[Total_Sales]]/Table1[[#This Row],[Quantity_Sold]]</f>
        <v>591.07400000000007</v>
      </c>
      <c r="S229">
        <v>17</v>
      </c>
    </row>
    <row r="230" spans="1:19" ht="15.75" customHeight="1" x14ac:dyDescent="0.25">
      <c r="A230" s="3">
        <v>1229</v>
      </c>
      <c r="B230" s="4">
        <v>45163</v>
      </c>
      <c r="C230" s="3">
        <v>201</v>
      </c>
      <c r="D230" s="3">
        <v>305</v>
      </c>
      <c r="E230" s="3">
        <v>105</v>
      </c>
      <c r="F230" s="3">
        <v>2</v>
      </c>
      <c r="G230" s="5">
        <v>346.85200000000003</v>
      </c>
      <c r="H230" s="5">
        <v>693.70400000000006</v>
      </c>
      <c r="I230" s="5">
        <v>131.80376000000001</v>
      </c>
      <c r="J230" s="3" t="b">
        <v>0</v>
      </c>
      <c r="K230" s="3" t="s">
        <v>233</v>
      </c>
      <c r="L230" s="3">
        <v>2023</v>
      </c>
      <c r="M230" s="3">
        <v>8</v>
      </c>
      <c r="N230" s="3" t="s">
        <v>26</v>
      </c>
      <c r="O230" s="11">
        <v>5</v>
      </c>
      <c r="P230" s="11" t="str">
        <f>TEXT(Table1[[#This Row],[Order_Date]],"YYYY-MM")</f>
        <v>2023-08</v>
      </c>
      <c r="Q230" s="9" t="str">
        <f>IF(AND(Table1[[#This Row],[Hour]]&gt;=6,Table1[[#This Row],[Hour]]&lt;12),"Morning",IF(AND(Table1[[#This Row],[Hour]]&gt;=12,Table1[[#This Row],[Hour]]&lt;18),"AfterNoon",IF(AND(Table1[[#This Row],[Hour]]&gt;=18,Table1[[#This Row],[Hour]]&lt;21),"Evening","Night")))</f>
        <v>Night</v>
      </c>
      <c r="R230">
        <f>Table1[[#This Row],[Total_Sales]]/Table1[[#This Row],[Quantity_Sold]]</f>
        <v>346.85200000000003</v>
      </c>
      <c r="S230">
        <v>19</v>
      </c>
    </row>
    <row r="231" spans="1:19" ht="15.75" customHeight="1" x14ac:dyDescent="0.25">
      <c r="A231" s="3">
        <v>1230</v>
      </c>
      <c r="B231" s="4">
        <v>45030</v>
      </c>
      <c r="C231" s="3">
        <v>203</v>
      </c>
      <c r="D231" s="3">
        <v>302</v>
      </c>
      <c r="E231" s="3">
        <v>103</v>
      </c>
      <c r="F231" s="3">
        <v>5</v>
      </c>
      <c r="G231" s="5">
        <v>398.64</v>
      </c>
      <c r="H231" s="5">
        <v>1993.1999999999998</v>
      </c>
      <c r="I231" s="5">
        <v>418.57199999999995</v>
      </c>
      <c r="J231" s="3" t="b">
        <v>0</v>
      </c>
      <c r="K231" s="3" t="s">
        <v>234</v>
      </c>
      <c r="L231" s="3">
        <v>2023</v>
      </c>
      <c r="M231" s="3">
        <v>4</v>
      </c>
      <c r="N231" s="3" t="s">
        <v>26</v>
      </c>
      <c r="O231" s="11">
        <v>13</v>
      </c>
      <c r="P231" s="11" t="str">
        <f>TEXT(Table1[[#This Row],[Order_Date]],"YYYY-MM")</f>
        <v>2023-04</v>
      </c>
      <c r="Q231" s="9" t="str">
        <f>IF(AND(Table1[[#This Row],[Hour]]&gt;=6,Table1[[#This Row],[Hour]]&lt;12),"Morning",IF(AND(Table1[[#This Row],[Hour]]&gt;=12,Table1[[#This Row],[Hour]]&lt;18),"AfterNoon",IF(AND(Table1[[#This Row],[Hour]]&gt;=18,Table1[[#This Row],[Hour]]&lt;21),"Evening","Night")))</f>
        <v>AfterNoon</v>
      </c>
      <c r="R231">
        <f>Table1[[#This Row],[Total_Sales]]/Table1[[#This Row],[Quantity_Sold]]</f>
        <v>398.64</v>
      </c>
      <c r="S231">
        <v>21</v>
      </c>
    </row>
    <row r="232" spans="1:19" ht="15.75" customHeight="1" x14ac:dyDescent="0.25">
      <c r="A232" s="3">
        <v>1231</v>
      </c>
      <c r="B232" s="4">
        <v>44949</v>
      </c>
      <c r="C232" s="3">
        <v>201</v>
      </c>
      <c r="D232" s="3">
        <v>304</v>
      </c>
      <c r="E232" s="3">
        <v>101</v>
      </c>
      <c r="F232" s="3">
        <v>1</v>
      </c>
      <c r="G232" s="5">
        <v>94.336000000000013</v>
      </c>
      <c r="H232" s="5">
        <v>94.336000000000013</v>
      </c>
      <c r="I232" s="5">
        <v>23.584000000000003</v>
      </c>
      <c r="J232" s="3" t="b">
        <v>0</v>
      </c>
      <c r="K232" s="3" t="s">
        <v>235</v>
      </c>
      <c r="L232" s="3">
        <v>2023</v>
      </c>
      <c r="M232" s="3">
        <v>1</v>
      </c>
      <c r="N232" s="3" t="s">
        <v>28</v>
      </c>
      <c r="O232" s="11">
        <v>2</v>
      </c>
      <c r="P232" s="11" t="str">
        <f>TEXT(Table1[[#This Row],[Order_Date]],"YYYY-MM")</f>
        <v>2023-01</v>
      </c>
      <c r="Q232" s="9" t="str">
        <f>IF(AND(Table1[[#This Row],[Hour]]&gt;=6,Table1[[#This Row],[Hour]]&lt;12),"Morning",IF(AND(Table1[[#This Row],[Hour]]&gt;=12,Table1[[#This Row],[Hour]]&lt;18),"AfterNoon",IF(AND(Table1[[#This Row],[Hour]]&gt;=18,Table1[[#This Row],[Hour]]&lt;21),"Evening","Night")))</f>
        <v>Night</v>
      </c>
      <c r="R232">
        <f>Table1[[#This Row],[Total_Sales]]/Table1[[#This Row],[Quantity_Sold]]</f>
        <v>94.336000000000013</v>
      </c>
      <c r="S232">
        <v>25</v>
      </c>
    </row>
    <row r="233" spans="1:19" ht="15.75" customHeight="1" x14ac:dyDescent="0.25">
      <c r="A233" s="3">
        <v>1232</v>
      </c>
      <c r="B233" s="4">
        <v>45307</v>
      </c>
      <c r="C233" s="3">
        <v>203</v>
      </c>
      <c r="D233" s="3">
        <v>302</v>
      </c>
      <c r="E233" s="3">
        <v>102</v>
      </c>
      <c r="F233" s="3">
        <v>10</v>
      </c>
      <c r="G233" s="5">
        <v>344.74</v>
      </c>
      <c r="H233" s="5">
        <v>3447.4</v>
      </c>
      <c r="I233" s="5">
        <v>1034.22</v>
      </c>
      <c r="J233" s="3" t="b">
        <v>1</v>
      </c>
      <c r="K233" s="3" t="s">
        <v>236</v>
      </c>
      <c r="L233" s="3">
        <v>2024</v>
      </c>
      <c r="M233" s="3">
        <v>1</v>
      </c>
      <c r="N233" s="3" t="s">
        <v>31</v>
      </c>
      <c r="O233" s="11">
        <v>7</v>
      </c>
      <c r="P233" s="11" t="str">
        <f>TEXT(Table1[[#This Row],[Order_Date]],"YYYY-MM")</f>
        <v>2024-01</v>
      </c>
      <c r="Q233" s="9" t="str">
        <f>IF(AND(Table1[[#This Row],[Hour]]&gt;=6,Table1[[#This Row],[Hour]]&lt;12),"Morning",IF(AND(Table1[[#This Row],[Hour]]&gt;=12,Table1[[#This Row],[Hour]]&lt;18),"AfterNoon",IF(AND(Table1[[#This Row],[Hour]]&gt;=18,Table1[[#This Row],[Hour]]&lt;21),"Evening","Night")))</f>
        <v>Morning</v>
      </c>
      <c r="R233">
        <f>Table1[[#This Row],[Total_Sales]]/Table1[[#This Row],[Quantity_Sold]]</f>
        <v>344.74</v>
      </c>
      <c r="S233">
        <v>30</v>
      </c>
    </row>
    <row r="234" spans="1:19" ht="15.75" customHeight="1" x14ac:dyDescent="0.25">
      <c r="A234" s="3">
        <v>1233</v>
      </c>
      <c r="B234" s="4">
        <v>45381</v>
      </c>
      <c r="C234" s="3">
        <v>202</v>
      </c>
      <c r="D234" s="3">
        <v>303</v>
      </c>
      <c r="E234" s="3">
        <v>102</v>
      </c>
      <c r="F234" s="3">
        <v>5</v>
      </c>
      <c r="G234" s="5">
        <v>81.268000000000001</v>
      </c>
      <c r="H234" s="5">
        <v>406.34000000000003</v>
      </c>
      <c r="I234" s="5">
        <v>60.951000000000001</v>
      </c>
      <c r="J234" s="3" t="b">
        <v>0</v>
      </c>
      <c r="K234" s="3" t="s">
        <v>237</v>
      </c>
      <c r="L234" s="3">
        <v>2024</v>
      </c>
      <c r="M234" s="3">
        <v>3</v>
      </c>
      <c r="N234" s="3" t="s">
        <v>22</v>
      </c>
      <c r="O234" s="11">
        <v>21</v>
      </c>
      <c r="P234" s="11" t="str">
        <f>TEXT(Table1[[#This Row],[Order_Date]],"YYYY-MM")</f>
        <v>2024-03</v>
      </c>
      <c r="Q234" s="9" t="str">
        <f>IF(AND(Table1[[#This Row],[Hour]]&gt;=6,Table1[[#This Row],[Hour]]&lt;12),"Morning",IF(AND(Table1[[#This Row],[Hour]]&gt;=12,Table1[[#This Row],[Hour]]&lt;18),"AfterNoon",IF(AND(Table1[[#This Row],[Hour]]&gt;=18,Table1[[#This Row],[Hour]]&lt;21),"Evening","Night")))</f>
        <v>Night</v>
      </c>
      <c r="R234">
        <f>Table1[[#This Row],[Total_Sales]]/Table1[[#This Row],[Quantity_Sold]]</f>
        <v>81.268000000000001</v>
      </c>
      <c r="S234">
        <v>15</v>
      </c>
    </row>
    <row r="235" spans="1:19" ht="15.75" customHeight="1" x14ac:dyDescent="0.25">
      <c r="A235" s="3">
        <v>1234</v>
      </c>
      <c r="B235" s="4">
        <v>45029</v>
      </c>
      <c r="C235" s="3">
        <v>202</v>
      </c>
      <c r="D235" s="3">
        <v>303</v>
      </c>
      <c r="E235" s="3">
        <v>102</v>
      </c>
      <c r="F235" s="3">
        <v>7</v>
      </c>
      <c r="G235" s="5">
        <v>417.23</v>
      </c>
      <c r="H235" s="5">
        <v>2920.61</v>
      </c>
      <c r="I235" s="5">
        <v>496.50370000000004</v>
      </c>
      <c r="J235" s="3" t="b">
        <v>0</v>
      </c>
      <c r="K235" s="3" t="s">
        <v>238</v>
      </c>
      <c r="L235" s="3">
        <v>2023</v>
      </c>
      <c r="M235" s="3">
        <v>4</v>
      </c>
      <c r="N235" s="3" t="s">
        <v>16</v>
      </c>
      <c r="O235" s="11">
        <v>13</v>
      </c>
      <c r="P235" s="11" t="str">
        <f>TEXT(Table1[[#This Row],[Order_Date]],"YYYY-MM")</f>
        <v>2023-04</v>
      </c>
      <c r="Q235" s="9" t="str">
        <f>IF(AND(Table1[[#This Row],[Hour]]&gt;=6,Table1[[#This Row],[Hour]]&lt;12),"Morning",IF(AND(Table1[[#This Row],[Hour]]&gt;=12,Table1[[#This Row],[Hour]]&lt;18),"AfterNoon",IF(AND(Table1[[#This Row],[Hour]]&gt;=18,Table1[[#This Row],[Hour]]&lt;21),"Evening","Night")))</f>
        <v>AfterNoon</v>
      </c>
      <c r="R235">
        <f>Table1[[#This Row],[Total_Sales]]/Table1[[#This Row],[Quantity_Sold]]</f>
        <v>417.23</v>
      </c>
      <c r="S235">
        <v>17</v>
      </c>
    </row>
    <row r="236" spans="1:19" ht="15.75" customHeight="1" x14ac:dyDescent="0.25">
      <c r="A236" s="3">
        <v>1235</v>
      </c>
      <c r="B236" s="4">
        <v>44983</v>
      </c>
      <c r="C236" s="3">
        <v>205</v>
      </c>
      <c r="D236" s="3">
        <v>304</v>
      </c>
      <c r="E236" s="3">
        <v>102</v>
      </c>
      <c r="F236" s="3">
        <v>2</v>
      </c>
      <c r="G236" s="5">
        <v>499.774</v>
      </c>
      <c r="H236" s="5">
        <v>999.548</v>
      </c>
      <c r="I236" s="5">
        <v>189.91412</v>
      </c>
      <c r="J236" s="3" t="b">
        <v>0</v>
      </c>
      <c r="K236" s="3" t="s">
        <v>239</v>
      </c>
      <c r="L236" s="3">
        <v>2023</v>
      </c>
      <c r="M236" s="3">
        <v>2</v>
      </c>
      <c r="N236" s="3" t="s">
        <v>20</v>
      </c>
      <c r="O236" s="11">
        <v>21</v>
      </c>
      <c r="P236" s="11" t="str">
        <f>TEXT(Table1[[#This Row],[Order_Date]],"YYYY-MM")</f>
        <v>2023-02</v>
      </c>
      <c r="Q236" s="9" t="str">
        <f>IF(AND(Table1[[#This Row],[Hour]]&gt;=6,Table1[[#This Row],[Hour]]&lt;12),"Morning",IF(AND(Table1[[#This Row],[Hour]]&gt;=12,Table1[[#This Row],[Hour]]&lt;18),"AfterNoon",IF(AND(Table1[[#This Row],[Hour]]&gt;=18,Table1[[#This Row],[Hour]]&lt;21),"Evening","Night")))</f>
        <v>Night</v>
      </c>
      <c r="R236">
        <f>Table1[[#This Row],[Total_Sales]]/Table1[[#This Row],[Quantity_Sold]]</f>
        <v>499.774</v>
      </c>
      <c r="S236">
        <v>19</v>
      </c>
    </row>
    <row r="237" spans="1:19" ht="15.75" customHeight="1" x14ac:dyDescent="0.25">
      <c r="A237" s="3">
        <v>1236</v>
      </c>
      <c r="B237" s="4">
        <v>45195</v>
      </c>
      <c r="C237" s="3">
        <v>204</v>
      </c>
      <c r="D237" s="3">
        <v>303</v>
      </c>
      <c r="E237" s="3">
        <v>104</v>
      </c>
      <c r="F237" s="3">
        <v>5</v>
      </c>
      <c r="G237" s="5">
        <v>471.83400000000006</v>
      </c>
      <c r="H237" s="5">
        <v>2359.17</v>
      </c>
      <c r="I237" s="5">
        <v>495.42570000000001</v>
      </c>
      <c r="J237" s="3" t="b">
        <v>0</v>
      </c>
      <c r="K237" s="3" t="s">
        <v>240</v>
      </c>
      <c r="L237" s="3">
        <v>2023</v>
      </c>
      <c r="M237" s="3">
        <v>9</v>
      </c>
      <c r="N237" s="3" t="s">
        <v>31</v>
      </c>
      <c r="O237" s="11">
        <v>15</v>
      </c>
      <c r="P237" s="11" t="str">
        <f>TEXT(Table1[[#This Row],[Order_Date]],"YYYY-MM")</f>
        <v>2023-09</v>
      </c>
      <c r="Q237" s="9" t="str">
        <f>IF(AND(Table1[[#This Row],[Hour]]&gt;=6,Table1[[#This Row],[Hour]]&lt;12),"Morning",IF(AND(Table1[[#This Row],[Hour]]&gt;=12,Table1[[#This Row],[Hour]]&lt;18),"AfterNoon",IF(AND(Table1[[#This Row],[Hour]]&gt;=18,Table1[[#This Row],[Hour]]&lt;21),"Evening","Night")))</f>
        <v>AfterNoon</v>
      </c>
      <c r="R237">
        <f>Table1[[#This Row],[Total_Sales]]/Table1[[#This Row],[Quantity_Sold]]</f>
        <v>471.834</v>
      </c>
      <c r="S237">
        <v>21</v>
      </c>
    </row>
    <row r="238" spans="1:19" ht="15.75" customHeight="1" x14ac:dyDescent="0.25">
      <c r="A238" s="3">
        <v>1237</v>
      </c>
      <c r="B238" s="4">
        <v>45259</v>
      </c>
      <c r="C238" s="3">
        <v>202</v>
      </c>
      <c r="D238" s="3">
        <v>304</v>
      </c>
      <c r="E238" s="3">
        <v>104</v>
      </c>
      <c r="F238" s="3">
        <v>10</v>
      </c>
      <c r="G238" s="5">
        <v>485.56200000000007</v>
      </c>
      <c r="H238" s="5">
        <v>4855.6200000000008</v>
      </c>
      <c r="I238" s="5">
        <v>1213.9050000000002</v>
      </c>
      <c r="J238" s="3" t="b">
        <v>0</v>
      </c>
      <c r="K238" s="3" t="s">
        <v>241</v>
      </c>
      <c r="L238" s="3">
        <v>2023</v>
      </c>
      <c r="M238" s="3">
        <v>11</v>
      </c>
      <c r="N238" s="3" t="s">
        <v>18</v>
      </c>
      <c r="O238" s="11">
        <v>11</v>
      </c>
      <c r="P238" s="11" t="str">
        <f>TEXT(Table1[[#This Row],[Order_Date]],"YYYY-MM")</f>
        <v>2023-11</v>
      </c>
      <c r="Q238" s="9" t="str">
        <f>IF(AND(Table1[[#This Row],[Hour]]&gt;=6,Table1[[#This Row],[Hour]]&lt;12),"Morning",IF(AND(Table1[[#This Row],[Hour]]&gt;=12,Table1[[#This Row],[Hour]]&lt;18),"AfterNoon",IF(AND(Table1[[#This Row],[Hour]]&gt;=18,Table1[[#This Row],[Hour]]&lt;21),"Evening","Night")))</f>
        <v>Morning</v>
      </c>
      <c r="R238">
        <f>Table1[[#This Row],[Total_Sales]]/Table1[[#This Row],[Quantity_Sold]]</f>
        <v>485.56200000000007</v>
      </c>
      <c r="S238">
        <v>25</v>
      </c>
    </row>
    <row r="239" spans="1:19" ht="15.75" customHeight="1" x14ac:dyDescent="0.25">
      <c r="A239" s="3">
        <v>1238</v>
      </c>
      <c r="B239" s="4">
        <v>45422</v>
      </c>
      <c r="C239" s="3">
        <v>202</v>
      </c>
      <c r="D239" s="3">
        <v>304</v>
      </c>
      <c r="E239" s="3">
        <v>103</v>
      </c>
      <c r="F239" s="3">
        <v>3</v>
      </c>
      <c r="G239" s="5">
        <v>116.88600000000001</v>
      </c>
      <c r="H239" s="5">
        <v>350.65800000000002</v>
      </c>
      <c r="I239" s="5">
        <v>105.1974</v>
      </c>
      <c r="J239" s="3" t="b">
        <v>0</v>
      </c>
      <c r="K239" s="3" t="s">
        <v>242</v>
      </c>
      <c r="L239" s="3">
        <v>2024</v>
      </c>
      <c r="M239" s="3">
        <v>5</v>
      </c>
      <c r="N239" s="3" t="s">
        <v>26</v>
      </c>
      <c r="O239" s="11">
        <v>12</v>
      </c>
      <c r="P239" s="11" t="str">
        <f>TEXT(Table1[[#This Row],[Order_Date]],"YYYY-MM")</f>
        <v>2024-05</v>
      </c>
      <c r="Q239" s="9" t="str">
        <f>IF(AND(Table1[[#This Row],[Hour]]&gt;=6,Table1[[#This Row],[Hour]]&lt;12),"Morning",IF(AND(Table1[[#This Row],[Hour]]&gt;=12,Table1[[#This Row],[Hour]]&lt;18),"AfterNoon",IF(AND(Table1[[#This Row],[Hour]]&gt;=18,Table1[[#This Row],[Hour]]&lt;21),"Evening","Night")))</f>
        <v>AfterNoon</v>
      </c>
      <c r="R239">
        <f>Table1[[#This Row],[Total_Sales]]/Table1[[#This Row],[Quantity_Sold]]</f>
        <v>116.88600000000001</v>
      </c>
      <c r="S239">
        <v>30</v>
      </c>
    </row>
    <row r="240" spans="1:19" ht="15.75" customHeight="1" x14ac:dyDescent="0.25">
      <c r="A240" s="3">
        <v>1239</v>
      </c>
      <c r="B240" s="4">
        <v>45265</v>
      </c>
      <c r="C240" s="3">
        <v>202</v>
      </c>
      <c r="D240" s="3">
        <v>303</v>
      </c>
      <c r="E240" s="3">
        <v>103</v>
      </c>
      <c r="F240" s="3">
        <v>9</v>
      </c>
      <c r="G240" s="5">
        <v>355.036</v>
      </c>
      <c r="H240" s="5">
        <v>3195.3240000000001</v>
      </c>
      <c r="I240" s="5">
        <v>479.29859999999996</v>
      </c>
      <c r="J240" s="3" t="b">
        <v>0</v>
      </c>
      <c r="K240" s="3" t="s">
        <v>243</v>
      </c>
      <c r="L240" s="3">
        <v>2023</v>
      </c>
      <c r="M240" s="3">
        <v>12</v>
      </c>
      <c r="N240" s="3" t="s">
        <v>31</v>
      </c>
      <c r="O240" s="11">
        <v>6</v>
      </c>
      <c r="P240" s="11" t="str">
        <f>TEXT(Table1[[#This Row],[Order_Date]],"YYYY-MM")</f>
        <v>2023-12</v>
      </c>
      <c r="Q240" s="9" t="str">
        <f>IF(AND(Table1[[#This Row],[Hour]]&gt;=6,Table1[[#This Row],[Hour]]&lt;12),"Morning",IF(AND(Table1[[#This Row],[Hour]]&gt;=12,Table1[[#This Row],[Hour]]&lt;18),"AfterNoon",IF(AND(Table1[[#This Row],[Hour]]&gt;=18,Table1[[#This Row],[Hour]]&lt;21),"Evening","Night")))</f>
        <v>Morning</v>
      </c>
      <c r="R240">
        <f>Table1[[#This Row],[Total_Sales]]/Table1[[#This Row],[Quantity_Sold]]</f>
        <v>355.036</v>
      </c>
      <c r="S240">
        <v>15</v>
      </c>
    </row>
    <row r="241" spans="1:19" ht="15.75" customHeight="1" x14ac:dyDescent="0.25">
      <c r="A241" s="3">
        <v>1240</v>
      </c>
      <c r="B241" s="4">
        <v>45044</v>
      </c>
      <c r="C241" s="3">
        <v>202</v>
      </c>
      <c r="D241" s="3">
        <v>304</v>
      </c>
      <c r="E241" s="3">
        <v>104</v>
      </c>
      <c r="F241" s="3">
        <v>4</v>
      </c>
      <c r="G241" s="5">
        <v>192.08200000000002</v>
      </c>
      <c r="H241" s="5">
        <v>768.32800000000009</v>
      </c>
      <c r="I241" s="5">
        <v>130.61576000000002</v>
      </c>
      <c r="J241" s="3" t="b">
        <v>0</v>
      </c>
      <c r="K241" s="3" t="s">
        <v>244</v>
      </c>
      <c r="L241" s="3">
        <v>2023</v>
      </c>
      <c r="M241" s="3">
        <v>4</v>
      </c>
      <c r="N241" s="3" t="s">
        <v>26</v>
      </c>
      <c r="O241" s="11">
        <v>18</v>
      </c>
      <c r="P241" s="11" t="str">
        <f>TEXT(Table1[[#This Row],[Order_Date]],"YYYY-MM")</f>
        <v>2023-04</v>
      </c>
      <c r="Q241" s="9" t="str">
        <f>IF(AND(Table1[[#This Row],[Hour]]&gt;=6,Table1[[#This Row],[Hour]]&lt;12),"Morning",IF(AND(Table1[[#This Row],[Hour]]&gt;=12,Table1[[#This Row],[Hour]]&lt;18),"AfterNoon",IF(AND(Table1[[#This Row],[Hour]]&gt;=18,Table1[[#This Row],[Hour]]&lt;21),"Evening","Night")))</f>
        <v>Evening</v>
      </c>
      <c r="R241">
        <f>Table1[[#This Row],[Total_Sales]]/Table1[[#This Row],[Quantity_Sold]]</f>
        <v>192.08200000000002</v>
      </c>
      <c r="S241">
        <v>17</v>
      </c>
    </row>
    <row r="242" spans="1:19" ht="15.75" customHeight="1" x14ac:dyDescent="0.25">
      <c r="A242" s="3">
        <v>1241</v>
      </c>
      <c r="B242" s="4">
        <v>45147</v>
      </c>
      <c r="C242" s="3">
        <v>202</v>
      </c>
      <c r="D242" s="3">
        <v>301</v>
      </c>
      <c r="E242" s="3">
        <v>104</v>
      </c>
      <c r="F242" s="3">
        <v>8</v>
      </c>
      <c r="G242" s="5">
        <v>320.452</v>
      </c>
      <c r="H242" s="5">
        <v>2563.616</v>
      </c>
      <c r="I242" s="5">
        <v>487.08704</v>
      </c>
      <c r="J242" s="3" t="b">
        <v>0</v>
      </c>
      <c r="K242" s="3" t="s">
        <v>245</v>
      </c>
      <c r="L242" s="3">
        <v>2023</v>
      </c>
      <c r="M242" s="3">
        <v>8</v>
      </c>
      <c r="N242" s="3" t="s">
        <v>18</v>
      </c>
      <c r="O242" s="11">
        <v>15</v>
      </c>
      <c r="P242" s="11" t="str">
        <f>TEXT(Table1[[#This Row],[Order_Date]],"YYYY-MM")</f>
        <v>2023-08</v>
      </c>
      <c r="Q242" s="9" t="str">
        <f>IF(AND(Table1[[#This Row],[Hour]]&gt;=6,Table1[[#This Row],[Hour]]&lt;12),"Morning",IF(AND(Table1[[#This Row],[Hour]]&gt;=12,Table1[[#This Row],[Hour]]&lt;18),"AfterNoon",IF(AND(Table1[[#This Row],[Hour]]&gt;=18,Table1[[#This Row],[Hour]]&lt;21),"Evening","Night")))</f>
        <v>AfterNoon</v>
      </c>
      <c r="R242">
        <f>Table1[[#This Row],[Total_Sales]]/Table1[[#This Row],[Quantity_Sold]]</f>
        <v>320.452</v>
      </c>
      <c r="S242">
        <v>19</v>
      </c>
    </row>
    <row r="243" spans="1:19" ht="15.75" customHeight="1" x14ac:dyDescent="0.25">
      <c r="A243" s="3">
        <v>1242</v>
      </c>
      <c r="B243" s="4">
        <v>44924</v>
      </c>
      <c r="C243" s="3">
        <v>203</v>
      </c>
      <c r="D243" s="3">
        <v>301</v>
      </c>
      <c r="E243" s="3">
        <v>103</v>
      </c>
      <c r="F243" s="3">
        <v>9</v>
      </c>
      <c r="G243" s="5">
        <v>603.61400000000003</v>
      </c>
      <c r="H243" s="5">
        <v>5432.5259999999998</v>
      </c>
      <c r="I243" s="5">
        <v>1140.8304599999999</v>
      </c>
      <c r="J243" s="3" t="b">
        <v>1</v>
      </c>
      <c r="K243" s="3" t="s">
        <v>246</v>
      </c>
      <c r="L243" s="3">
        <v>2022</v>
      </c>
      <c r="M243" s="3">
        <v>12</v>
      </c>
      <c r="N243" s="3" t="s">
        <v>16</v>
      </c>
      <c r="O243" s="11">
        <v>2</v>
      </c>
      <c r="P243" s="11" t="str">
        <f>TEXT(Table1[[#This Row],[Order_Date]],"YYYY-MM")</f>
        <v>2022-12</v>
      </c>
      <c r="Q243" s="9" t="str">
        <f>IF(AND(Table1[[#This Row],[Hour]]&gt;=6,Table1[[#This Row],[Hour]]&lt;12),"Morning",IF(AND(Table1[[#This Row],[Hour]]&gt;=12,Table1[[#This Row],[Hour]]&lt;18),"AfterNoon",IF(AND(Table1[[#This Row],[Hour]]&gt;=18,Table1[[#This Row],[Hour]]&lt;21),"Evening","Night")))</f>
        <v>Night</v>
      </c>
      <c r="R243">
        <f>Table1[[#This Row],[Total_Sales]]/Table1[[#This Row],[Quantity_Sold]]</f>
        <v>603.61400000000003</v>
      </c>
      <c r="S243">
        <v>21</v>
      </c>
    </row>
    <row r="244" spans="1:19" ht="15.75" customHeight="1" x14ac:dyDescent="0.25">
      <c r="A244" s="3">
        <v>1243</v>
      </c>
      <c r="B244" s="4">
        <v>45387</v>
      </c>
      <c r="C244" s="3">
        <v>203</v>
      </c>
      <c r="D244" s="3">
        <v>304</v>
      </c>
      <c r="E244" s="3">
        <v>105</v>
      </c>
      <c r="F244" s="3">
        <v>8</v>
      </c>
      <c r="G244" s="5">
        <v>630.45400000000006</v>
      </c>
      <c r="H244" s="5">
        <v>5043.6320000000005</v>
      </c>
      <c r="I244" s="5">
        <v>1260.9080000000001</v>
      </c>
      <c r="J244" s="3" t="b">
        <v>1</v>
      </c>
      <c r="K244" s="3" t="s">
        <v>247</v>
      </c>
      <c r="L244" s="3">
        <v>2024</v>
      </c>
      <c r="M244" s="3">
        <v>4</v>
      </c>
      <c r="N244" s="3" t="s">
        <v>26</v>
      </c>
      <c r="O244" s="11">
        <v>20</v>
      </c>
      <c r="P244" s="11" t="str">
        <f>TEXT(Table1[[#This Row],[Order_Date]],"YYYY-MM")</f>
        <v>2024-04</v>
      </c>
      <c r="Q244" s="9" t="str">
        <f>IF(AND(Table1[[#This Row],[Hour]]&gt;=6,Table1[[#This Row],[Hour]]&lt;12),"Morning",IF(AND(Table1[[#This Row],[Hour]]&gt;=12,Table1[[#This Row],[Hour]]&lt;18),"AfterNoon",IF(AND(Table1[[#This Row],[Hour]]&gt;=18,Table1[[#This Row],[Hour]]&lt;21),"Evening","Night")))</f>
        <v>Evening</v>
      </c>
      <c r="R244">
        <f>Table1[[#This Row],[Total_Sales]]/Table1[[#This Row],[Quantity_Sold]]</f>
        <v>630.45400000000006</v>
      </c>
      <c r="S244">
        <v>25</v>
      </c>
    </row>
    <row r="245" spans="1:19" ht="15.75" customHeight="1" x14ac:dyDescent="0.25">
      <c r="A245" s="3">
        <v>1244</v>
      </c>
      <c r="B245" s="4">
        <v>45506</v>
      </c>
      <c r="C245" s="3">
        <v>201</v>
      </c>
      <c r="D245" s="3">
        <v>304</v>
      </c>
      <c r="E245" s="3">
        <v>104</v>
      </c>
      <c r="F245" s="3">
        <v>8</v>
      </c>
      <c r="G245" s="5">
        <v>176.44000000000003</v>
      </c>
      <c r="H245" s="5">
        <v>1411.5200000000002</v>
      </c>
      <c r="I245" s="5">
        <v>423.45600000000007</v>
      </c>
      <c r="J245" s="3" t="b">
        <v>1</v>
      </c>
      <c r="K245" s="3" t="s">
        <v>187</v>
      </c>
      <c r="L245" s="3">
        <v>2024</v>
      </c>
      <c r="M245" s="3">
        <v>8</v>
      </c>
      <c r="N245" s="3" t="s">
        <v>26</v>
      </c>
      <c r="O245" s="11">
        <v>18</v>
      </c>
      <c r="P245" s="11" t="str">
        <f>TEXT(Table1[[#This Row],[Order_Date]],"YYYY-MM")</f>
        <v>2024-08</v>
      </c>
      <c r="Q245" s="9" t="str">
        <f>IF(AND(Table1[[#This Row],[Hour]]&gt;=6,Table1[[#This Row],[Hour]]&lt;12),"Morning",IF(AND(Table1[[#This Row],[Hour]]&gt;=12,Table1[[#This Row],[Hour]]&lt;18),"AfterNoon",IF(AND(Table1[[#This Row],[Hour]]&gt;=18,Table1[[#This Row],[Hour]]&lt;21),"Evening","Night")))</f>
        <v>Evening</v>
      </c>
      <c r="R245">
        <f>Table1[[#This Row],[Total_Sales]]/Table1[[#This Row],[Quantity_Sold]]</f>
        <v>176.44000000000003</v>
      </c>
      <c r="S245">
        <v>30</v>
      </c>
    </row>
    <row r="246" spans="1:19" ht="15.75" customHeight="1" x14ac:dyDescent="0.25">
      <c r="A246" s="3">
        <v>1245</v>
      </c>
      <c r="B246" s="4">
        <v>45535</v>
      </c>
      <c r="C246" s="3">
        <v>202</v>
      </c>
      <c r="D246" s="3">
        <v>303</v>
      </c>
      <c r="E246" s="3">
        <v>102</v>
      </c>
      <c r="F246" s="3">
        <v>10</v>
      </c>
      <c r="G246" s="5">
        <v>244.68400000000003</v>
      </c>
      <c r="H246" s="5">
        <v>2446.84</v>
      </c>
      <c r="I246" s="5">
        <v>367.02600000000001</v>
      </c>
      <c r="J246" s="3" t="b">
        <v>0</v>
      </c>
      <c r="K246" s="3" t="s">
        <v>248</v>
      </c>
      <c r="L246" s="3">
        <v>2024</v>
      </c>
      <c r="M246" s="3">
        <v>8</v>
      </c>
      <c r="N246" s="3" t="s">
        <v>22</v>
      </c>
      <c r="O246" s="11">
        <v>23</v>
      </c>
      <c r="P246" s="11" t="str">
        <f>TEXT(Table1[[#This Row],[Order_Date]],"YYYY-MM")</f>
        <v>2024-08</v>
      </c>
      <c r="Q246" s="9" t="str">
        <f>IF(AND(Table1[[#This Row],[Hour]]&gt;=6,Table1[[#This Row],[Hour]]&lt;12),"Morning",IF(AND(Table1[[#This Row],[Hour]]&gt;=12,Table1[[#This Row],[Hour]]&lt;18),"AfterNoon",IF(AND(Table1[[#This Row],[Hour]]&gt;=18,Table1[[#This Row],[Hour]]&lt;21),"Evening","Night")))</f>
        <v>Night</v>
      </c>
      <c r="R246">
        <f>Table1[[#This Row],[Total_Sales]]/Table1[[#This Row],[Quantity_Sold]]</f>
        <v>244.68400000000003</v>
      </c>
      <c r="S246">
        <v>15</v>
      </c>
    </row>
    <row r="247" spans="1:19" ht="15.75" customHeight="1" x14ac:dyDescent="0.25">
      <c r="A247" s="3">
        <v>1246</v>
      </c>
      <c r="B247" s="4">
        <v>45542</v>
      </c>
      <c r="C247" s="3">
        <v>201</v>
      </c>
      <c r="D247" s="3">
        <v>304</v>
      </c>
      <c r="E247" s="3">
        <v>102</v>
      </c>
      <c r="F247" s="3">
        <v>9</v>
      </c>
      <c r="G247" s="5">
        <v>327.09600000000006</v>
      </c>
      <c r="H247" s="5">
        <v>2943.8640000000005</v>
      </c>
      <c r="I247" s="5">
        <v>500.45688000000013</v>
      </c>
      <c r="J247" s="3" t="b">
        <v>1</v>
      </c>
      <c r="K247" s="3" t="s">
        <v>249</v>
      </c>
      <c r="L247" s="3">
        <v>2024</v>
      </c>
      <c r="M247" s="3">
        <v>9</v>
      </c>
      <c r="N247" s="3" t="s">
        <v>22</v>
      </c>
      <c r="O247" s="11">
        <v>9</v>
      </c>
      <c r="P247" s="11" t="str">
        <f>TEXT(Table1[[#This Row],[Order_Date]],"YYYY-MM")</f>
        <v>2024-09</v>
      </c>
      <c r="Q247" s="9" t="str">
        <f>IF(AND(Table1[[#This Row],[Hour]]&gt;=6,Table1[[#This Row],[Hour]]&lt;12),"Morning",IF(AND(Table1[[#This Row],[Hour]]&gt;=12,Table1[[#This Row],[Hour]]&lt;18),"AfterNoon",IF(AND(Table1[[#This Row],[Hour]]&gt;=18,Table1[[#This Row],[Hour]]&lt;21),"Evening","Night")))</f>
        <v>Morning</v>
      </c>
      <c r="R247">
        <f>Table1[[#This Row],[Total_Sales]]/Table1[[#This Row],[Quantity_Sold]]</f>
        <v>327.09600000000006</v>
      </c>
      <c r="S247">
        <v>17</v>
      </c>
    </row>
    <row r="248" spans="1:19" ht="15.75" customHeight="1" x14ac:dyDescent="0.25">
      <c r="A248" s="3">
        <v>1247</v>
      </c>
      <c r="B248" s="4">
        <v>45348</v>
      </c>
      <c r="C248" s="3">
        <v>203</v>
      </c>
      <c r="D248" s="3">
        <v>301</v>
      </c>
      <c r="E248" s="3">
        <v>103</v>
      </c>
      <c r="F248" s="3">
        <v>9</v>
      </c>
      <c r="G248" s="5">
        <v>505.34000000000003</v>
      </c>
      <c r="H248" s="5">
        <v>4548.0600000000004</v>
      </c>
      <c r="I248" s="5">
        <v>864.1314000000001</v>
      </c>
      <c r="J248" s="3" t="b">
        <v>0</v>
      </c>
      <c r="K248" s="3" t="s">
        <v>189</v>
      </c>
      <c r="L248" s="3">
        <v>2024</v>
      </c>
      <c r="M248" s="3">
        <v>2</v>
      </c>
      <c r="N248" s="3" t="s">
        <v>28</v>
      </c>
      <c r="O248" s="11">
        <v>4</v>
      </c>
      <c r="P248" s="11" t="str">
        <f>TEXT(Table1[[#This Row],[Order_Date]],"YYYY-MM")</f>
        <v>2024-02</v>
      </c>
      <c r="Q248" s="9" t="str">
        <f>IF(AND(Table1[[#This Row],[Hour]]&gt;=6,Table1[[#This Row],[Hour]]&lt;12),"Morning",IF(AND(Table1[[#This Row],[Hour]]&gt;=12,Table1[[#This Row],[Hour]]&lt;18),"AfterNoon",IF(AND(Table1[[#This Row],[Hour]]&gt;=18,Table1[[#This Row],[Hour]]&lt;21),"Evening","Night")))</f>
        <v>Night</v>
      </c>
      <c r="R248">
        <f>Table1[[#This Row],[Total_Sales]]/Table1[[#This Row],[Quantity_Sold]]</f>
        <v>505.34000000000003</v>
      </c>
      <c r="S248">
        <v>19</v>
      </c>
    </row>
    <row r="249" spans="1:19" ht="15.75" customHeight="1" x14ac:dyDescent="0.25">
      <c r="A249" s="3">
        <v>1248</v>
      </c>
      <c r="B249" s="4">
        <v>45476</v>
      </c>
      <c r="C249" s="3">
        <v>204</v>
      </c>
      <c r="D249" s="3">
        <v>301</v>
      </c>
      <c r="E249" s="3">
        <v>104</v>
      </c>
      <c r="F249" s="3">
        <v>8</v>
      </c>
      <c r="G249" s="5">
        <v>208.27400000000003</v>
      </c>
      <c r="H249" s="5">
        <v>1666.1920000000002</v>
      </c>
      <c r="I249" s="5">
        <v>349.90032000000002</v>
      </c>
      <c r="J249" s="3" t="b">
        <v>0</v>
      </c>
      <c r="K249" s="3" t="s">
        <v>250</v>
      </c>
      <c r="L249" s="3">
        <v>2024</v>
      </c>
      <c r="M249" s="3">
        <v>7</v>
      </c>
      <c r="N249" s="3" t="s">
        <v>18</v>
      </c>
      <c r="O249" s="11">
        <v>16</v>
      </c>
      <c r="P249" s="11" t="str">
        <f>TEXT(Table1[[#This Row],[Order_Date]],"YYYY-MM")</f>
        <v>2024-07</v>
      </c>
      <c r="Q249" s="9" t="str">
        <f>IF(AND(Table1[[#This Row],[Hour]]&gt;=6,Table1[[#This Row],[Hour]]&lt;12),"Morning",IF(AND(Table1[[#This Row],[Hour]]&gt;=12,Table1[[#This Row],[Hour]]&lt;18),"AfterNoon",IF(AND(Table1[[#This Row],[Hour]]&gt;=18,Table1[[#This Row],[Hour]]&lt;21),"Evening","Night")))</f>
        <v>AfterNoon</v>
      </c>
      <c r="R249">
        <f>Table1[[#This Row],[Total_Sales]]/Table1[[#This Row],[Quantity_Sold]]</f>
        <v>208.27400000000003</v>
      </c>
      <c r="S249">
        <v>21</v>
      </c>
    </row>
    <row r="250" spans="1:19" ht="15.75" customHeight="1" x14ac:dyDescent="0.25">
      <c r="A250" s="3">
        <v>1249</v>
      </c>
      <c r="B250" s="4">
        <v>45157</v>
      </c>
      <c r="C250" s="3">
        <v>204</v>
      </c>
      <c r="D250" s="3">
        <v>303</v>
      </c>
      <c r="E250" s="3">
        <v>105</v>
      </c>
      <c r="F250" s="3">
        <v>5</v>
      </c>
      <c r="G250" s="5">
        <v>544.23599999999999</v>
      </c>
      <c r="H250" s="5">
        <v>2721.18</v>
      </c>
      <c r="I250" s="5">
        <v>680.29499999999996</v>
      </c>
      <c r="J250" s="3" t="b">
        <v>0</v>
      </c>
      <c r="K250" s="3" t="s">
        <v>251</v>
      </c>
      <c r="L250" s="3">
        <v>2023</v>
      </c>
      <c r="M250" s="3">
        <v>8</v>
      </c>
      <c r="N250" s="3" t="s">
        <v>22</v>
      </c>
      <c r="O250" s="11">
        <v>18</v>
      </c>
      <c r="P250" s="11" t="str">
        <f>TEXT(Table1[[#This Row],[Order_Date]],"YYYY-MM")</f>
        <v>2023-08</v>
      </c>
      <c r="Q250" s="9" t="str">
        <f>IF(AND(Table1[[#This Row],[Hour]]&gt;=6,Table1[[#This Row],[Hour]]&lt;12),"Morning",IF(AND(Table1[[#This Row],[Hour]]&gt;=12,Table1[[#This Row],[Hour]]&lt;18),"AfterNoon",IF(AND(Table1[[#This Row],[Hour]]&gt;=18,Table1[[#This Row],[Hour]]&lt;21),"Evening","Night")))</f>
        <v>Evening</v>
      </c>
      <c r="R250">
        <f>Table1[[#This Row],[Total_Sales]]/Table1[[#This Row],[Quantity_Sold]]</f>
        <v>544.23599999999999</v>
      </c>
      <c r="S250">
        <v>25</v>
      </c>
    </row>
    <row r="251" spans="1:19" ht="15.75" customHeight="1" x14ac:dyDescent="0.25">
      <c r="A251" s="3">
        <v>1250</v>
      </c>
      <c r="B251" s="4">
        <v>45201</v>
      </c>
      <c r="C251" s="3">
        <v>205</v>
      </c>
      <c r="D251" s="3">
        <v>305</v>
      </c>
      <c r="E251" s="3">
        <v>104</v>
      </c>
      <c r="F251" s="3">
        <v>7</v>
      </c>
      <c r="G251" s="5">
        <v>494.93400000000003</v>
      </c>
      <c r="H251" s="5">
        <v>3464.538</v>
      </c>
      <c r="I251" s="5">
        <v>1039.3614</v>
      </c>
      <c r="J251" s="3" t="b">
        <v>0</v>
      </c>
      <c r="K251" s="3" t="s">
        <v>252</v>
      </c>
      <c r="L251" s="3">
        <v>2023</v>
      </c>
      <c r="M251" s="3">
        <v>10</v>
      </c>
      <c r="N251" s="3" t="s">
        <v>28</v>
      </c>
      <c r="O251" s="11">
        <v>18</v>
      </c>
      <c r="P251" s="11" t="str">
        <f>TEXT(Table1[[#This Row],[Order_Date]],"YYYY-MM")</f>
        <v>2023-10</v>
      </c>
      <c r="Q251" s="9" t="str">
        <f>IF(AND(Table1[[#This Row],[Hour]]&gt;=6,Table1[[#This Row],[Hour]]&lt;12),"Morning",IF(AND(Table1[[#This Row],[Hour]]&gt;=12,Table1[[#This Row],[Hour]]&lt;18),"AfterNoon",IF(AND(Table1[[#This Row],[Hour]]&gt;=18,Table1[[#This Row],[Hour]]&lt;21),"Evening","Night")))</f>
        <v>Evening</v>
      </c>
      <c r="R251">
        <f>Table1[[#This Row],[Total_Sales]]/Table1[[#This Row],[Quantity_Sold]]</f>
        <v>494.93400000000003</v>
      </c>
      <c r="S251">
        <v>30</v>
      </c>
    </row>
    <row r="252" spans="1:19" ht="15.75" customHeight="1" x14ac:dyDescent="0.25">
      <c r="A252" s="3">
        <v>1251</v>
      </c>
      <c r="B252" s="4">
        <v>44913</v>
      </c>
      <c r="C252" s="3">
        <v>202</v>
      </c>
      <c r="D252" s="3">
        <v>302</v>
      </c>
      <c r="E252" s="3">
        <v>102</v>
      </c>
      <c r="F252" s="3">
        <v>1</v>
      </c>
      <c r="G252" s="5">
        <v>78.89200000000001</v>
      </c>
      <c r="H252" s="5">
        <v>78.89200000000001</v>
      </c>
      <c r="I252" s="5">
        <v>11.833800000000002</v>
      </c>
      <c r="J252" s="3" t="b">
        <v>0</v>
      </c>
      <c r="K252" s="3" t="s">
        <v>253</v>
      </c>
      <c r="L252" s="3">
        <v>2022</v>
      </c>
      <c r="M252" s="3">
        <v>12</v>
      </c>
      <c r="N252" s="3" t="s">
        <v>20</v>
      </c>
      <c r="O252" s="11">
        <v>2</v>
      </c>
      <c r="P252" s="11" t="str">
        <f>TEXT(Table1[[#This Row],[Order_Date]],"YYYY-MM")</f>
        <v>2022-12</v>
      </c>
      <c r="Q252" s="9" t="str">
        <f>IF(AND(Table1[[#This Row],[Hour]]&gt;=6,Table1[[#This Row],[Hour]]&lt;12),"Morning",IF(AND(Table1[[#This Row],[Hour]]&gt;=12,Table1[[#This Row],[Hour]]&lt;18),"AfterNoon",IF(AND(Table1[[#This Row],[Hour]]&gt;=18,Table1[[#This Row],[Hour]]&lt;21),"Evening","Night")))</f>
        <v>Night</v>
      </c>
      <c r="R252">
        <f>Table1[[#This Row],[Total_Sales]]/Table1[[#This Row],[Quantity_Sold]]</f>
        <v>78.89200000000001</v>
      </c>
      <c r="S252">
        <v>15</v>
      </c>
    </row>
    <row r="253" spans="1:19" ht="15.75" customHeight="1" x14ac:dyDescent="0.25">
      <c r="A253" s="3">
        <v>1252</v>
      </c>
      <c r="B253" s="4">
        <v>44871</v>
      </c>
      <c r="C253" s="3">
        <v>202</v>
      </c>
      <c r="D253" s="3">
        <v>301</v>
      </c>
      <c r="E253" s="3">
        <v>105</v>
      </c>
      <c r="F253" s="3">
        <v>1</v>
      </c>
      <c r="G253" s="5">
        <v>498.80600000000004</v>
      </c>
      <c r="H253" s="5">
        <v>498.80600000000004</v>
      </c>
      <c r="I253" s="5">
        <v>84.797020000000018</v>
      </c>
      <c r="J253" s="3" t="b">
        <v>0</v>
      </c>
      <c r="K253" s="3" t="s">
        <v>254</v>
      </c>
      <c r="L253" s="3">
        <v>2022</v>
      </c>
      <c r="M253" s="3">
        <v>11</v>
      </c>
      <c r="N253" s="3" t="s">
        <v>20</v>
      </c>
      <c r="O253" s="11">
        <v>10</v>
      </c>
      <c r="P253" s="11" t="str">
        <f>TEXT(Table1[[#This Row],[Order_Date]],"YYYY-MM")</f>
        <v>2022-11</v>
      </c>
      <c r="Q253" s="9" t="str">
        <f>IF(AND(Table1[[#This Row],[Hour]]&gt;=6,Table1[[#This Row],[Hour]]&lt;12),"Morning",IF(AND(Table1[[#This Row],[Hour]]&gt;=12,Table1[[#This Row],[Hour]]&lt;18),"AfterNoon",IF(AND(Table1[[#This Row],[Hour]]&gt;=18,Table1[[#This Row],[Hour]]&lt;21),"Evening","Night")))</f>
        <v>Morning</v>
      </c>
      <c r="R253">
        <f>Table1[[#This Row],[Total_Sales]]/Table1[[#This Row],[Quantity_Sold]]</f>
        <v>498.80600000000004</v>
      </c>
      <c r="S253">
        <v>17</v>
      </c>
    </row>
    <row r="254" spans="1:19" ht="15.75" customHeight="1" x14ac:dyDescent="0.25">
      <c r="A254" s="3">
        <v>1253</v>
      </c>
      <c r="B254" s="4">
        <v>44924</v>
      </c>
      <c r="C254" s="3">
        <v>201</v>
      </c>
      <c r="D254" s="3">
        <v>304</v>
      </c>
      <c r="E254" s="3">
        <v>105</v>
      </c>
      <c r="F254" s="3">
        <v>6</v>
      </c>
      <c r="G254" s="5">
        <v>636.26200000000006</v>
      </c>
      <c r="H254" s="5">
        <v>3817.5720000000001</v>
      </c>
      <c r="I254" s="5">
        <v>725.33868000000007</v>
      </c>
      <c r="J254" s="3" t="b">
        <v>1</v>
      </c>
      <c r="K254" s="3" t="s">
        <v>255</v>
      </c>
      <c r="L254" s="3">
        <v>2022</v>
      </c>
      <c r="M254" s="3">
        <v>12</v>
      </c>
      <c r="N254" s="3" t="s">
        <v>16</v>
      </c>
      <c r="O254" s="11">
        <v>10</v>
      </c>
      <c r="P254" s="11" t="str">
        <f>TEXT(Table1[[#This Row],[Order_Date]],"YYYY-MM")</f>
        <v>2022-12</v>
      </c>
      <c r="Q254" s="9" t="str">
        <f>IF(AND(Table1[[#This Row],[Hour]]&gt;=6,Table1[[#This Row],[Hour]]&lt;12),"Morning",IF(AND(Table1[[#This Row],[Hour]]&gt;=12,Table1[[#This Row],[Hour]]&lt;18),"AfterNoon",IF(AND(Table1[[#This Row],[Hour]]&gt;=18,Table1[[#This Row],[Hour]]&lt;21),"Evening","Night")))</f>
        <v>Morning</v>
      </c>
      <c r="R254">
        <f>Table1[[#This Row],[Total_Sales]]/Table1[[#This Row],[Quantity_Sold]]</f>
        <v>636.26200000000006</v>
      </c>
      <c r="S254">
        <v>19</v>
      </c>
    </row>
    <row r="255" spans="1:19" ht="15.75" customHeight="1" x14ac:dyDescent="0.25">
      <c r="A255" s="3">
        <v>1254</v>
      </c>
      <c r="B255" s="4">
        <v>44932</v>
      </c>
      <c r="C255" s="3">
        <v>205</v>
      </c>
      <c r="D255" s="3">
        <v>302</v>
      </c>
      <c r="E255" s="3">
        <v>104</v>
      </c>
      <c r="F255" s="3">
        <v>1</v>
      </c>
      <c r="G255" s="5">
        <v>73.546000000000006</v>
      </c>
      <c r="H255" s="5">
        <v>73.546000000000006</v>
      </c>
      <c r="I255" s="5">
        <v>15.444660000000001</v>
      </c>
      <c r="J255" s="3" t="b">
        <v>0</v>
      </c>
      <c r="K255" s="3" t="s">
        <v>256</v>
      </c>
      <c r="L255" s="3">
        <v>2023</v>
      </c>
      <c r="M255" s="3">
        <v>1</v>
      </c>
      <c r="N255" s="3" t="s">
        <v>26</v>
      </c>
      <c r="O255" s="11">
        <v>22</v>
      </c>
      <c r="P255" s="11" t="str">
        <f>TEXT(Table1[[#This Row],[Order_Date]],"YYYY-MM")</f>
        <v>2023-01</v>
      </c>
      <c r="Q255" s="9" t="str">
        <f>IF(AND(Table1[[#This Row],[Hour]]&gt;=6,Table1[[#This Row],[Hour]]&lt;12),"Morning",IF(AND(Table1[[#This Row],[Hour]]&gt;=12,Table1[[#This Row],[Hour]]&lt;18),"AfterNoon",IF(AND(Table1[[#This Row],[Hour]]&gt;=18,Table1[[#This Row],[Hour]]&lt;21),"Evening","Night")))</f>
        <v>Night</v>
      </c>
      <c r="R255">
        <f>Table1[[#This Row],[Total_Sales]]/Table1[[#This Row],[Quantity_Sold]]</f>
        <v>73.546000000000006</v>
      </c>
      <c r="S255">
        <v>21</v>
      </c>
    </row>
    <row r="256" spans="1:19" ht="15.75" customHeight="1" x14ac:dyDescent="0.25">
      <c r="A256" s="3">
        <v>1255</v>
      </c>
      <c r="B256" s="4">
        <v>45377</v>
      </c>
      <c r="C256" s="3">
        <v>205</v>
      </c>
      <c r="D256" s="3">
        <v>304</v>
      </c>
      <c r="E256" s="3">
        <v>101</v>
      </c>
      <c r="F256" s="3">
        <v>2</v>
      </c>
      <c r="G256" s="5">
        <v>239.93200000000002</v>
      </c>
      <c r="H256" s="5">
        <v>479.86400000000003</v>
      </c>
      <c r="I256" s="5">
        <v>119.96600000000001</v>
      </c>
      <c r="J256" s="3" t="b">
        <v>0</v>
      </c>
      <c r="K256" s="3" t="s">
        <v>188</v>
      </c>
      <c r="L256" s="3">
        <v>2024</v>
      </c>
      <c r="M256" s="3">
        <v>3</v>
      </c>
      <c r="N256" s="3" t="s">
        <v>31</v>
      </c>
      <c r="O256" s="11">
        <v>7</v>
      </c>
      <c r="P256" s="11" t="str">
        <f>TEXT(Table1[[#This Row],[Order_Date]],"YYYY-MM")</f>
        <v>2024-03</v>
      </c>
      <c r="Q256" s="9" t="str">
        <f>IF(AND(Table1[[#This Row],[Hour]]&gt;=6,Table1[[#This Row],[Hour]]&lt;12),"Morning",IF(AND(Table1[[#This Row],[Hour]]&gt;=12,Table1[[#This Row],[Hour]]&lt;18),"AfterNoon",IF(AND(Table1[[#This Row],[Hour]]&gt;=18,Table1[[#This Row],[Hour]]&lt;21),"Evening","Night")))</f>
        <v>Morning</v>
      </c>
      <c r="R256">
        <f>Table1[[#This Row],[Total_Sales]]/Table1[[#This Row],[Quantity_Sold]]</f>
        <v>239.93200000000002</v>
      </c>
      <c r="S256">
        <v>25</v>
      </c>
    </row>
    <row r="257" spans="1:19" ht="15.75" customHeight="1" x14ac:dyDescent="0.25">
      <c r="A257" s="3">
        <v>1256</v>
      </c>
      <c r="B257" s="4">
        <v>44884</v>
      </c>
      <c r="C257" s="3">
        <v>205</v>
      </c>
      <c r="D257" s="3">
        <v>303</v>
      </c>
      <c r="E257" s="3">
        <v>101</v>
      </c>
      <c r="F257" s="3">
        <v>4</v>
      </c>
      <c r="G257" s="5">
        <v>266.13400000000001</v>
      </c>
      <c r="H257" s="5">
        <v>1064.5360000000001</v>
      </c>
      <c r="I257" s="5">
        <v>319.36079999999998</v>
      </c>
      <c r="J257" s="3" t="b">
        <v>0</v>
      </c>
      <c r="K257" s="3" t="s">
        <v>257</v>
      </c>
      <c r="L257" s="3">
        <v>2022</v>
      </c>
      <c r="M257" s="3">
        <v>11</v>
      </c>
      <c r="N257" s="3" t="s">
        <v>22</v>
      </c>
      <c r="O257" s="11">
        <v>15</v>
      </c>
      <c r="P257" s="11" t="str">
        <f>TEXT(Table1[[#This Row],[Order_Date]],"YYYY-MM")</f>
        <v>2022-11</v>
      </c>
      <c r="Q257" s="9" t="str">
        <f>IF(AND(Table1[[#This Row],[Hour]]&gt;=6,Table1[[#This Row],[Hour]]&lt;12),"Morning",IF(AND(Table1[[#This Row],[Hour]]&gt;=12,Table1[[#This Row],[Hour]]&lt;18),"AfterNoon",IF(AND(Table1[[#This Row],[Hour]]&gt;=18,Table1[[#This Row],[Hour]]&lt;21),"Evening","Night")))</f>
        <v>AfterNoon</v>
      </c>
      <c r="R257">
        <f>Table1[[#This Row],[Total_Sales]]/Table1[[#This Row],[Quantity_Sold]]</f>
        <v>266.13400000000001</v>
      </c>
      <c r="S257">
        <v>30</v>
      </c>
    </row>
    <row r="258" spans="1:19" ht="15.75" customHeight="1" x14ac:dyDescent="0.25">
      <c r="A258" s="3">
        <v>1257</v>
      </c>
      <c r="B258" s="4">
        <v>45208</v>
      </c>
      <c r="C258" s="3">
        <v>204</v>
      </c>
      <c r="D258" s="3">
        <v>301</v>
      </c>
      <c r="E258" s="3">
        <v>101</v>
      </c>
      <c r="F258" s="3">
        <v>8</v>
      </c>
      <c r="G258" s="5">
        <v>111.84800000000001</v>
      </c>
      <c r="H258" s="5">
        <v>894.78400000000011</v>
      </c>
      <c r="I258" s="5">
        <v>134.2176</v>
      </c>
      <c r="J258" s="3" t="b">
        <v>0</v>
      </c>
      <c r="K258" s="3" t="s">
        <v>258</v>
      </c>
      <c r="L258" s="3">
        <v>2023</v>
      </c>
      <c r="M258" s="3">
        <v>10</v>
      </c>
      <c r="N258" s="3" t="s">
        <v>28</v>
      </c>
      <c r="O258" s="11">
        <v>23</v>
      </c>
      <c r="P258" s="11" t="str">
        <f>TEXT(Table1[[#This Row],[Order_Date]],"YYYY-MM")</f>
        <v>2023-10</v>
      </c>
      <c r="Q258" s="9" t="str">
        <f>IF(AND(Table1[[#This Row],[Hour]]&gt;=6,Table1[[#This Row],[Hour]]&lt;12),"Morning",IF(AND(Table1[[#This Row],[Hour]]&gt;=12,Table1[[#This Row],[Hour]]&lt;18),"AfterNoon",IF(AND(Table1[[#This Row],[Hour]]&gt;=18,Table1[[#This Row],[Hour]]&lt;21),"Evening","Night")))</f>
        <v>Night</v>
      </c>
      <c r="R258">
        <f>Table1[[#This Row],[Total_Sales]]/Table1[[#This Row],[Quantity_Sold]]</f>
        <v>111.84800000000001</v>
      </c>
      <c r="S258">
        <v>15</v>
      </c>
    </row>
    <row r="259" spans="1:19" ht="15.75" customHeight="1" x14ac:dyDescent="0.25">
      <c r="A259" s="3">
        <v>1258</v>
      </c>
      <c r="B259" s="4">
        <v>44958</v>
      </c>
      <c r="C259" s="3">
        <v>201</v>
      </c>
      <c r="D259" s="3">
        <v>303</v>
      </c>
      <c r="E259" s="3">
        <v>101</v>
      </c>
      <c r="F259" s="3">
        <v>1</v>
      </c>
      <c r="G259" s="5">
        <v>453.66200000000003</v>
      </c>
      <c r="H259" s="5">
        <v>453.66200000000003</v>
      </c>
      <c r="I259" s="5">
        <v>77.122540000000015</v>
      </c>
      <c r="J259" s="3" t="b">
        <v>0</v>
      </c>
      <c r="K259" s="3" t="s">
        <v>259</v>
      </c>
      <c r="L259" s="3">
        <v>2023</v>
      </c>
      <c r="M259" s="3">
        <v>2</v>
      </c>
      <c r="N259" s="3" t="s">
        <v>18</v>
      </c>
      <c r="O259" s="11">
        <v>12</v>
      </c>
      <c r="P259" s="11" t="str">
        <f>TEXT(Table1[[#This Row],[Order_Date]],"YYYY-MM")</f>
        <v>2023-02</v>
      </c>
      <c r="Q259" s="9" t="str">
        <f>IF(AND(Table1[[#This Row],[Hour]]&gt;=6,Table1[[#This Row],[Hour]]&lt;12),"Morning",IF(AND(Table1[[#This Row],[Hour]]&gt;=12,Table1[[#This Row],[Hour]]&lt;18),"AfterNoon",IF(AND(Table1[[#This Row],[Hour]]&gt;=18,Table1[[#This Row],[Hour]]&lt;21),"Evening","Night")))</f>
        <v>AfterNoon</v>
      </c>
      <c r="R259">
        <f>Table1[[#This Row],[Total_Sales]]/Table1[[#This Row],[Quantity_Sold]]</f>
        <v>453.66200000000003</v>
      </c>
      <c r="S259">
        <v>17</v>
      </c>
    </row>
    <row r="260" spans="1:19" ht="15.75" customHeight="1" x14ac:dyDescent="0.25">
      <c r="A260" s="3">
        <v>1259</v>
      </c>
      <c r="B260" s="4">
        <v>44967</v>
      </c>
      <c r="C260" s="3">
        <v>205</v>
      </c>
      <c r="D260" s="3">
        <v>303</v>
      </c>
      <c r="E260" s="3">
        <v>103</v>
      </c>
      <c r="F260" s="3">
        <v>3</v>
      </c>
      <c r="G260" s="5">
        <v>135.762</v>
      </c>
      <c r="H260" s="5">
        <v>407.286</v>
      </c>
      <c r="I260" s="5">
        <v>77.384339999999995</v>
      </c>
      <c r="J260" s="3" t="b">
        <v>0</v>
      </c>
      <c r="K260" s="3" t="s">
        <v>260</v>
      </c>
      <c r="L260" s="3">
        <v>2023</v>
      </c>
      <c r="M260" s="3">
        <v>2</v>
      </c>
      <c r="N260" s="3" t="s">
        <v>26</v>
      </c>
      <c r="O260" s="11">
        <v>10</v>
      </c>
      <c r="P260" s="11" t="str">
        <f>TEXT(Table1[[#This Row],[Order_Date]],"YYYY-MM")</f>
        <v>2023-02</v>
      </c>
      <c r="Q260" s="9" t="str">
        <f>IF(AND(Table1[[#This Row],[Hour]]&gt;=6,Table1[[#This Row],[Hour]]&lt;12),"Morning",IF(AND(Table1[[#This Row],[Hour]]&gt;=12,Table1[[#This Row],[Hour]]&lt;18),"AfterNoon",IF(AND(Table1[[#This Row],[Hour]]&gt;=18,Table1[[#This Row],[Hour]]&lt;21),"Evening","Night")))</f>
        <v>Morning</v>
      </c>
      <c r="R260">
        <f>Table1[[#This Row],[Total_Sales]]/Table1[[#This Row],[Quantity_Sold]]</f>
        <v>135.762</v>
      </c>
      <c r="S260">
        <v>18.999999999999996</v>
      </c>
    </row>
    <row r="261" spans="1:19" ht="15.75" customHeight="1" x14ac:dyDescent="0.25">
      <c r="A261" s="3">
        <v>1260</v>
      </c>
      <c r="B261" s="4">
        <v>45498</v>
      </c>
      <c r="C261" s="3">
        <v>201</v>
      </c>
      <c r="D261" s="3">
        <v>303</v>
      </c>
      <c r="E261" s="3">
        <v>101</v>
      </c>
      <c r="F261" s="3">
        <v>2</v>
      </c>
      <c r="G261" s="5">
        <v>621.72000000000014</v>
      </c>
      <c r="H261" s="5">
        <v>1243.4400000000003</v>
      </c>
      <c r="I261" s="5">
        <v>261.12240000000003</v>
      </c>
      <c r="J261" s="3" t="b">
        <v>0</v>
      </c>
      <c r="K261" s="3" t="s">
        <v>261</v>
      </c>
      <c r="L261" s="3">
        <v>2024</v>
      </c>
      <c r="M261" s="3">
        <v>7</v>
      </c>
      <c r="N261" s="3" t="s">
        <v>16</v>
      </c>
      <c r="O261" s="11">
        <v>6</v>
      </c>
      <c r="P261" s="11" t="str">
        <f>TEXT(Table1[[#This Row],[Order_Date]],"YYYY-MM")</f>
        <v>2024-07</v>
      </c>
      <c r="Q261" s="9" t="str">
        <f>IF(AND(Table1[[#This Row],[Hour]]&gt;=6,Table1[[#This Row],[Hour]]&lt;12),"Morning",IF(AND(Table1[[#This Row],[Hour]]&gt;=12,Table1[[#This Row],[Hour]]&lt;18),"AfterNoon",IF(AND(Table1[[#This Row],[Hour]]&gt;=18,Table1[[#This Row],[Hour]]&lt;21),"Evening","Night")))</f>
        <v>Morning</v>
      </c>
      <c r="R261">
        <f>Table1[[#This Row],[Total_Sales]]/Table1[[#This Row],[Quantity_Sold]]</f>
        <v>621.72000000000014</v>
      </c>
      <c r="S261">
        <v>20.999999999999996</v>
      </c>
    </row>
    <row r="262" spans="1:19" ht="15.75" customHeight="1" x14ac:dyDescent="0.25">
      <c r="A262" s="3">
        <v>1261</v>
      </c>
      <c r="B262" s="4">
        <v>45385</v>
      </c>
      <c r="C262" s="3">
        <v>205</v>
      </c>
      <c r="D262" s="3">
        <v>301</v>
      </c>
      <c r="E262" s="3">
        <v>105</v>
      </c>
      <c r="F262" s="3">
        <v>6</v>
      </c>
      <c r="G262" s="5">
        <v>481.58000000000004</v>
      </c>
      <c r="H262" s="5">
        <v>2889.4800000000005</v>
      </c>
      <c r="I262" s="5">
        <v>722.37000000000012</v>
      </c>
      <c r="J262" s="3" t="b">
        <v>0</v>
      </c>
      <c r="K262" s="3" t="s">
        <v>262</v>
      </c>
      <c r="L262" s="3">
        <v>2024</v>
      </c>
      <c r="M262" s="3">
        <v>4</v>
      </c>
      <c r="N262" s="3" t="s">
        <v>18</v>
      </c>
      <c r="O262" s="11">
        <v>2</v>
      </c>
      <c r="P262" s="11" t="str">
        <f>TEXT(Table1[[#This Row],[Order_Date]],"YYYY-MM")</f>
        <v>2024-04</v>
      </c>
      <c r="Q262" s="9" t="str">
        <f>IF(AND(Table1[[#This Row],[Hour]]&gt;=6,Table1[[#This Row],[Hour]]&lt;12),"Morning",IF(AND(Table1[[#This Row],[Hour]]&gt;=12,Table1[[#This Row],[Hour]]&lt;18),"AfterNoon",IF(AND(Table1[[#This Row],[Hour]]&gt;=18,Table1[[#This Row],[Hour]]&lt;21),"Evening","Night")))</f>
        <v>Night</v>
      </c>
      <c r="R262">
        <f>Table1[[#This Row],[Total_Sales]]/Table1[[#This Row],[Quantity_Sold]]</f>
        <v>481.5800000000001</v>
      </c>
      <c r="S262">
        <v>25</v>
      </c>
    </row>
    <row r="263" spans="1:19" ht="15.75" customHeight="1" x14ac:dyDescent="0.25">
      <c r="A263" s="3">
        <v>1262</v>
      </c>
      <c r="B263" s="4">
        <v>44901</v>
      </c>
      <c r="C263" s="3">
        <v>201</v>
      </c>
      <c r="D263" s="3">
        <v>302</v>
      </c>
      <c r="E263" s="3">
        <v>103</v>
      </c>
      <c r="F263" s="3">
        <v>7</v>
      </c>
      <c r="G263" s="5">
        <v>103.70800000000001</v>
      </c>
      <c r="H263" s="5">
        <v>725.95600000000013</v>
      </c>
      <c r="I263" s="5">
        <v>217.78680000000003</v>
      </c>
      <c r="J263" s="3" t="b">
        <v>0</v>
      </c>
      <c r="K263" s="3" t="s">
        <v>263</v>
      </c>
      <c r="L263" s="3">
        <v>2022</v>
      </c>
      <c r="M263" s="3">
        <v>12</v>
      </c>
      <c r="N263" s="3" t="s">
        <v>31</v>
      </c>
      <c r="O263" s="11">
        <v>17</v>
      </c>
      <c r="P263" s="11" t="str">
        <f>TEXT(Table1[[#This Row],[Order_Date]],"YYYY-MM")</f>
        <v>2022-12</v>
      </c>
      <c r="Q263" s="9" t="str">
        <f>IF(AND(Table1[[#This Row],[Hour]]&gt;=6,Table1[[#This Row],[Hour]]&lt;12),"Morning",IF(AND(Table1[[#This Row],[Hour]]&gt;=12,Table1[[#This Row],[Hour]]&lt;18),"AfterNoon",IF(AND(Table1[[#This Row],[Hour]]&gt;=18,Table1[[#This Row],[Hour]]&lt;21),"Evening","Night")))</f>
        <v>AfterNoon</v>
      </c>
      <c r="R263">
        <f>Table1[[#This Row],[Total_Sales]]/Table1[[#This Row],[Quantity_Sold]]</f>
        <v>103.70800000000001</v>
      </c>
      <c r="S263">
        <v>30</v>
      </c>
    </row>
    <row r="264" spans="1:19" ht="15.75" customHeight="1" x14ac:dyDescent="0.25">
      <c r="A264" s="3">
        <v>1263</v>
      </c>
      <c r="B264" s="4">
        <v>45120</v>
      </c>
      <c r="C264" s="3">
        <v>204</v>
      </c>
      <c r="D264" s="3">
        <v>301</v>
      </c>
      <c r="E264" s="3">
        <v>101</v>
      </c>
      <c r="F264" s="3">
        <v>8</v>
      </c>
      <c r="G264" s="5">
        <v>467.98400000000004</v>
      </c>
      <c r="H264" s="5">
        <v>3743.8720000000003</v>
      </c>
      <c r="I264" s="5">
        <v>561.58080000000007</v>
      </c>
      <c r="J264" s="3" t="b">
        <v>1</v>
      </c>
      <c r="K264" s="3" t="s">
        <v>264</v>
      </c>
      <c r="L264" s="3">
        <v>2023</v>
      </c>
      <c r="M264" s="3">
        <v>7</v>
      </c>
      <c r="N264" s="3" t="s">
        <v>16</v>
      </c>
      <c r="O264" s="11">
        <v>12</v>
      </c>
      <c r="P264" s="11" t="str">
        <f>TEXT(Table1[[#This Row],[Order_Date]],"YYYY-MM")</f>
        <v>2023-07</v>
      </c>
      <c r="Q264" s="9" t="str">
        <f>IF(AND(Table1[[#This Row],[Hour]]&gt;=6,Table1[[#This Row],[Hour]]&lt;12),"Morning",IF(AND(Table1[[#This Row],[Hour]]&gt;=12,Table1[[#This Row],[Hour]]&lt;18),"AfterNoon",IF(AND(Table1[[#This Row],[Hour]]&gt;=18,Table1[[#This Row],[Hour]]&lt;21),"Evening","Night")))</f>
        <v>AfterNoon</v>
      </c>
      <c r="R264">
        <f>Table1[[#This Row],[Total_Sales]]/Table1[[#This Row],[Quantity_Sold]]</f>
        <v>467.98400000000004</v>
      </c>
      <c r="S264">
        <v>15</v>
      </c>
    </row>
    <row r="265" spans="1:19" ht="15.75" customHeight="1" x14ac:dyDescent="0.25">
      <c r="A265" s="3">
        <v>1264</v>
      </c>
      <c r="B265" s="4">
        <v>45227</v>
      </c>
      <c r="C265" s="3">
        <v>202</v>
      </c>
      <c r="D265" s="3">
        <v>302</v>
      </c>
      <c r="E265" s="3">
        <v>104</v>
      </c>
      <c r="F265" s="3">
        <v>6</v>
      </c>
      <c r="G265" s="5">
        <v>198.858</v>
      </c>
      <c r="H265" s="5">
        <v>1193.1480000000001</v>
      </c>
      <c r="I265" s="5">
        <v>202.83516000000003</v>
      </c>
      <c r="J265" s="3" t="b">
        <v>1</v>
      </c>
      <c r="K265" s="3" t="s">
        <v>265</v>
      </c>
      <c r="L265" s="3">
        <v>2023</v>
      </c>
      <c r="M265" s="3">
        <v>10</v>
      </c>
      <c r="N265" s="3" t="s">
        <v>22</v>
      </c>
      <c r="O265" s="11">
        <v>23</v>
      </c>
      <c r="P265" s="11" t="str">
        <f>TEXT(Table1[[#This Row],[Order_Date]],"YYYY-MM")</f>
        <v>2023-10</v>
      </c>
      <c r="Q265" s="9" t="str">
        <f>IF(AND(Table1[[#This Row],[Hour]]&gt;=6,Table1[[#This Row],[Hour]]&lt;12),"Morning",IF(AND(Table1[[#This Row],[Hour]]&gt;=12,Table1[[#This Row],[Hour]]&lt;18),"AfterNoon",IF(AND(Table1[[#This Row],[Hour]]&gt;=18,Table1[[#This Row],[Hour]]&lt;21),"Evening","Night")))</f>
        <v>Night</v>
      </c>
      <c r="R265">
        <f>Table1[[#This Row],[Total_Sales]]/Table1[[#This Row],[Quantity_Sold]]</f>
        <v>198.85800000000003</v>
      </c>
      <c r="S265">
        <v>17</v>
      </c>
    </row>
    <row r="266" spans="1:19" ht="15.75" customHeight="1" x14ac:dyDescent="0.25">
      <c r="A266" s="3">
        <v>1265</v>
      </c>
      <c r="B266" s="4">
        <v>45422</v>
      </c>
      <c r="C266" s="3">
        <v>201</v>
      </c>
      <c r="D266" s="3">
        <v>303</v>
      </c>
      <c r="E266" s="3">
        <v>103</v>
      </c>
      <c r="F266" s="3">
        <v>6</v>
      </c>
      <c r="G266" s="5">
        <v>578.75400000000002</v>
      </c>
      <c r="H266" s="5">
        <v>3472.5240000000003</v>
      </c>
      <c r="I266" s="5">
        <v>659.77956000000006</v>
      </c>
      <c r="J266" s="3" t="b">
        <v>0</v>
      </c>
      <c r="K266" s="3" t="s">
        <v>266</v>
      </c>
      <c r="L266" s="3">
        <v>2024</v>
      </c>
      <c r="M266" s="3">
        <v>5</v>
      </c>
      <c r="N266" s="3" t="s">
        <v>26</v>
      </c>
      <c r="O266" s="11">
        <v>3</v>
      </c>
      <c r="P266" s="11" t="str">
        <f>TEXT(Table1[[#This Row],[Order_Date]],"YYYY-MM")</f>
        <v>2024-05</v>
      </c>
      <c r="Q266" s="9" t="str">
        <f>IF(AND(Table1[[#This Row],[Hour]]&gt;=6,Table1[[#This Row],[Hour]]&lt;12),"Morning",IF(AND(Table1[[#This Row],[Hour]]&gt;=12,Table1[[#This Row],[Hour]]&lt;18),"AfterNoon",IF(AND(Table1[[#This Row],[Hour]]&gt;=18,Table1[[#This Row],[Hour]]&lt;21),"Evening","Night")))</f>
        <v>Night</v>
      </c>
      <c r="R266">
        <f>Table1[[#This Row],[Total_Sales]]/Table1[[#This Row],[Quantity_Sold]]</f>
        <v>578.75400000000002</v>
      </c>
      <c r="S266">
        <v>19</v>
      </c>
    </row>
    <row r="267" spans="1:19" ht="15.75" customHeight="1" x14ac:dyDescent="0.25">
      <c r="A267" s="3">
        <v>1266</v>
      </c>
      <c r="B267" s="4">
        <v>45235</v>
      </c>
      <c r="C267" s="3">
        <v>203</v>
      </c>
      <c r="D267" s="3">
        <v>301</v>
      </c>
      <c r="E267" s="3">
        <v>105</v>
      </c>
      <c r="F267" s="3">
        <v>3</v>
      </c>
      <c r="G267" s="5">
        <v>150.10600000000002</v>
      </c>
      <c r="H267" s="5">
        <v>450.3180000000001</v>
      </c>
      <c r="I267" s="5">
        <v>94.566780000000023</v>
      </c>
      <c r="J267" s="3" t="b">
        <v>0</v>
      </c>
      <c r="K267" s="3" t="s">
        <v>267</v>
      </c>
      <c r="L267" s="3">
        <v>2023</v>
      </c>
      <c r="M267" s="3">
        <v>11</v>
      </c>
      <c r="N267" s="3" t="s">
        <v>20</v>
      </c>
      <c r="O267" s="11">
        <v>10</v>
      </c>
      <c r="P267" s="11" t="str">
        <f>TEXT(Table1[[#This Row],[Order_Date]],"YYYY-MM")</f>
        <v>2023-11</v>
      </c>
      <c r="Q267" s="9" t="str">
        <f>IF(AND(Table1[[#This Row],[Hour]]&gt;=6,Table1[[#This Row],[Hour]]&lt;12),"Morning",IF(AND(Table1[[#This Row],[Hour]]&gt;=12,Table1[[#This Row],[Hour]]&lt;18),"AfterNoon",IF(AND(Table1[[#This Row],[Hour]]&gt;=18,Table1[[#This Row],[Hour]]&lt;21),"Evening","Night")))</f>
        <v>Morning</v>
      </c>
      <c r="R267">
        <f>Table1[[#This Row],[Total_Sales]]/Table1[[#This Row],[Quantity_Sold]]</f>
        <v>150.10600000000002</v>
      </c>
      <c r="S267">
        <v>21</v>
      </c>
    </row>
    <row r="268" spans="1:19" ht="15.75" customHeight="1" x14ac:dyDescent="0.25">
      <c r="A268" s="3">
        <v>1267</v>
      </c>
      <c r="B268" s="4">
        <v>45469</v>
      </c>
      <c r="C268" s="3">
        <v>204</v>
      </c>
      <c r="D268" s="3">
        <v>301</v>
      </c>
      <c r="E268" s="3">
        <v>101</v>
      </c>
      <c r="F268" s="3">
        <v>5</v>
      </c>
      <c r="G268" s="5">
        <v>299.04600000000005</v>
      </c>
      <c r="H268" s="5">
        <v>1495.2300000000002</v>
      </c>
      <c r="I268" s="5">
        <v>373.80750000000006</v>
      </c>
      <c r="J268" s="3" t="b">
        <v>0</v>
      </c>
      <c r="K268" s="3" t="s">
        <v>268</v>
      </c>
      <c r="L268" s="3">
        <v>2024</v>
      </c>
      <c r="M268" s="3">
        <v>6</v>
      </c>
      <c r="N268" s="3" t="s">
        <v>18</v>
      </c>
      <c r="O268" s="11">
        <v>7</v>
      </c>
      <c r="P268" s="11" t="str">
        <f>TEXT(Table1[[#This Row],[Order_Date]],"YYYY-MM")</f>
        <v>2024-06</v>
      </c>
      <c r="Q268" s="9" t="str">
        <f>IF(AND(Table1[[#This Row],[Hour]]&gt;=6,Table1[[#This Row],[Hour]]&lt;12),"Morning",IF(AND(Table1[[#This Row],[Hour]]&gt;=12,Table1[[#This Row],[Hour]]&lt;18),"AfterNoon",IF(AND(Table1[[#This Row],[Hour]]&gt;=18,Table1[[#This Row],[Hour]]&lt;21),"Evening","Night")))</f>
        <v>Morning</v>
      </c>
      <c r="R268">
        <f>Table1[[#This Row],[Total_Sales]]/Table1[[#This Row],[Quantity_Sold]]</f>
        <v>299.04600000000005</v>
      </c>
      <c r="S268">
        <v>25</v>
      </c>
    </row>
    <row r="269" spans="1:19" ht="15.75" customHeight="1" x14ac:dyDescent="0.25">
      <c r="A269" s="3">
        <v>1268</v>
      </c>
      <c r="B269" s="4">
        <v>45055</v>
      </c>
      <c r="C269" s="3">
        <v>204</v>
      </c>
      <c r="D269" s="3">
        <v>305</v>
      </c>
      <c r="E269" s="3">
        <v>105</v>
      </c>
      <c r="F269" s="3">
        <v>5</v>
      </c>
      <c r="G269" s="5">
        <v>72.402000000000001</v>
      </c>
      <c r="H269" s="5">
        <v>362.01</v>
      </c>
      <c r="I269" s="5">
        <v>108.60299999999999</v>
      </c>
      <c r="J269" s="3" t="b">
        <v>1</v>
      </c>
      <c r="K269" s="3" t="s">
        <v>269</v>
      </c>
      <c r="L269" s="3">
        <v>2023</v>
      </c>
      <c r="M269" s="3">
        <v>5</v>
      </c>
      <c r="N269" s="3" t="s">
        <v>31</v>
      </c>
      <c r="O269" s="11">
        <v>2</v>
      </c>
      <c r="P269" s="11" t="str">
        <f>TEXT(Table1[[#This Row],[Order_Date]],"YYYY-MM")</f>
        <v>2023-05</v>
      </c>
      <c r="Q269" s="9" t="str">
        <f>IF(AND(Table1[[#This Row],[Hour]]&gt;=6,Table1[[#This Row],[Hour]]&lt;12),"Morning",IF(AND(Table1[[#This Row],[Hour]]&gt;=12,Table1[[#This Row],[Hour]]&lt;18),"AfterNoon",IF(AND(Table1[[#This Row],[Hour]]&gt;=18,Table1[[#This Row],[Hour]]&lt;21),"Evening","Night")))</f>
        <v>Night</v>
      </c>
      <c r="R269">
        <f>Table1[[#This Row],[Total_Sales]]/Table1[[#This Row],[Quantity_Sold]]</f>
        <v>72.402000000000001</v>
      </c>
      <c r="S269">
        <v>30</v>
      </c>
    </row>
    <row r="270" spans="1:19" ht="15.75" customHeight="1" x14ac:dyDescent="0.25">
      <c r="A270" s="3">
        <v>1269</v>
      </c>
      <c r="B270" s="4">
        <v>44895</v>
      </c>
      <c r="C270" s="3">
        <v>202</v>
      </c>
      <c r="D270" s="3">
        <v>305</v>
      </c>
      <c r="E270" s="3">
        <v>104</v>
      </c>
      <c r="F270" s="3">
        <v>5</v>
      </c>
      <c r="G270" s="5">
        <v>419.21000000000004</v>
      </c>
      <c r="H270" s="5">
        <v>2096.0500000000002</v>
      </c>
      <c r="I270" s="5">
        <v>314.40750000000003</v>
      </c>
      <c r="J270" s="3" t="b">
        <v>0</v>
      </c>
      <c r="K270" s="3" t="s">
        <v>184</v>
      </c>
      <c r="L270" s="3">
        <v>2022</v>
      </c>
      <c r="M270" s="3">
        <v>11</v>
      </c>
      <c r="N270" s="3" t="s">
        <v>18</v>
      </c>
      <c r="O270" s="11">
        <v>9</v>
      </c>
      <c r="P270" s="11" t="str">
        <f>TEXT(Table1[[#This Row],[Order_Date]],"YYYY-MM")</f>
        <v>2022-11</v>
      </c>
      <c r="Q270" s="9" t="str">
        <f>IF(AND(Table1[[#This Row],[Hour]]&gt;=6,Table1[[#This Row],[Hour]]&lt;12),"Morning",IF(AND(Table1[[#This Row],[Hour]]&gt;=12,Table1[[#This Row],[Hour]]&lt;18),"AfterNoon",IF(AND(Table1[[#This Row],[Hour]]&gt;=18,Table1[[#This Row],[Hour]]&lt;21),"Evening","Night")))</f>
        <v>Morning</v>
      </c>
      <c r="R270">
        <f>Table1[[#This Row],[Total_Sales]]/Table1[[#This Row],[Quantity_Sold]]</f>
        <v>419.21000000000004</v>
      </c>
      <c r="S270">
        <v>15</v>
      </c>
    </row>
    <row r="271" spans="1:19" ht="15.75" customHeight="1" x14ac:dyDescent="0.25">
      <c r="A271" s="3">
        <v>1270</v>
      </c>
      <c r="B271" s="4">
        <v>45179</v>
      </c>
      <c r="C271" s="3">
        <v>204</v>
      </c>
      <c r="D271" s="3">
        <v>304</v>
      </c>
      <c r="E271" s="3">
        <v>103</v>
      </c>
      <c r="F271" s="3">
        <v>9</v>
      </c>
      <c r="G271" s="5">
        <v>358.24800000000005</v>
      </c>
      <c r="H271" s="5">
        <v>3224.2320000000004</v>
      </c>
      <c r="I271" s="5">
        <v>548.11944000000017</v>
      </c>
      <c r="J271" s="3" t="b">
        <v>1</v>
      </c>
      <c r="K271" s="3" t="s">
        <v>270</v>
      </c>
      <c r="L271" s="3">
        <v>2023</v>
      </c>
      <c r="M271" s="3">
        <v>9</v>
      </c>
      <c r="N271" s="3" t="s">
        <v>20</v>
      </c>
      <c r="O271" s="11">
        <v>10</v>
      </c>
      <c r="P271" s="11" t="str">
        <f>TEXT(Table1[[#This Row],[Order_Date]],"YYYY-MM")</f>
        <v>2023-09</v>
      </c>
      <c r="Q271" s="9" t="str">
        <f>IF(AND(Table1[[#This Row],[Hour]]&gt;=6,Table1[[#This Row],[Hour]]&lt;12),"Morning",IF(AND(Table1[[#This Row],[Hour]]&gt;=12,Table1[[#This Row],[Hour]]&lt;18),"AfterNoon",IF(AND(Table1[[#This Row],[Hour]]&gt;=18,Table1[[#This Row],[Hour]]&lt;21),"Evening","Night")))</f>
        <v>Morning</v>
      </c>
      <c r="R271">
        <f>Table1[[#This Row],[Total_Sales]]/Table1[[#This Row],[Quantity_Sold]]</f>
        <v>358.24800000000005</v>
      </c>
      <c r="S271">
        <v>17.000000000000004</v>
      </c>
    </row>
    <row r="272" spans="1:19" ht="15.75" customHeight="1" x14ac:dyDescent="0.25">
      <c r="A272" s="3">
        <v>1271</v>
      </c>
      <c r="B272" s="4">
        <v>45203</v>
      </c>
      <c r="C272" s="3">
        <v>202</v>
      </c>
      <c r="D272" s="3">
        <v>302</v>
      </c>
      <c r="E272" s="3">
        <v>102</v>
      </c>
      <c r="F272" s="3">
        <v>6</v>
      </c>
      <c r="G272" s="5">
        <v>649.99</v>
      </c>
      <c r="H272" s="5">
        <v>3899.94</v>
      </c>
      <c r="I272" s="5">
        <v>740.98860000000002</v>
      </c>
      <c r="J272" s="3" t="b">
        <v>0</v>
      </c>
      <c r="K272" s="3" t="s">
        <v>271</v>
      </c>
      <c r="L272" s="3">
        <v>2023</v>
      </c>
      <c r="M272" s="3">
        <v>10</v>
      </c>
      <c r="N272" s="3" t="s">
        <v>18</v>
      </c>
      <c r="O272" s="11">
        <v>21</v>
      </c>
      <c r="P272" s="11" t="str">
        <f>TEXT(Table1[[#This Row],[Order_Date]],"YYYY-MM")</f>
        <v>2023-10</v>
      </c>
      <c r="Q272" s="9" t="str">
        <f>IF(AND(Table1[[#This Row],[Hour]]&gt;=6,Table1[[#This Row],[Hour]]&lt;12),"Morning",IF(AND(Table1[[#This Row],[Hour]]&gt;=12,Table1[[#This Row],[Hour]]&lt;18),"AfterNoon",IF(AND(Table1[[#This Row],[Hour]]&gt;=18,Table1[[#This Row],[Hour]]&lt;21),"Evening","Night")))</f>
        <v>Night</v>
      </c>
      <c r="R272">
        <f>Table1[[#This Row],[Total_Sales]]/Table1[[#This Row],[Quantity_Sold]]</f>
        <v>649.99</v>
      </c>
      <c r="S272">
        <v>19</v>
      </c>
    </row>
    <row r="273" spans="1:19" ht="15.75" customHeight="1" x14ac:dyDescent="0.25">
      <c r="A273" s="3">
        <v>1272</v>
      </c>
      <c r="B273" s="4">
        <v>45184</v>
      </c>
      <c r="C273" s="3">
        <v>202</v>
      </c>
      <c r="D273" s="3">
        <v>305</v>
      </c>
      <c r="E273" s="3">
        <v>101</v>
      </c>
      <c r="F273" s="3">
        <v>8</v>
      </c>
      <c r="G273" s="5">
        <v>185.98800000000003</v>
      </c>
      <c r="H273" s="5">
        <v>1487.9040000000002</v>
      </c>
      <c r="I273" s="5">
        <v>312.45984000000004</v>
      </c>
      <c r="J273" s="3" t="b">
        <v>0</v>
      </c>
      <c r="K273" s="3" t="s">
        <v>272</v>
      </c>
      <c r="L273" s="3">
        <v>2023</v>
      </c>
      <c r="M273" s="3">
        <v>9</v>
      </c>
      <c r="N273" s="3" t="s">
        <v>26</v>
      </c>
      <c r="O273" s="11">
        <v>11</v>
      </c>
      <c r="P273" s="11" t="str">
        <f>TEXT(Table1[[#This Row],[Order_Date]],"YYYY-MM")</f>
        <v>2023-09</v>
      </c>
      <c r="Q273" s="9" t="str">
        <f>IF(AND(Table1[[#This Row],[Hour]]&gt;=6,Table1[[#This Row],[Hour]]&lt;12),"Morning",IF(AND(Table1[[#This Row],[Hour]]&gt;=12,Table1[[#This Row],[Hour]]&lt;18),"AfterNoon",IF(AND(Table1[[#This Row],[Hour]]&gt;=18,Table1[[#This Row],[Hour]]&lt;21),"Evening","Night")))</f>
        <v>Morning</v>
      </c>
      <c r="R273">
        <f>Table1[[#This Row],[Total_Sales]]/Table1[[#This Row],[Quantity_Sold]]</f>
        <v>185.98800000000003</v>
      </c>
      <c r="S273">
        <v>21</v>
      </c>
    </row>
    <row r="274" spans="1:19" ht="15.75" customHeight="1" x14ac:dyDescent="0.25">
      <c r="A274" s="3">
        <v>1273</v>
      </c>
      <c r="B274" s="4">
        <v>45382</v>
      </c>
      <c r="C274" s="3">
        <v>201</v>
      </c>
      <c r="D274" s="3">
        <v>302</v>
      </c>
      <c r="E274" s="3">
        <v>103</v>
      </c>
      <c r="F274" s="3">
        <v>1</v>
      </c>
      <c r="G274" s="5">
        <v>100.364</v>
      </c>
      <c r="H274" s="5">
        <v>100.364</v>
      </c>
      <c r="I274" s="5">
        <v>25.091000000000001</v>
      </c>
      <c r="J274" s="3" t="b">
        <v>0</v>
      </c>
      <c r="K274" s="3" t="s">
        <v>273</v>
      </c>
      <c r="L274" s="3">
        <v>2024</v>
      </c>
      <c r="M274" s="3">
        <v>3</v>
      </c>
      <c r="N274" s="3" t="s">
        <v>20</v>
      </c>
      <c r="O274" s="11">
        <v>3</v>
      </c>
      <c r="P274" s="11" t="str">
        <f>TEXT(Table1[[#This Row],[Order_Date]],"YYYY-MM")</f>
        <v>2024-03</v>
      </c>
      <c r="Q274" s="9" t="str">
        <f>IF(AND(Table1[[#This Row],[Hour]]&gt;=6,Table1[[#This Row],[Hour]]&lt;12),"Morning",IF(AND(Table1[[#This Row],[Hour]]&gt;=12,Table1[[#This Row],[Hour]]&lt;18),"AfterNoon",IF(AND(Table1[[#This Row],[Hour]]&gt;=18,Table1[[#This Row],[Hour]]&lt;21),"Evening","Night")))</f>
        <v>Night</v>
      </c>
      <c r="R274">
        <f>Table1[[#This Row],[Total_Sales]]/Table1[[#This Row],[Quantity_Sold]]</f>
        <v>100.364</v>
      </c>
      <c r="S274">
        <v>25</v>
      </c>
    </row>
    <row r="275" spans="1:19" ht="15.75" customHeight="1" x14ac:dyDescent="0.25">
      <c r="A275" s="3">
        <v>1274</v>
      </c>
      <c r="B275" s="4">
        <v>45140</v>
      </c>
      <c r="C275" s="3">
        <v>203</v>
      </c>
      <c r="D275" s="3">
        <v>301</v>
      </c>
      <c r="E275" s="3">
        <v>103</v>
      </c>
      <c r="F275" s="3">
        <v>4</v>
      </c>
      <c r="G275" s="5">
        <v>392.92</v>
      </c>
      <c r="H275" s="5">
        <v>1571.68</v>
      </c>
      <c r="I275" s="5">
        <v>471.50400000000002</v>
      </c>
      <c r="J275" s="3" t="b">
        <v>0</v>
      </c>
      <c r="K275" s="3" t="s">
        <v>274</v>
      </c>
      <c r="L275" s="3">
        <v>2023</v>
      </c>
      <c r="M275" s="3">
        <v>8</v>
      </c>
      <c r="N275" s="3" t="s">
        <v>18</v>
      </c>
      <c r="O275" s="11">
        <v>6</v>
      </c>
      <c r="P275" s="11" t="str">
        <f>TEXT(Table1[[#This Row],[Order_Date]],"YYYY-MM")</f>
        <v>2023-08</v>
      </c>
      <c r="Q275" s="9" t="str">
        <f>IF(AND(Table1[[#This Row],[Hour]]&gt;=6,Table1[[#This Row],[Hour]]&lt;12),"Morning",IF(AND(Table1[[#This Row],[Hour]]&gt;=12,Table1[[#This Row],[Hour]]&lt;18),"AfterNoon",IF(AND(Table1[[#This Row],[Hour]]&gt;=18,Table1[[#This Row],[Hour]]&lt;21),"Evening","Night")))</f>
        <v>Morning</v>
      </c>
      <c r="R275">
        <f>Table1[[#This Row],[Total_Sales]]/Table1[[#This Row],[Quantity_Sold]]</f>
        <v>392.92</v>
      </c>
      <c r="S275">
        <v>30</v>
      </c>
    </row>
    <row r="276" spans="1:19" ht="15.75" customHeight="1" x14ac:dyDescent="0.25">
      <c r="A276" s="3">
        <v>1275</v>
      </c>
      <c r="B276" s="4">
        <v>45034</v>
      </c>
      <c r="C276" s="3">
        <v>205</v>
      </c>
      <c r="D276" s="3">
        <v>304</v>
      </c>
      <c r="E276" s="3">
        <v>101</v>
      </c>
      <c r="F276" s="3">
        <v>7</v>
      </c>
      <c r="G276" s="5">
        <v>565.48800000000006</v>
      </c>
      <c r="H276" s="5">
        <v>3958.4160000000002</v>
      </c>
      <c r="I276" s="5">
        <v>593.76239999999996</v>
      </c>
      <c r="J276" s="3" t="b">
        <v>0</v>
      </c>
      <c r="K276" s="3" t="s">
        <v>275</v>
      </c>
      <c r="L276" s="3">
        <v>2023</v>
      </c>
      <c r="M276" s="3">
        <v>4</v>
      </c>
      <c r="N276" s="3" t="s">
        <v>31</v>
      </c>
      <c r="O276" s="11">
        <v>6</v>
      </c>
      <c r="P276" s="11" t="str">
        <f>TEXT(Table1[[#This Row],[Order_Date]],"YYYY-MM")</f>
        <v>2023-04</v>
      </c>
      <c r="Q276" s="9" t="str">
        <f>IF(AND(Table1[[#This Row],[Hour]]&gt;=6,Table1[[#This Row],[Hour]]&lt;12),"Morning",IF(AND(Table1[[#This Row],[Hour]]&gt;=12,Table1[[#This Row],[Hour]]&lt;18),"AfterNoon",IF(AND(Table1[[#This Row],[Hour]]&gt;=18,Table1[[#This Row],[Hour]]&lt;21),"Evening","Night")))</f>
        <v>Morning</v>
      </c>
      <c r="R276">
        <f>Table1[[#This Row],[Total_Sales]]/Table1[[#This Row],[Quantity_Sold]]</f>
        <v>565.48800000000006</v>
      </c>
      <c r="S276">
        <v>15</v>
      </c>
    </row>
    <row r="277" spans="1:19" ht="15.75" customHeight="1" x14ac:dyDescent="0.25">
      <c r="A277" s="3">
        <v>1276</v>
      </c>
      <c r="B277" s="4">
        <v>45415</v>
      </c>
      <c r="C277" s="3">
        <v>202</v>
      </c>
      <c r="D277" s="3">
        <v>303</v>
      </c>
      <c r="E277" s="3">
        <v>103</v>
      </c>
      <c r="F277" s="3">
        <v>10</v>
      </c>
      <c r="G277" s="5">
        <v>611.18200000000002</v>
      </c>
      <c r="H277" s="5">
        <v>6111.82</v>
      </c>
      <c r="I277" s="5">
        <v>1039.0093999999999</v>
      </c>
      <c r="J277" s="3" t="b">
        <v>1</v>
      </c>
      <c r="K277" s="3" t="s">
        <v>276</v>
      </c>
      <c r="L277" s="3">
        <v>2024</v>
      </c>
      <c r="M277" s="3">
        <v>5</v>
      </c>
      <c r="N277" s="3" t="s">
        <v>26</v>
      </c>
      <c r="O277" s="11">
        <v>1</v>
      </c>
      <c r="P277" s="11" t="str">
        <f>TEXT(Table1[[#This Row],[Order_Date]],"YYYY-MM")</f>
        <v>2024-05</v>
      </c>
      <c r="Q277" s="9" t="str">
        <f>IF(AND(Table1[[#This Row],[Hour]]&gt;=6,Table1[[#This Row],[Hour]]&lt;12),"Morning",IF(AND(Table1[[#This Row],[Hour]]&gt;=12,Table1[[#This Row],[Hour]]&lt;18),"AfterNoon",IF(AND(Table1[[#This Row],[Hour]]&gt;=18,Table1[[#This Row],[Hour]]&lt;21),"Evening","Night")))</f>
        <v>Night</v>
      </c>
      <c r="R277">
        <f>Table1[[#This Row],[Total_Sales]]/Table1[[#This Row],[Quantity_Sold]]</f>
        <v>611.18200000000002</v>
      </c>
      <c r="S277">
        <v>17</v>
      </c>
    </row>
    <row r="278" spans="1:19" ht="15.75" customHeight="1" x14ac:dyDescent="0.25">
      <c r="A278" s="3">
        <v>1277</v>
      </c>
      <c r="B278" s="4">
        <v>44913</v>
      </c>
      <c r="C278" s="3">
        <v>205</v>
      </c>
      <c r="D278" s="3">
        <v>304</v>
      </c>
      <c r="E278" s="3">
        <v>102</v>
      </c>
      <c r="F278" s="3">
        <v>8</v>
      </c>
      <c r="G278" s="5">
        <v>398.94800000000004</v>
      </c>
      <c r="H278" s="5">
        <v>3191.5840000000003</v>
      </c>
      <c r="I278" s="5">
        <v>606.40096000000005</v>
      </c>
      <c r="J278" s="3" t="b">
        <v>0</v>
      </c>
      <c r="K278" s="3" t="s">
        <v>277</v>
      </c>
      <c r="L278" s="3">
        <v>2022</v>
      </c>
      <c r="M278" s="3">
        <v>12</v>
      </c>
      <c r="N278" s="3" t="s">
        <v>20</v>
      </c>
      <c r="O278" s="11">
        <v>19</v>
      </c>
      <c r="P278" s="11" t="str">
        <f>TEXT(Table1[[#This Row],[Order_Date]],"YYYY-MM")</f>
        <v>2022-12</v>
      </c>
      <c r="Q278" s="9" t="str">
        <f>IF(AND(Table1[[#This Row],[Hour]]&gt;=6,Table1[[#This Row],[Hour]]&lt;12),"Morning",IF(AND(Table1[[#This Row],[Hour]]&gt;=12,Table1[[#This Row],[Hour]]&lt;18),"AfterNoon",IF(AND(Table1[[#This Row],[Hour]]&gt;=18,Table1[[#This Row],[Hour]]&lt;21),"Evening","Night")))</f>
        <v>Evening</v>
      </c>
      <c r="R278">
        <f>Table1[[#This Row],[Total_Sales]]/Table1[[#This Row],[Quantity_Sold]]</f>
        <v>398.94800000000004</v>
      </c>
      <c r="S278">
        <v>19</v>
      </c>
    </row>
    <row r="279" spans="1:19" ht="15.75" customHeight="1" x14ac:dyDescent="0.25">
      <c r="A279" s="3">
        <v>1278</v>
      </c>
      <c r="B279" s="4">
        <v>44970</v>
      </c>
      <c r="C279" s="3">
        <v>201</v>
      </c>
      <c r="D279" s="3">
        <v>304</v>
      </c>
      <c r="E279" s="3">
        <v>101</v>
      </c>
      <c r="F279" s="3">
        <v>5</v>
      </c>
      <c r="G279" s="5">
        <v>642.40000000000009</v>
      </c>
      <c r="H279" s="5">
        <v>3212.0000000000005</v>
      </c>
      <c r="I279" s="5">
        <v>674.5200000000001</v>
      </c>
      <c r="J279" s="3" t="b">
        <v>0</v>
      </c>
      <c r="K279" s="3" t="s">
        <v>278</v>
      </c>
      <c r="L279" s="3">
        <v>2023</v>
      </c>
      <c r="M279" s="3">
        <v>2</v>
      </c>
      <c r="N279" s="3" t="s">
        <v>28</v>
      </c>
      <c r="O279" s="11">
        <v>12</v>
      </c>
      <c r="P279" s="11" t="str">
        <f>TEXT(Table1[[#This Row],[Order_Date]],"YYYY-MM")</f>
        <v>2023-02</v>
      </c>
      <c r="Q279" s="9" t="str">
        <f>IF(AND(Table1[[#This Row],[Hour]]&gt;=6,Table1[[#This Row],[Hour]]&lt;12),"Morning",IF(AND(Table1[[#This Row],[Hour]]&gt;=12,Table1[[#This Row],[Hour]]&lt;18),"AfterNoon",IF(AND(Table1[[#This Row],[Hour]]&gt;=18,Table1[[#This Row],[Hour]]&lt;21),"Evening","Night")))</f>
        <v>AfterNoon</v>
      </c>
      <c r="R279">
        <f>Table1[[#This Row],[Total_Sales]]/Table1[[#This Row],[Quantity_Sold]]</f>
        <v>642.40000000000009</v>
      </c>
      <c r="S279">
        <v>21</v>
      </c>
    </row>
    <row r="280" spans="1:19" ht="15.75" customHeight="1" x14ac:dyDescent="0.25">
      <c r="A280" s="3">
        <v>1279</v>
      </c>
      <c r="B280" s="4">
        <v>44877</v>
      </c>
      <c r="C280" s="3">
        <v>205</v>
      </c>
      <c r="D280" s="3">
        <v>304</v>
      </c>
      <c r="E280" s="3">
        <v>105</v>
      </c>
      <c r="F280" s="3">
        <v>3</v>
      </c>
      <c r="G280" s="5">
        <v>100.89200000000001</v>
      </c>
      <c r="H280" s="5">
        <v>302.67600000000004</v>
      </c>
      <c r="I280" s="5">
        <v>75.669000000000011</v>
      </c>
      <c r="J280" s="3" t="b">
        <v>0</v>
      </c>
      <c r="K280" s="3" t="s">
        <v>231</v>
      </c>
      <c r="L280" s="3">
        <v>2022</v>
      </c>
      <c r="M280" s="3">
        <v>11</v>
      </c>
      <c r="N280" s="3" t="s">
        <v>22</v>
      </c>
      <c r="O280" s="11">
        <v>11</v>
      </c>
      <c r="P280" s="11" t="str">
        <f>TEXT(Table1[[#This Row],[Order_Date]],"YYYY-MM")</f>
        <v>2022-11</v>
      </c>
      <c r="Q280" s="9" t="str">
        <f>IF(AND(Table1[[#This Row],[Hour]]&gt;=6,Table1[[#This Row],[Hour]]&lt;12),"Morning",IF(AND(Table1[[#This Row],[Hour]]&gt;=12,Table1[[#This Row],[Hour]]&lt;18),"AfterNoon",IF(AND(Table1[[#This Row],[Hour]]&gt;=18,Table1[[#This Row],[Hour]]&lt;21),"Evening","Night")))</f>
        <v>Morning</v>
      </c>
      <c r="R280">
        <f>Table1[[#This Row],[Total_Sales]]/Table1[[#This Row],[Quantity_Sold]]</f>
        <v>100.89200000000001</v>
      </c>
      <c r="S280">
        <v>25</v>
      </c>
    </row>
    <row r="281" spans="1:19" ht="15.75" customHeight="1" x14ac:dyDescent="0.25">
      <c r="A281" s="3">
        <v>1280</v>
      </c>
      <c r="B281" s="4">
        <v>45557</v>
      </c>
      <c r="C281" s="3">
        <v>204</v>
      </c>
      <c r="D281" s="3">
        <v>302</v>
      </c>
      <c r="E281" s="3">
        <v>105</v>
      </c>
      <c r="F281" s="3">
        <v>5</v>
      </c>
      <c r="G281" s="5">
        <v>128.15</v>
      </c>
      <c r="H281" s="5">
        <v>640.75</v>
      </c>
      <c r="I281" s="5">
        <v>192.22499999999999</v>
      </c>
      <c r="J281" s="3" t="b">
        <v>0</v>
      </c>
      <c r="K281" s="3" t="s">
        <v>33</v>
      </c>
      <c r="L281" s="3">
        <v>2024</v>
      </c>
      <c r="M281" s="3">
        <v>9</v>
      </c>
      <c r="N281" s="3" t="s">
        <v>20</v>
      </c>
      <c r="O281" s="11">
        <v>7</v>
      </c>
      <c r="P281" s="11" t="str">
        <f>TEXT(Table1[[#This Row],[Order_Date]],"YYYY-MM")</f>
        <v>2024-09</v>
      </c>
      <c r="Q281" s="9" t="str">
        <f>IF(AND(Table1[[#This Row],[Hour]]&gt;=6,Table1[[#This Row],[Hour]]&lt;12),"Morning",IF(AND(Table1[[#This Row],[Hour]]&gt;=12,Table1[[#This Row],[Hour]]&lt;18),"AfterNoon",IF(AND(Table1[[#This Row],[Hour]]&gt;=18,Table1[[#This Row],[Hour]]&lt;21),"Evening","Night")))</f>
        <v>Morning</v>
      </c>
      <c r="R281">
        <f>Table1[[#This Row],[Total_Sales]]/Table1[[#This Row],[Quantity_Sold]]</f>
        <v>128.15</v>
      </c>
      <c r="S281">
        <v>30</v>
      </c>
    </row>
    <row r="282" spans="1:19" ht="15.75" customHeight="1" x14ac:dyDescent="0.25">
      <c r="A282" s="3">
        <v>1281</v>
      </c>
      <c r="B282" s="4">
        <v>45084</v>
      </c>
      <c r="C282" s="3">
        <v>203</v>
      </c>
      <c r="D282" s="3">
        <v>303</v>
      </c>
      <c r="E282" s="3">
        <v>102</v>
      </c>
      <c r="F282" s="3">
        <v>6</v>
      </c>
      <c r="G282" s="5">
        <v>503.27200000000005</v>
      </c>
      <c r="H282" s="5">
        <v>3019.6320000000005</v>
      </c>
      <c r="I282" s="5">
        <v>452.94480000000004</v>
      </c>
      <c r="J282" s="3" t="b">
        <v>0</v>
      </c>
      <c r="K282" s="3" t="s">
        <v>279</v>
      </c>
      <c r="L282" s="3">
        <v>2023</v>
      </c>
      <c r="M282" s="3">
        <v>6</v>
      </c>
      <c r="N282" s="3" t="s">
        <v>18</v>
      </c>
      <c r="O282" s="11">
        <v>19</v>
      </c>
      <c r="P282" s="11" t="str">
        <f>TEXT(Table1[[#This Row],[Order_Date]],"YYYY-MM")</f>
        <v>2023-06</v>
      </c>
      <c r="Q282" s="9" t="str">
        <f>IF(AND(Table1[[#This Row],[Hour]]&gt;=6,Table1[[#This Row],[Hour]]&lt;12),"Morning",IF(AND(Table1[[#This Row],[Hour]]&gt;=12,Table1[[#This Row],[Hour]]&lt;18),"AfterNoon",IF(AND(Table1[[#This Row],[Hour]]&gt;=18,Table1[[#This Row],[Hour]]&lt;21),"Evening","Night")))</f>
        <v>Evening</v>
      </c>
      <c r="R282">
        <f>Table1[[#This Row],[Total_Sales]]/Table1[[#This Row],[Quantity_Sold]]</f>
        <v>503.27200000000011</v>
      </c>
      <c r="S282">
        <v>15</v>
      </c>
    </row>
    <row r="283" spans="1:19" ht="15.75" customHeight="1" x14ac:dyDescent="0.25">
      <c r="A283" s="3">
        <v>1282</v>
      </c>
      <c r="B283" s="4">
        <v>45125</v>
      </c>
      <c r="C283" s="3">
        <v>204</v>
      </c>
      <c r="D283" s="3">
        <v>302</v>
      </c>
      <c r="E283" s="3">
        <v>104</v>
      </c>
      <c r="F283" s="3">
        <v>1</v>
      </c>
      <c r="G283" s="5">
        <v>115.50000000000001</v>
      </c>
      <c r="H283" s="5">
        <v>115.50000000000001</v>
      </c>
      <c r="I283" s="5">
        <v>19.635000000000005</v>
      </c>
      <c r="J283" s="3" t="b">
        <v>0</v>
      </c>
      <c r="K283" s="3" t="s">
        <v>216</v>
      </c>
      <c r="L283" s="3">
        <v>2023</v>
      </c>
      <c r="M283" s="3">
        <v>7</v>
      </c>
      <c r="N283" s="3" t="s">
        <v>31</v>
      </c>
      <c r="O283" s="11">
        <v>2</v>
      </c>
      <c r="P283" s="11" t="str">
        <f>TEXT(Table1[[#This Row],[Order_Date]],"YYYY-MM")</f>
        <v>2023-07</v>
      </c>
      <c r="Q283" s="9" t="str">
        <f>IF(AND(Table1[[#This Row],[Hour]]&gt;=6,Table1[[#This Row],[Hour]]&lt;12),"Morning",IF(AND(Table1[[#This Row],[Hour]]&gt;=12,Table1[[#This Row],[Hour]]&lt;18),"AfterNoon",IF(AND(Table1[[#This Row],[Hour]]&gt;=18,Table1[[#This Row],[Hour]]&lt;21),"Evening","Night")))</f>
        <v>Night</v>
      </c>
      <c r="R283">
        <f>Table1[[#This Row],[Total_Sales]]/Table1[[#This Row],[Quantity_Sold]]</f>
        <v>115.50000000000001</v>
      </c>
      <c r="S283">
        <v>17</v>
      </c>
    </row>
    <row r="284" spans="1:19" ht="15.75" customHeight="1" x14ac:dyDescent="0.25">
      <c r="A284" s="3">
        <v>1283</v>
      </c>
      <c r="B284" s="4">
        <v>45177</v>
      </c>
      <c r="C284" s="3">
        <v>201</v>
      </c>
      <c r="D284" s="3">
        <v>302</v>
      </c>
      <c r="E284" s="3">
        <v>105</v>
      </c>
      <c r="F284" s="3">
        <v>8</v>
      </c>
      <c r="G284" s="5">
        <v>482.32800000000003</v>
      </c>
      <c r="H284" s="5">
        <v>3858.6240000000003</v>
      </c>
      <c r="I284" s="5">
        <v>733.1385600000001</v>
      </c>
      <c r="J284" s="3" t="b">
        <v>0</v>
      </c>
      <c r="K284" s="3" t="s">
        <v>280</v>
      </c>
      <c r="L284" s="3">
        <v>2023</v>
      </c>
      <c r="M284" s="3">
        <v>9</v>
      </c>
      <c r="N284" s="3" t="s">
        <v>26</v>
      </c>
      <c r="O284" s="11">
        <v>8</v>
      </c>
      <c r="P284" s="11" t="str">
        <f>TEXT(Table1[[#This Row],[Order_Date]],"YYYY-MM")</f>
        <v>2023-09</v>
      </c>
      <c r="Q284" s="9" t="str">
        <f>IF(AND(Table1[[#This Row],[Hour]]&gt;=6,Table1[[#This Row],[Hour]]&lt;12),"Morning",IF(AND(Table1[[#This Row],[Hour]]&gt;=12,Table1[[#This Row],[Hour]]&lt;18),"AfterNoon",IF(AND(Table1[[#This Row],[Hour]]&gt;=18,Table1[[#This Row],[Hour]]&lt;21),"Evening","Night")))</f>
        <v>Morning</v>
      </c>
      <c r="R284">
        <f>Table1[[#This Row],[Total_Sales]]/Table1[[#This Row],[Quantity_Sold]]</f>
        <v>482.32800000000003</v>
      </c>
      <c r="S284">
        <v>19</v>
      </c>
    </row>
    <row r="285" spans="1:19" ht="15.75" customHeight="1" x14ac:dyDescent="0.25">
      <c r="A285" s="3">
        <v>1284</v>
      </c>
      <c r="B285" s="4">
        <v>45507</v>
      </c>
      <c r="C285" s="3">
        <v>204</v>
      </c>
      <c r="D285" s="3">
        <v>302</v>
      </c>
      <c r="E285" s="3">
        <v>101</v>
      </c>
      <c r="F285" s="3">
        <v>4</v>
      </c>
      <c r="G285" s="5">
        <v>173.11799999999999</v>
      </c>
      <c r="H285" s="5">
        <v>692.47199999999998</v>
      </c>
      <c r="I285" s="5">
        <v>145.41911999999999</v>
      </c>
      <c r="J285" s="3" t="b">
        <v>0</v>
      </c>
      <c r="K285" s="3" t="s">
        <v>281</v>
      </c>
      <c r="L285" s="3">
        <v>2024</v>
      </c>
      <c r="M285" s="3">
        <v>8</v>
      </c>
      <c r="N285" s="3" t="s">
        <v>22</v>
      </c>
      <c r="O285" s="11">
        <v>9</v>
      </c>
      <c r="P285" s="11" t="str">
        <f>TEXT(Table1[[#This Row],[Order_Date]],"YYYY-MM")</f>
        <v>2024-08</v>
      </c>
      <c r="Q285" s="9" t="str">
        <f>IF(AND(Table1[[#This Row],[Hour]]&gt;=6,Table1[[#This Row],[Hour]]&lt;12),"Morning",IF(AND(Table1[[#This Row],[Hour]]&gt;=12,Table1[[#This Row],[Hour]]&lt;18),"AfterNoon",IF(AND(Table1[[#This Row],[Hour]]&gt;=18,Table1[[#This Row],[Hour]]&lt;21),"Evening","Night")))</f>
        <v>Morning</v>
      </c>
      <c r="R285">
        <f>Table1[[#This Row],[Total_Sales]]/Table1[[#This Row],[Quantity_Sold]]</f>
        <v>173.11799999999999</v>
      </c>
      <c r="S285">
        <v>21</v>
      </c>
    </row>
    <row r="286" spans="1:19" ht="15.75" customHeight="1" x14ac:dyDescent="0.25">
      <c r="A286" s="3">
        <v>1285</v>
      </c>
      <c r="B286" s="4">
        <v>45340</v>
      </c>
      <c r="C286" s="3">
        <v>204</v>
      </c>
      <c r="D286" s="3">
        <v>302</v>
      </c>
      <c r="E286" s="3">
        <v>105</v>
      </c>
      <c r="F286" s="3">
        <v>6</v>
      </c>
      <c r="G286" s="5">
        <v>89.98</v>
      </c>
      <c r="H286" s="5">
        <v>539.88</v>
      </c>
      <c r="I286" s="5">
        <v>134.97</v>
      </c>
      <c r="J286" s="3" t="b">
        <v>0</v>
      </c>
      <c r="K286" s="3" t="s">
        <v>25</v>
      </c>
      <c r="L286" s="3">
        <v>2024</v>
      </c>
      <c r="M286" s="3">
        <v>2</v>
      </c>
      <c r="N286" s="3" t="s">
        <v>20</v>
      </c>
      <c r="O286" s="11">
        <v>1</v>
      </c>
      <c r="P286" s="11" t="str">
        <f>TEXT(Table1[[#This Row],[Order_Date]],"YYYY-MM")</f>
        <v>2024-02</v>
      </c>
      <c r="Q286" s="9" t="str">
        <f>IF(AND(Table1[[#This Row],[Hour]]&gt;=6,Table1[[#This Row],[Hour]]&lt;12),"Morning",IF(AND(Table1[[#This Row],[Hour]]&gt;=12,Table1[[#This Row],[Hour]]&lt;18),"AfterNoon",IF(AND(Table1[[#This Row],[Hour]]&gt;=18,Table1[[#This Row],[Hour]]&lt;21),"Evening","Night")))</f>
        <v>Night</v>
      </c>
      <c r="R286">
        <f>Table1[[#This Row],[Total_Sales]]/Table1[[#This Row],[Quantity_Sold]]</f>
        <v>89.98</v>
      </c>
      <c r="S286">
        <v>25</v>
      </c>
    </row>
    <row r="287" spans="1:19" ht="15.75" customHeight="1" x14ac:dyDescent="0.25">
      <c r="A287" s="3">
        <v>1286</v>
      </c>
      <c r="B287" s="4">
        <v>44908</v>
      </c>
      <c r="C287" s="3">
        <v>201</v>
      </c>
      <c r="D287" s="3">
        <v>305</v>
      </c>
      <c r="E287" s="3">
        <v>105</v>
      </c>
      <c r="F287" s="3">
        <v>3</v>
      </c>
      <c r="G287" s="5">
        <v>272.49200000000002</v>
      </c>
      <c r="H287" s="5">
        <v>817.47600000000011</v>
      </c>
      <c r="I287" s="5">
        <v>245.24280000000002</v>
      </c>
      <c r="J287" s="3" t="b">
        <v>0</v>
      </c>
      <c r="K287" s="3" t="s">
        <v>282</v>
      </c>
      <c r="L287" s="3">
        <v>2022</v>
      </c>
      <c r="M287" s="3">
        <v>12</v>
      </c>
      <c r="N287" s="3" t="s">
        <v>31</v>
      </c>
      <c r="O287" s="11">
        <v>18</v>
      </c>
      <c r="P287" s="11" t="str">
        <f>TEXT(Table1[[#This Row],[Order_Date]],"YYYY-MM")</f>
        <v>2022-12</v>
      </c>
      <c r="Q287" s="9" t="str">
        <f>IF(AND(Table1[[#This Row],[Hour]]&gt;=6,Table1[[#This Row],[Hour]]&lt;12),"Morning",IF(AND(Table1[[#This Row],[Hour]]&gt;=12,Table1[[#This Row],[Hour]]&lt;18),"AfterNoon",IF(AND(Table1[[#This Row],[Hour]]&gt;=18,Table1[[#This Row],[Hour]]&lt;21),"Evening","Night")))</f>
        <v>Evening</v>
      </c>
      <c r="R287">
        <f>Table1[[#This Row],[Total_Sales]]/Table1[[#This Row],[Quantity_Sold]]</f>
        <v>272.49200000000002</v>
      </c>
      <c r="S287">
        <v>30</v>
      </c>
    </row>
    <row r="288" spans="1:19" ht="15.75" customHeight="1" x14ac:dyDescent="0.25">
      <c r="A288" s="3">
        <v>1287</v>
      </c>
      <c r="B288" s="4">
        <v>45350</v>
      </c>
      <c r="C288" s="3">
        <v>205</v>
      </c>
      <c r="D288" s="3">
        <v>304</v>
      </c>
      <c r="E288" s="3">
        <v>104</v>
      </c>
      <c r="F288" s="3">
        <v>10</v>
      </c>
      <c r="G288" s="5">
        <v>385.44</v>
      </c>
      <c r="H288" s="5">
        <v>3854.4</v>
      </c>
      <c r="I288" s="5">
        <v>578.16</v>
      </c>
      <c r="J288" s="3" t="b">
        <v>0</v>
      </c>
      <c r="K288" s="3" t="s">
        <v>283</v>
      </c>
      <c r="L288" s="3">
        <v>2024</v>
      </c>
      <c r="M288" s="3">
        <v>2</v>
      </c>
      <c r="N288" s="3" t="s">
        <v>18</v>
      </c>
      <c r="O288" s="11">
        <v>11</v>
      </c>
      <c r="P288" s="11" t="str">
        <f>TEXT(Table1[[#This Row],[Order_Date]],"YYYY-MM")</f>
        <v>2024-02</v>
      </c>
      <c r="Q288" s="9" t="str">
        <f>IF(AND(Table1[[#This Row],[Hour]]&gt;=6,Table1[[#This Row],[Hour]]&lt;12),"Morning",IF(AND(Table1[[#This Row],[Hour]]&gt;=12,Table1[[#This Row],[Hour]]&lt;18),"AfterNoon",IF(AND(Table1[[#This Row],[Hour]]&gt;=18,Table1[[#This Row],[Hour]]&lt;21),"Evening","Night")))</f>
        <v>Morning</v>
      </c>
      <c r="R288">
        <f>Table1[[#This Row],[Total_Sales]]/Table1[[#This Row],[Quantity_Sold]]</f>
        <v>385.44</v>
      </c>
      <c r="S288">
        <v>15</v>
      </c>
    </row>
    <row r="289" spans="1:19" ht="15.75" customHeight="1" x14ac:dyDescent="0.25">
      <c r="A289" s="3">
        <v>1288</v>
      </c>
      <c r="B289" s="4">
        <v>45240</v>
      </c>
      <c r="C289" s="3">
        <v>202</v>
      </c>
      <c r="D289" s="3">
        <v>305</v>
      </c>
      <c r="E289" s="3">
        <v>105</v>
      </c>
      <c r="F289" s="3">
        <v>8</v>
      </c>
      <c r="G289" s="5">
        <v>484.74800000000005</v>
      </c>
      <c r="H289" s="5">
        <v>3877.9840000000004</v>
      </c>
      <c r="I289" s="5">
        <v>659.25728000000015</v>
      </c>
      <c r="J289" s="3" t="b">
        <v>0</v>
      </c>
      <c r="K289" s="3" t="s">
        <v>284</v>
      </c>
      <c r="L289" s="3">
        <v>2023</v>
      </c>
      <c r="M289" s="3">
        <v>11</v>
      </c>
      <c r="N289" s="3" t="s">
        <v>26</v>
      </c>
      <c r="O289" s="11">
        <v>12</v>
      </c>
      <c r="P289" s="11" t="str">
        <f>TEXT(Table1[[#This Row],[Order_Date]],"YYYY-MM")</f>
        <v>2023-11</v>
      </c>
      <c r="Q289" s="9" t="str">
        <f>IF(AND(Table1[[#This Row],[Hour]]&gt;=6,Table1[[#This Row],[Hour]]&lt;12),"Morning",IF(AND(Table1[[#This Row],[Hour]]&gt;=12,Table1[[#This Row],[Hour]]&lt;18),"AfterNoon",IF(AND(Table1[[#This Row],[Hour]]&gt;=18,Table1[[#This Row],[Hour]]&lt;21),"Evening","Night")))</f>
        <v>AfterNoon</v>
      </c>
      <c r="R289">
        <f>Table1[[#This Row],[Total_Sales]]/Table1[[#This Row],[Quantity_Sold]]</f>
        <v>484.74800000000005</v>
      </c>
      <c r="S289">
        <v>17</v>
      </c>
    </row>
    <row r="290" spans="1:19" ht="15.75" customHeight="1" x14ac:dyDescent="0.25">
      <c r="A290" s="3">
        <v>1289</v>
      </c>
      <c r="B290" s="4">
        <v>45077</v>
      </c>
      <c r="C290" s="3">
        <v>205</v>
      </c>
      <c r="D290" s="3">
        <v>303</v>
      </c>
      <c r="E290" s="3">
        <v>101</v>
      </c>
      <c r="F290" s="3">
        <v>1</v>
      </c>
      <c r="G290" s="5">
        <v>611.57800000000009</v>
      </c>
      <c r="H290" s="5">
        <v>611.57800000000009</v>
      </c>
      <c r="I290" s="5">
        <v>116.19982000000002</v>
      </c>
      <c r="J290" s="3" t="b">
        <v>0</v>
      </c>
      <c r="K290" s="3" t="s">
        <v>285</v>
      </c>
      <c r="L290" s="3">
        <v>2023</v>
      </c>
      <c r="M290" s="3">
        <v>5</v>
      </c>
      <c r="N290" s="3" t="s">
        <v>18</v>
      </c>
      <c r="O290" s="11">
        <v>1</v>
      </c>
      <c r="P290" s="11" t="str">
        <f>TEXT(Table1[[#This Row],[Order_Date]],"YYYY-MM")</f>
        <v>2023-05</v>
      </c>
      <c r="Q290" s="9" t="str">
        <f>IF(AND(Table1[[#This Row],[Hour]]&gt;=6,Table1[[#This Row],[Hour]]&lt;12),"Morning",IF(AND(Table1[[#This Row],[Hour]]&gt;=12,Table1[[#This Row],[Hour]]&lt;18),"AfterNoon",IF(AND(Table1[[#This Row],[Hour]]&gt;=18,Table1[[#This Row],[Hour]]&lt;21),"Evening","Night")))</f>
        <v>Night</v>
      </c>
      <c r="R290">
        <f>Table1[[#This Row],[Total_Sales]]/Table1[[#This Row],[Quantity_Sold]]</f>
        <v>611.57800000000009</v>
      </c>
      <c r="S290">
        <v>19</v>
      </c>
    </row>
    <row r="291" spans="1:19" ht="15.75" customHeight="1" x14ac:dyDescent="0.25">
      <c r="A291" s="3">
        <v>1290</v>
      </c>
      <c r="B291" s="4">
        <v>45386</v>
      </c>
      <c r="C291" s="3">
        <v>203</v>
      </c>
      <c r="D291" s="3">
        <v>303</v>
      </c>
      <c r="E291" s="3">
        <v>103</v>
      </c>
      <c r="F291" s="3">
        <v>4</v>
      </c>
      <c r="G291" s="5">
        <v>426.58000000000004</v>
      </c>
      <c r="H291" s="5">
        <v>1706.3200000000002</v>
      </c>
      <c r="I291" s="5">
        <v>358.3272</v>
      </c>
      <c r="J291" s="3" t="b">
        <v>0</v>
      </c>
      <c r="K291" s="3" t="s">
        <v>286</v>
      </c>
      <c r="L291" s="3">
        <v>2024</v>
      </c>
      <c r="M291" s="3">
        <v>4</v>
      </c>
      <c r="N291" s="3" t="s">
        <v>16</v>
      </c>
      <c r="O291" s="11">
        <v>14</v>
      </c>
      <c r="P291" s="11" t="str">
        <f>TEXT(Table1[[#This Row],[Order_Date]],"YYYY-MM")</f>
        <v>2024-04</v>
      </c>
      <c r="Q291" s="9" t="str">
        <f>IF(AND(Table1[[#This Row],[Hour]]&gt;=6,Table1[[#This Row],[Hour]]&lt;12),"Morning",IF(AND(Table1[[#This Row],[Hour]]&gt;=12,Table1[[#This Row],[Hour]]&lt;18),"AfterNoon",IF(AND(Table1[[#This Row],[Hour]]&gt;=18,Table1[[#This Row],[Hour]]&lt;21),"Evening","Night")))</f>
        <v>AfterNoon</v>
      </c>
      <c r="R291">
        <f>Table1[[#This Row],[Total_Sales]]/Table1[[#This Row],[Quantity_Sold]]</f>
        <v>426.58000000000004</v>
      </c>
      <c r="S291">
        <v>21</v>
      </c>
    </row>
    <row r="292" spans="1:19" ht="15.75" customHeight="1" x14ac:dyDescent="0.25">
      <c r="A292" s="3">
        <v>1291</v>
      </c>
      <c r="B292" s="4">
        <v>45176</v>
      </c>
      <c r="C292" s="3">
        <v>201</v>
      </c>
      <c r="D292" s="3">
        <v>301</v>
      </c>
      <c r="E292" s="3">
        <v>103</v>
      </c>
      <c r="F292" s="3">
        <v>3</v>
      </c>
      <c r="G292" s="5">
        <v>597.19000000000005</v>
      </c>
      <c r="H292" s="5">
        <v>1791.5700000000002</v>
      </c>
      <c r="I292" s="5">
        <v>447.89250000000004</v>
      </c>
      <c r="J292" s="3" t="b">
        <v>0</v>
      </c>
      <c r="K292" s="3" t="s">
        <v>287</v>
      </c>
      <c r="L292" s="3">
        <v>2023</v>
      </c>
      <c r="M292" s="3">
        <v>9</v>
      </c>
      <c r="N292" s="3" t="s">
        <v>16</v>
      </c>
      <c r="O292" s="11">
        <v>7</v>
      </c>
      <c r="P292" s="11" t="str">
        <f>TEXT(Table1[[#This Row],[Order_Date]],"YYYY-MM")</f>
        <v>2023-09</v>
      </c>
      <c r="Q292" s="9" t="str">
        <f>IF(AND(Table1[[#This Row],[Hour]]&gt;=6,Table1[[#This Row],[Hour]]&lt;12),"Morning",IF(AND(Table1[[#This Row],[Hour]]&gt;=12,Table1[[#This Row],[Hour]]&lt;18),"AfterNoon",IF(AND(Table1[[#This Row],[Hour]]&gt;=18,Table1[[#This Row],[Hour]]&lt;21),"Evening","Night")))</f>
        <v>Morning</v>
      </c>
      <c r="R292">
        <f>Table1[[#This Row],[Total_Sales]]/Table1[[#This Row],[Quantity_Sold]]</f>
        <v>597.19000000000005</v>
      </c>
      <c r="S292">
        <v>25</v>
      </c>
    </row>
    <row r="293" spans="1:19" ht="15.75" customHeight="1" x14ac:dyDescent="0.25">
      <c r="A293" s="3">
        <v>1292</v>
      </c>
      <c r="B293" s="4">
        <v>45337</v>
      </c>
      <c r="C293" s="3">
        <v>201</v>
      </c>
      <c r="D293" s="3">
        <v>301</v>
      </c>
      <c r="E293" s="3">
        <v>102</v>
      </c>
      <c r="F293" s="3">
        <v>10</v>
      </c>
      <c r="G293" s="5">
        <v>494.62600000000009</v>
      </c>
      <c r="H293" s="5">
        <v>4946.2600000000011</v>
      </c>
      <c r="I293" s="5">
        <v>1483.8780000000004</v>
      </c>
      <c r="J293" s="3" t="b">
        <v>0</v>
      </c>
      <c r="K293" s="3" t="s">
        <v>288</v>
      </c>
      <c r="L293" s="3">
        <v>2024</v>
      </c>
      <c r="M293" s="3">
        <v>2</v>
      </c>
      <c r="N293" s="3" t="s">
        <v>16</v>
      </c>
      <c r="O293" s="11">
        <v>18</v>
      </c>
      <c r="P293" s="11" t="str">
        <f>TEXT(Table1[[#This Row],[Order_Date]],"YYYY-MM")</f>
        <v>2024-02</v>
      </c>
      <c r="Q293" s="9" t="str">
        <f>IF(AND(Table1[[#This Row],[Hour]]&gt;=6,Table1[[#This Row],[Hour]]&lt;12),"Morning",IF(AND(Table1[[#This Row],[Hour]]&gt;=12,Table1[[#This Row],[Hour]]&lt;18),"AfterNoon",IF(AND(Table1[[#This Row],[Hour]]&gt;=18,Table1[[#This Row],[Hour]]&lt;21),"Evening","Night")))</f>
        <v>Evening</v>
      </c>
      <c r="R293">
        <f>Table1[[#This Row],[Total_Sales]]/Table1[[#This Row],[Quantity_Sold]]</f>
        <v>494.62600000000009</v>
      </c>
      <c r="S293">
        <v>30</v>
      </c>
    </row>
    <row r="294" spans="1:19" ht="15.75" customHeight="1" x14ac:dyDescent="0.25">
      <c r="A294" s="3">
        <v>1293</v>
      </c>
      <c r="B294" s="4">
        <v>45233</v>
      </c>
      <c r="C294" s="3">
        <v>201</v>
      </c>
      <c r="D294" s="3">
        <v>302</v>
      </c>
      <c r="E294" s="3">
        <v>105</v>
      </c>
      <c r="F294" s="3">
        <v>6</v>
      </c>
      <c r="G294" s="5">
        <v>209.83600000000001</v>
      </c>
      <c r="H294" s="5">
        <v>1259.0160000000001</v>
      </c>
      <c r="I294" s="5">
        <v>188.85240000000002</v>
      </c>
      <c r="J294" s="3" t="b">
        <v>0</v>
      </c>
      <c r="K294" s="3" t="s">
        <v>289</v>
      </c>
      <c r="L294" s="3">
        <v>2023</v>
      </c>
      <c r="M294" s="3">
        <v>11</v>
      </c>
      <c r="N294" s="3" t="s">
        <v>26</v>
      </c>
      <c r="O294" s="11">
        <v>17</v>
      </c>
      <c r="P294" s="11" t="str">
        <f>TEXT(Table1[[#This Row],[Order_Date]],"YYYY-MM")</f>
        <v>2023-11</v>
      </c>
      <c r="Q294" s="9" t="str">
        <f>IF(AND(Table1[[#This Row],[Hour]]&gt;=6,Table1[[#This Row],[Hour]]&lt;12),"Morning",IF(AND(Table1[[#This Row],[Hour]]&gt;=12,Table1[[#This Row],[Hour]]&lt;18),"AfterNoon",IF(AND(Table1[[#This Row],[Hour]]&gt;=18,Table1[[#This Row],[Hour]]&lt;21),"Evening","Night")))</f>
        <v>AfterNoon</v>
      </c>
      <c r="R294">
        <f>Table1[[#This Row],[Total_Sales]]/Table1[[#This Row],[Quantity_Sold]]</f>
        <v>209.83600000000001</v>
      </c>
      <c r="S294">
        <v>15</v>
      </c>
    </row>
    <row r="295" spans="1:19" ht="15.75" customHeight="1" x14ac:dyDescent="0.25">
      <c r="A295" s="3">
        <v>1294</v>
      </c>
      <c r="B295" s="4">
        <v>45455</v>
      </c>
      <c r="C295" s="3">
        <v>203</v>
      </c>
      <c r="D295" s="3">
        <v>303</v>
      </c>
      <c r="E295" s="3">
        <v>103</v>
      </c>
      <c r="F295" s="3">
        <v>8</v>
      </c>
      <c r="G295" s="5">
        <v>646.31600000000003</v>
      </c>
      <c r="H295" s="5">
        <v>5170.5280000000002</v>
      </c>
      <c r="I295" s="5">
        <v>878.98976000000016</v>
      </c>
      <c r="J295" s="3" t="b">
        <v>0</v>
      </c>
      <c r="K295" s="3" t="s">
        <v>117</v>
      </c>
      <c r="L295" s="3">
        <v>2024</v>
      </c>
      <c r="M295" s="3">
        <v>6</v>
      </c>
      <c r="N295" s="3" t="s">
        <v>18</v>
      </c>
      <c r="O295" s="11">
        <v>6</v>
      </c>
      <c r="P295" s="11" t="str">
        <f>TEXT(Table1[[#This Row],[Order_Date]],"YYYY-MM")</f>
        <v>2024-06</v>
      </c>
      <c r="Q295" s="9" t="str">
        <f>IF(AND(Table1[[#This Row],[Hour]]&gt;=6,Table1[[#This Row],[Hour]]&lt;12),"Morning",IF(AND(Table1[[#This Row],[Hour]]&gt;=12,Table1[[#This Row],[Hour]]&lt;18),"AfterNoon",IF(AND(Table1[[#This Row],[Hour]]&gt;=18,Table1[[#This Row],[Hour]]&lt;21),"Evening","Night")))</f>
        <v>Morning</v>
      </c>
      <c r="R295">
        <f>Table1[[#This Row],[Total_Sales]]/Table1[[#This Row],[Quantity_Sold]]</f>
        <v>646.31600000000003</v>
      </c>
      <c r="S295">
        <v>17</v>
      </c>
    </row>
    <row r="296" spans="1:19" ht="15.75" customHeight="1" x14ac:dyDescent="0.25">
      <c r="A296" s="3">
        <v>1295</v>
      </c>
      <c r="B296" s="4">
        <v>45299</v>
      </c>
      <c r="C296" s="3">
        <v>205</v>
      </c>
      <c r="D296" s="3">
        <v>305</v>
      </c>
      <c r="E296" s="3">
        <v>102</v>
      </c>
      <c r="F296" s="3">
        <v>8</v>
      </c>
      <c r="G296" s="5">
        <v>443.036</v>
      </c>
      <c r="H296" s="5">
        <v>3544.288</v>
      </c>
      <c r="I296" s="5">
        <v>673.41471999999999</v>
      </c>
      <c r="J296" s="3" t="b">
        <v>1</v>
      </c>
      <c r="K296" s="3" t="s">
        <v>290</v>
      </c>
      <c r="L296" s="3">
        <v>2024</v>
      </c>
      <c r="M296" s="3">
        <v>1</v>
      </c>
      <c r="N296" s="3" t="s">
        <v>28</v>
      </c>
      <c r="O296" s="11">
        <v>19</v>
      </c>
      <c r="P296" s="11" t="str">
        <f>TEXT(Table1[[#This Row],[Order_Date]],"YYYY-MM")</f>
        <v>2024-01</v>
      </c>
      <c r="Q296" s="9" t="str">
        <f>IF(AND(Table1[[#This Row],[Hour]]&gt;=6,Table1[[#This Row],[Hour]]&lt;12),"Morning",IF(AND(Table1[[#This Row],[Hour]]&gt;=12,Table1[[#This Row],[Hour]]&lt;18),"AfterNoon",IF(AND(Table1[[#This Row],[Hour]]&gt;=18,Table1[[#This Row],[Hour]]&lt;21),"Evening","Night")))</f>
        <v>Evening</v>
      </c>
      <c r="R296">
        <f>Table1[[#This Row],[Total_Sales]]/Table1[[#This Row],[Quantity_Sold]]</f>
        <v>443.036</v>
      </c>
      <c r="S296">
        <v>19</v>
      </c>
    </row>
    <row r="297" spans="1:19" ht="15.75" customHeight="1" x14ac:dyDescent="0.25">
      <c r="A297" s="3">
        <v>1296</v>
      </c>
      <c r="B297" s="4">
        <v>45225</v>
      </c>
      <c r="C297" s="3">
        <v>202</v>
      </c>
      <c r="D297" s="3">
        <v>302</v>
      </c>
      <c r="E297" s="3">
        <v>101</v>
      </c>
      <c r="F297" s="3">
        <v>6</v>
      </c>
      <c r="G297" s="5">
        <v>143</v>
      </c>
      <c r="H297" s="5">
        <v>858</v>
      </c>
      <c r="I297" s="5">
        <v>180.18</v>
      </c>
      <c r="J297" s="3" t="b">
        <v>0</v>
      </c>
      <c r="K297" s="3" t="s">
        <v>34</v>
      </c>
      <c r="L297" s="3">
        <v>2023</v>
      </c>
      <c r="M297" s="3">
        <v>10</v>
      </c>
      <c r="N297" s="3" t="s">
        <v>16</v>
      </c>
      <c r="O297" s="11">
        <v>22</v>
      </c>
      <c r="P297" s="11" t="str">
        <f>TEXT(Table1[[#This Row],[Order_Date]],"YYYY-MM")</f>
        <v>2023-10</v>
      </c>
      <c r="Q297" s="9" t="str">
        <f>IF(AND(Table1[[#This Row],[Hour]]&gt;=6,Table1[[#This Row],[Hour]]&lt;12),"Morning",IF(AND(Table1[[#This Row],[Hour]]&gt;=12,Table1[[#This Row],[Hour]]&lt;18),"AfterNoon",IF(AND(Table1[[#This Row],[Hour]]&gt;=18,Table1[[#This Row],[Hour]]&lt;21),"Evening","Night")))</f>
        <v>Night</v>
      </c>
      <c r="R297">
        <f>Table1[[#This Row],[Total_Sales]]/Table1[[#This Row],[Quantity_Sold]]</f>
        <v>143</v>
      </c>
      <c r="S297">
        <v>21.000000000000004</v>
      </c>
    </row>
    <row r="298" spans="1:19" ht="15.75" customHeight="1" x14ac:dyDescent="0.25">
      <c r="A298" s="3">
        <v>1297</v>
      </c>
      <c r="B298" s="4">
        <v>45070</v>
      </c>
      <c r="C298" s="3">
        <v>204</v>
      </c>
      <c r="D298" s="3">
        <v>303</v>
      </c>
      <c r="E298" s="3">
        <v>102</v>
      </c>
      <c r="F298" s="3">
        <v>5</v>
      </c>
      <c r="G298" s="5">
        <v>429.41800000000001</v>
      </c>
      <c r="H298" s="5">
        <v>2147.09</v>
      </c>
      <c r="I298" s="5">
        <v>536.77250000000004</v>
      </c>
      <c r="J298" s="3" t="b">
        <v>0</v>
      </c>
      <c r="K298" s="3" t="s">
        <v>168</v>
      </c>
      <c r="L298" s="3">
        <v>2023</v>
      </c>
      <c r="M298" s="3">
        <v>5</v>
      </c>
      <c r="N298" s="3" t="s">
        <v>18</v>
      </c>
      <c r="O298" s="11">
        <v>16</v>
      </c>
      <c r="P298" s="11" t="str">
        <f>TEXT(Table1[[#This Row],[Order_Date]],"YYYY-MM")</f>
        <v>2023-05</v>
      </c>
      <c r="Q298" s="9" t="str">
        <f>IF(AND(Table1[[#This Row],[Hour]]&gt;=6,Table1[[#This Row],[Hour]]&lt;12),"Morning",IF(AND(Table1[[#This Row],[Hour]]&gt;=12,Table1[[#This Row],[Hour]]&lt;18),"AfterNoon",IF(AND(Table1[[#This Row],[Hour]]&gt;=18,Table1[[#This Row],[Hour]]&lt;21),"Evening","Night")))</f>
        <v>AfterNoon</v>
      </c>
      <c r="R298">
        <f>Table1[[#This Row],[Total_Sales]]/Table1[[#This Row],[Quantity_Sold]]</f>
        <v>429.41800000000001</v>
      </c>
      <c r="S298">
        <v>25</v>
      </c>
    </row>
    <row r="299" spans="1:19" ht="15.75" customHeight="1" x14ac:dyDescent="0.25">
      <c r="A299" s="3">
        <v>1298</v>
      </c>
      <c r="B299" s="4">
        <v>44895</v>
      </c>
      <c r="C299" s="3">
        <v>203</v>
      </c>
      <c r="D299" s="3">
        <v>303</v>
      </c>
      <c r="E299" s="3">
        <v>101</v>
      </c>
      <c r="F299" s="3">
        <v>6</v>
      </c>
      <c r="G299" s="5">
        <v>133.21</v>
      </c>
      <c r="H299" s="5">
        <v>799.26</v>
      </c>
      <c r="I299" s="5">
        <v>239.77799999999999</v>
      </c>
      <c r="J299" s="3" t="b">
        <v>0</v>
      </c>
      <c r="K299" s="3" t="s">
        <v>291</v>
      </c>
      <c r="L299" s="3">
        <v>2022</v>
      </c>
      <c r="M299" s="3">
        <v>11</v>
      </c>
      <c r="N299" s="3" t="s">
        <v>18</v>
      </c>
      <c r="O299" s="11">
        <v>3</v>
      </c>
      <c r="P299" s="11" t="str">
        <f>TEXT(Table1[[#This Row],[Order_Date]],"YYYY-MM")</f>
        <v>2022-11</v>
      </c>
      <c r="Q299" s="9" t="str">
        <f>IF(AND(Table1[[#This Row],[Hour]]&gt;=6,Table1[[#This Row],[Hour]]&lt;12),"Morning",IF(AND(Table1[[#This Row],[Hour]]&gt;=12,Table1[[#This Row],[Hour]]&lt;18),"AfterNoon",IF(AND(Table1[[#This Row],[Hour]]&gt;=18,Table1[[#This Row],[Hour]]&lt;21),"Evening","Night")))</f>
        <v>Night</v>
      </c>
      <c r="R299">
        <f>Table1[[#This Row],[Total_Sales]]/Table1[[#This Row],[Quantity_Sold]]</f>
        <v>133.21</v>
      </c>
      <c r="S299">
        <v>30</v>
      </c>
    </row>
    <row r="300" spans="1:19" ht="15.75" customHeight="1" x14ac:dyDescent="0.25">
      <c r="A300" s="3">
        <v>1299</v>
      </c>
      <c r="B300" s="4">
        <v>44895</v>
      </c>
      <c r="C300" s="3">
        <v>203</v>
      </c>
      <c r="D300" s="3">
        <v>301</v>
      </c>
      <c r="E300" s="3">
        <v>103</v>
      </c>
      <c r="F300" s="3">
        <v>7</v>
      </c>
      <c r="G300" s="5">
        <v>648.05400000000009</v>
      </c>
      <c r="H300" s="5">
        <v>4536.3780000000006</v>
      </c>
      <c r="I300" s="5">
        <v>680.45670000000007</v>
      </c>
      <c r="J300" s="3" t="b">
        <v>1</v>
      </c>
      <c r="K300" s="3" t="s">
        <v>292</v>
      </c>
      <c r="L300" s="3">
        <v>2022</v>
      </c>
      <c r="M300" s="3">
        <v>11</v>
      </c>
      <c r="N300" s="3" t="s">
        <v>18</v>
      </c>
      <c r="O300" s="11">
        <v>0</v>
      </c>
      <c r="P300" s="11" t="str">
        <f>TEXT(Table1[[#This Row],[Order_Date]],"YYYY-MM")</f>
        <v>2022-11</v>
      </c>
      <c r="Q300" s="9" t="str">
        <f>IF(AND(Table1[[#This Row],[Hour]]&gt;=6,Table1[[#This Row],[Hour]]&lt;12),"Morning",IF(AND(Table1[[#This Row],[Hour]]&gt;=12,Table1[[#This Row],[Hour]]&lt;18),"AfterNoon",IF(AND(Table1[[#This Row],[Hour]]&gt;=18,Table1[[#This Row],[Hour]]&lt;21),"Evening","Night")))</f>
        <v>Night</v>
      </c>
      <c r="R300">
        <f>Table1[[#This Row],[Total_Sales]]/Table1[[#This Row],[Quantity_Sold]]</f>
        <v>648.05400000000009</v>
      </c>
      <c r="S300">
        <v>15</v>
      </c>
    </row>
    <row r="301" spans="1:19" ht="15.75" customHeight="1" x14ac:dyDescent="0.25">
      <c r="A301" s="3">
        <v>1300</v>
      </c>
      <c r="B301" s="4">
        <v>45241</v>
      </c>
      <c r="C301" s="3">
        <v>205</v>
      </c>
      <c r="D301" s="3">
        <v>303</v>
      </c>
      <c r="E301" s="3">
        <v>105</v>
      </c>
      <c r="F301" s="3">
        <v>10</v>
      </c>
      <c r="G301" s="5">
        <v>620.17999999999995</v>
      </c>
      <c r="H301" s="5">
        <v>6201.7999999999993</v>
      </c>
      <c r="I301" s="5">
        <v>1054.306</v>
      </c>
      <c r="J301" s="3" t="b">
        <v>0</v>
      </c>
      <c r="K301" s="3" t="s">
        <v>293</v>
      </c>
      <c r="L301" s="3">
        <v>2023</v>
      </c>
      <c r="M301" s="3">
        <v>11</v>
      </c>
      <c r="N301" s="3" t="s">
        <v>22</v>
      </c>
      <c r="O301" s="11">
        <v>3</v>
      </c>
      <c r="P301" s="11" t="str">
        <f>TEXT(Table1[[#This Row],[Order_Date]],"YYYY-MM")</f>
        <v>2023-11</v>
      </c>
      <c r="Q301" s="9" t="str">
        <f>IF(AND(Table1[[#This Row],[Hour]]&gt;=6,Table1[[#This Row],[Hour]]&lt;12),"Morning",IF(AND(Table1[[#This Row],[Hour]]&gt;=12,Table1[[#This Row],[Hour]]&lt;18),"AfterNoon",IF(AND(Table1[[#This Row],[Hour]]&gt;=18,Table1[[#This Row],[Hour]]&lt;21),"Evening","Night")))</f>
        <v>Night</v>
      </c>
      <c r="R301">
        <f>Table1[[#This Row],[Total_Sales]]/Table1[[#This Row],[Quantity_Sold]]</f>
        <v>620.17999999999995</v>
      </c>
      <c r="S301">
        <v>17.000000000000004</v>
      </c>
    </row>
    <row r="302" spans="1:19" ht="15.75" customHeight="1" x14ac:dyDescent="0.25">
      <c r="A302" s="3">
        <v>1301</v>
      </c>
      <c r="B302" s="4">
        <v>45269</v>
      </c>
      <c r="C302" s="3">
        <v>202</v>
      </c>
      <c r="D302" s="3">
        <v>301</v>
      </c>
      <c r="E302" s="3">
        <v>105</v>
      </c>
      <c r="F302" s="3">
        <v>5</v>
      </c>
      <c r="G302" s="5">
        <v>567.75400000000002</v>
      </c>
      <c r="H302" s="5">
        <v>2838.77</v>
      </c>
      <c r="I302" s="5">
        <v>539.36630000000002</v>
      </c>
      <c r="J302" s="3" t="b">
        <v>0</v>
      </c>
      <c r="K302" s="3" t="s">
        <v>294</v>
      </c>
      <c r="L302" s="3">
        <v>2023</v>
      </c>
      <c r="M302" s="3">
        <v>12</v>
      </c>
      <c r="N302" s="3" t="s">
        <v>22</v>
      </c>
      <c r="O302" s="11">
        <v>19</v>
      </c>
      <c r="P302" s="11" t="str">
        <f>TEXT(Table1[[#This Row],[Order_Date]],"YYYY-MM")</f>
        <v>2023-12</v>
      </c>
      <c r="Q302" s="9" t="str">
        <f>IF(AND(Table1[[#This Row],[Hour]]&gt;=6,Table1[[#This Row],[Hour]]&lt;12),"Morning",IF(AND(Table1[[#This Row],[Hour]]&gt;=12,Table1[[#This Row],[Hour]]&lt;18),"AfterNoon",IF(AND(Table1[[#This Row],[Hour]]&gt;=18,Table1[[#This Row],[Hour]]&lt;21),"Evening","Night")))</f>
        <v>Evening</v>
      </c>
      <c r="R302">
        <f>Table1[[#This Row],[Total_Sales]]/Table1[[#This Row],[Quantity_Sold]]</f>
        <v>567.75400000000002</v>
      </c>
      <c r="S302">
        <v>19</v>
      </c>
    </row>
    <row r="303" spans="1:19" ht="15.75" customHeight="1" x14ac:dyDescent="0.25">
      <c r="A303" s="3">
        <v>1302</v>
      </c>
      <c r="B303" s="4">
        <v>45124</v>
      </c>
      <c r="C303" s="3">
        <v>204</v>
      </c>
      <c r="D303" s="3">
        <v>303</v>
      </c>
      <c r="E303" s="3">
        <v>101</v>
      </c>
      <c r="F303" s="3">
        <v>4</v>
      </c>
      <c r="G303" s="5">
        <v>579.76599999999996</v>
      </c>
      <c r="H303" s="5">
        <v>2319.0639999999999</v>
      </c>
      <c r="I303" s="5">
        <v>487.00343999999996</v>
      </c>
      <c r="J303" s="3" t="b">
        <v>0</v>
      </c>
      <c r="K303" s="3" t="s">
        <v>295</v>
      </c>
      <c r="L303" s="3">
        <v>2023</v>
      </c>
      <c r="M303" s="3">
        <v>7</v>
      </c>
      <c r="N303" s="3" t="s">
        <v>28</v>
      </c>
      <c r="O303" s="11">
        <v>5</v>
      </c>
      <c r="P303" s="11" t="str">
        <f>TEXT(Table1[[#This Row],[Order_Date]],"YYYY-MM")</f>
        <v>2023-07</v>
      </c>
      <c r="Q303" s="9" t="str">
        <f>IF(AND(Table1[[#This Row],[Hour]]&gt;=6,Table1[[#This Row],[Hour]]&lt;12),"Morning",IF(AND(Table1[[#This Row],[Hour]]&gt;=12,Table1[[#This Row],[Hour]]&lt;18),"AfterNoon",IF(AND(Table1[[#This Row],[Hour]]&gt;=18,Table1[[#This Row],[Hour]]&lt;21),"Evening","Night")))</f>
        <v>Night</v>
      </c>
      <c r="R303">
        <f>Table1[[#This Row],[Total_Sales]]/Table1[[#This Row],[Quantity_Sold]]</f>
        <v>579.76599999999996</v>
      </c>
      <c r="S303">
        <v>21</v>
      </c>
    </row>
    <row r="304" spans="1:19" ht="15.75" customHeight="1" x14ac:dyDescent="0.25">
      <c r="A304" s="3">
        <v>1303</v>
      </c>
      <c r="B304" s="4">
        <v>44885</v>
      </c>
      <c r="C304" s="3">
        <v>205</v>
      </c>
      <c r="D304" s="3">
        <v>301</v>
      </c>
      <c r="E304" s="3">
        <v>104</v>
      </c>
      <c r="F304" s="3">
        <v>6</v>
      </c>
      <c r="G304" s="5">
        <v>336.88600000000002</v>
      </c>
      <c r="H304" s="5">
        <v>2021.3160000000003</v>
      </c>
      <c r="I304" s="5">
        <v>505.32900000000006</v>
      </c>
      <c r="J304" s="3" t="b">
        <v>0</v>
      </c>
      <c r="K304" s="3" t="s">
        <v>296</v>
      </c>
      <c r="L304" s="3">
        <v>2022</v>
      </c>
      <c r="M304" s="3">
        <v>11</v>
      </c>
      <c r="N304" s="3" t="s">
        <v>20</v>
      </c>
      <c r="O304" s="11">
        <v>16</v>
      </c>
      <c r="P304" s="11" t="str">
        <f>TEXT(Table1[[#This Row],[Order_Date]],"YYYY-MM")</f>
        <v>2022-11</v>
      </c>
      <c r="Q304" s="9" t="str">
        <f>IF(AND(Table1[[#This Row],[Hour]]&gt;=6,Table1[[#This Row],[Hour]]&lt;12),"Morning",IF(AND(Table1[[#This Row],[Hour]]&gt;=12,Table1[[#This Row],[Hour]]&lt;18),"AfterNoon",IF(AND(Table1[[#This Row],[Hour]]&gt;=18,Table1[[#This Row],[Hour]]&lt;21),"Evening","Night")))</f>
        <v>AfterNoon</v>
      </c>
      <c r="R304">
        <f>Table1[[#This Row],[Total_Sales]]/Table1[[#This Row],[Quantity_Sold]]</f>
        <v>336.88600000000002</v>
      </c>
      <c r="S304">
        <v>25</v>
      </c>
    </row>
    <row r="305" spans="1:19" ht="15.75" customHeight="1" x14ac:dyDescent="0.25">
      <c r="A305" s="3">
        <v>1304</v>
      </c>
      <c r="B305" s="4">
        <v>45073</v>
      </c>
      <c r="C305" s="3">
        <v>203</v>
      </c>
      <c r="D305" s="3">
        <v>301</v>
      </c>
      <c r="E305" s="3">
        <v>101</v>
      </c>
      <c r="F305" s="3">
        <v>7</v>
      </c>
      <c r="G305" s="5">
        <v>455.86200000000008</v>
      </c>
      <c r="H305" s="5">
        <v>3191.0340000000006</v>
      </c>
      <c r="I305" s="5">
        <v>957.31020000000012</v>
      </c>
      <c r="J305" s="3" t="b">
        <v>1</v>
      </c>
      <c r="K305" s="3" t="s">
        <v>270</v>
      </c>
      <c r="L305" s="3">
        <v>2023</v>
      </c>
      <c r="M305" s="3">
        <v>5</v>
      </c>
      <c r="N305" s="3" t="s">
        <v>22</v>
      </c>
      <c r="O305" s="11">
        <v>10</v>
      </c>
      <c r="P305" s="11" t="str">
        <f>TEXT(Table1[[#This Row],[Order_Date]],"YYYY-MM")</f>
        <v>2023-05</v>
      </c>
      <c r="Q305" s="9" t="str">
        <f>IF(AND(Table1[[#This Row],[Hour]]&gt;=6,Table1[[#This Row],[Hour]]&lt;12),"Morning",IF(AND(Table1[[#This Row],[Hour]]&gt;=12,Table1[[#This Row],[Hour]]&lt;18),"AfterNoon",IF(AND(Table1[[#This Row],[Hour]]&gt;=18,Table1[[#This Row],[Hour]]&lt;21),"Evening","Night")))</f>
        <v>Morning</v>
      </c>
      <c r="R305">
        <f>Table1[[#This Row],[Total_Sales]]/Table1[[#This Row],[Quantity_Sold]]</f>
        <v>455.86200000000008</v>
      </c>
      <c r="S305">
        <v>30</v>
      </c>
    </row>
    <row r="306" spans="1:19" ht="15.75" customHeight="1" x14ac:dyDescent="0.25">
      <c r="A306" s="3">
        <v>1305</v>
      </c>
      <c r="B306" s="4">
        <v>45176</v>
      </c>
      <c r="C306" s="3">
        <v>203</v>
      </c>
      <c r="D306" s="3">
        <v>301</v>
      </c>
      <c r="E306" s="3">
        <v>101</v>
      </c>
      <c r="F306" s="3">
        <v>4</v>
      </c>
      <c r="G306" s="5">
        <v>478.98400000000004</v>
      </c>
      <c r="H306" s="5">
        <v>1915.9360000000001</v>
      </c>
      <c r="I306" s="5">
        <v>287.3904</v>
      </c>
      <c r="J306" s="3" t="b">
        <v>1</v>
      </c>
      <c r="K306" s="3" t="s">
        <v>297</v>
      </c>
      <c r="L306" s="3">
        <v>2023</v>
      </c>
      <c r="M306" s="3">
        <v>9</v>
      </c>
      <c r="N306" s="3" t="s">
        <v>16</v>
      </c>
      <c r="O306" s="11">
        <v>6</v>
      </c>
      <c r="P306" s="11" t="str">
        <f>TEXT(Table1[[#This Row],[Order_Date]],"YYYY-MM")</f>
        <v>2023-09</v>
      </c>
      <c r="Q306" s="9" t="str">
        <f>IF(AND(Table1[[#This Row],[Hour]]&gt;=6,Table1[[#This Row],[Hour]]&lt;12),"Morning",IF(AND(Table1[[#This Row],[Hour]]&gt;=12,Table1[[#This Row],[Hour]]&lt;18),"AfterNoon",IF(AND(Table1[[#This Row],[Hour]]&gt;=18,Table1[[#This Row],[Hour]]&lt;21),"Evening","Night")))</f>
        <v>Morning</v>
      </c>
      <c r="R306">
        <f>Table1[[#This Row],[Total_Sales]]/Table1[[#This Row],[Quantity_Sold]]</f>
        <v>478.98400000000004</v>
      </c>
      <c r="S306">
        <v>15</v>
      </c>
    </row>
    <row r="307" spans="1:19" ht="15.75" customHeight="1" x14ac:dyDescent="0.25">
      <c r="A307" s="3">
        <v>1306</v>
      </c>
      <c r="B307" s="4">
        <v>45236</v>
      </c>
      <c r="C307" s="3">
        <v>204</v>
      </c>
      <c r="D307" s="3">
        <v>303</v>
      </c>
      <c r="E307" s="3">
        <v>104</v>
      </c>
      <c r="F307" s="3">
        <v>1</v>
      </c>
      <c r="G307" s="5">
        <v>274.58200000000005</v>
      </c>
      <c r="H307" s="5">
        <v>274.58200000000005</v>
      </c>
      <c r="I307" s="5">
        <v>46.678940000000011</v>
      </c>
      <c r="J307" s="3" t="b">
        <v>0</v>
      </c>
      <c r="K307" s="3" t="s">
        <v>298</v>
      </c>
      <c r="L307" s="3">
        <v>2023</v>
      </c>
      <c r="M307" s="3">
        <v>11</v>
      </c>
      <c r="N307" s="3" t="s">
        <v>28</v>
      </c>
      <c r="O307" s="11">
        <v>17</v>
      </c>
      <c r="P307" s="11" t="str">
        <f>TEXT(Table1[[#This Row],[Order_Date]],"YYYY-MM")</f>
        <v>2023-11</v>
      </c>
      <c r="Q307" s="9" t="str">
        <f>IF(AND(Table1[[#This Row],[Hour]]&gt;=6,Table1[[#This Row],[Hour]]&lt;12),"Morning",IF(AND(Table1[[#This Row],[Hour]]&gt;=12,Table1[[#This Row],[Hour]]&lt;18),"AfterNoon",IF(AND(Table1[[#This Row],[Hour]]&gt;=18,Table1[[#This Row],[Hour]]&lt;21),"Evening","Night")))</f>
        <v>AfterNoon</v>
      </c>
      <c r="R307">
        <f>Table1[[#This Row],[Total_Sales]]/Table1[[#This Row],[Quantity_Sold]]</f>
        <v>274.58200000000005</v>
      </c>
      <c r="S307">
        <v>17</v>
      </c>
    </row>
    <row r="308" spans="1:19" ht="15.75" customHeight="1" x14ac:dyDescent="0.25">
      <c r="A308" s="3">
        <v>1307</v>
      </c>
      <c r="B308" s="4">
        <v>45556</v>
      </c>
      <c r="C308" s="3">
        <v>202</v>
      </c>
      <c r="D308" s="3">
        <v>301</v>
      </c>
      <c r="E308" s="3">
        <v>103</v>
      </c>
      <c r="F308" s="3">
        <v>3</v>
      </c>
      <c r="G308" s="5">
        <v>246.42200000000003</v>
      </c>
      <c r="H308" s="5">
        <v>739.26600000000008</v>
      </c>
      <c r="I308" s="5">
        <v>140.46054000000001</v>
      </c>
      <c r="J308" s="3" t="b">
        <v>0</v>
      </c>
      <c r="K308" s="3" t="s">
        <v>160</v>
      </c>
      <c r="L308" s="3">
        <v>2024</v>
      </c>
      <c r="M308" s="3">
        <v>9</v>
      </c>
      <c r="N308" s="3" t="s">
        <v>22</v>
      </c>
      <c r="O308" s="11">
        <v>13</v>
      </c>
      <c r="P308" s="11" t="str">
        <f>TEXT(Table1[[#This Row],[Order_Date]],"YYYY-MM")</f>
        <v>2024-09</v>
      </c>
      <c r="Q308" s="9" t="str">
        <f>IF(AND(Table1[[#This Row],[Hour]]&gt;=6,Table1[[#This Row],[Hour]]&lt;12),"Morning",IF(AND(Table1[[#This Row],[Hour]]&gt;=12,Table1[[#This Row],[Hour]]&lt;18),"AfterNoon",IF(AND(Table1[[#This Row],[Hour]]&gt;=18,Table1[[#This Row],[Hour]]&lt;21),"Evening","Night")))</f>
        <v>AfterNoon</v>
      </c>
      <c r="R308">
        <f>Table1[[#This Row],[Total_Sales]]/Table1[[#This Row],[Quantity_Sold]]</f>
        <v>246.42200000000003</v>
      </c>
      <c r="S308">
        <v>19</v>
      </c>
    </row>
    <row r="309" spans="1:19" ht="15.75" customHeight="1" x14ac:dyDescent="0.25">
      <c r="A309" s="3">
        <v>1308</v>
      </c>
      <c r="B309" s="4">
        <v>44948</v>
      </c>
      <c r="C309" s="3">
        <v>201</v>
      </c>
      <c r="D309" s="3">
        <v>301</v>
      </c>
      <c r="E309" s="3">
        <v>104</v>
      </c>
      <c r="F309" s="3">
        <v>3</v>
      </c>
      <c r="G309" s="5">
        <v>459.64600000000007</v>
      </c>
      <c r="H309" s="5">
        <v>1378.9380000000001</v>
      </c>
      <c r="I309" s="5">
        <v>289.57697999999999</v>
      </c>
      <c r="J309" s="3" t="b">
        <v>0</v>
      </c>
      <c r="K309" s="3" t="s">
        <v>299</v>
      </c>
      <c r="L309" s="3">
        <v>2023</v>
      </c>
      <c r="M309" s="3">
        <v>1</v>
      </c>
      <c r="N309" s="3" t="s">
        <v>20</v>
      </c>
      <c r="O309" s="11">
        <v>1</v>
      </c>
      <c r="P309" s="11" t="str">
        <f>TEXT(Table1[[#This Row],[Order_Date]],"YYYY-MM")</f>
        <v>2023-01</v>
      </c>
      <c r="Q309" s="9" t="str">
        <f>IF(AND(Table1[[#This Row],[Hour]]&gt;=6,Table1[[#This Row],[Hour]]&lt;12),"Morning",IF(AND(Table1[[#This Row],[Hour]]&gt;=12,Table1[[#This Row],[Hour]]&lt;18),"AfterNoon",IF(AND(Table1[[#This Row],[Hour]]&gt;=18,Table1[[#This Row],[Hour]]&lt;21),"Evening","Night")))</f>
        <v>Night</v>
      </c>
      <c r="R309">
        <f>Table1[[#This Row],[Total_Sales]]/Table1[[#This Row],[Quantity_Sold]]</f>
        <v>459.64600000000002</v>
      </c>
      <c r="S309">
        <v>21</v>
      </c>
    </row>
    <row r="310" spans="1:19" ht="15.75" customHeight="1" x14ac:dyDescent="0.25">
      <c r="A310" s="3">
        <v>1309</v>
      </c>
      <c r="B310" s="4">
        <v>45017</v>
      </c>
      <c r="C310" s="3">
        <v>201</v>
      </c>
      <c r="D310" s="3">
        <v>303</v>
      </c>
      <c r="E310" s="3">
        <v>105</v>
      </c>
      <c r="F310" s="3">
        <v>5</v>
      </c>
      <c r="G310" s="5">
        <v>487.08000000000004</v>
      </c>
      <c r="H310" s="5">
        <v>2435.4</v>
      </c>
      <c r="I310" s="5">
        <v>608.85</v>
      </c>
      <c r="J310" s="3" t="b">
        <v>0</v>
      </c>
      <c r="K310" s="3" t="s">
        <v>300</v>
      </c>
      <c r="L310" s="3">
        <v>2023</v>
      </c>
      <c r="M310" s="3">
        <v>4</v>
      </c>
      <c r="N310" s="3" t="s">
        <v>22</v>
      </c>
      <c r="O310" s="11">
        <v>15</v>
      </c>
      <c r="P310" s="11" t="str">
        <f>TEXT(Table1[[#This Row],[Order_Date]],"YYYY-MM")</f>
        <v>2023-04</v>
      </c>
      <c r="Q310" s="9" t="str">
        <f>IF(AND(Table1[[#This Row],[Hour]]&gt;=6,Table1[[#This Row],[Hour]]&lt;12),"Morning",IF(AND(Table1[[#This Row],[Hour]]&gt;=12,Table1[[#This Row],[Hour]]&lt;18),"AfterNoon",IF(AND(Table1[[#This Row],[Hour]]&gt;=18,Table1[[#This Row],[Hour]]&lt;21),"Evening","Night")))</f>
        <v>AfterNoon</v>
      </c>
      <c r="R310">
        <f>Table1[[#This Row],[Total_Sales]]/Table1[[#This Row],[Quantity_Sold]]</f>
        <v>487.08000000000004</v>
      </c>
      <c r="S310">
        <v>25</v>
      </c>
    </row>
    <row r="311" spans="1:19" ht="15.75" customHeight="1" x14ac:dyDescent="0.25">
      <c r="A311" s="3">
        <v>1310</v>
      </c>
      <c r="B311" s="4">
        <v>45408</v>
      </c>
      <c r="C311" s="3">
        <v>201</v>
      </c>
      <c r="D311" s="3">
        <v>305</v>
      </c>
      <c r="E311" s="3">
        <v>103</v>
      </c>
      <c r="F311" s="3">
        <v>3</v>
      </c>
      <c r="G311" s="5">
        <v>65.89</v>
      </c>
      <c r="H311" s="5">
        <v>197.67000000000002</v>
      </c>
      <c r="I311" s="5">
        <v>59.301000000000002</v>
      </c>
      <c r="J311" s="3" t="b">
        <v>0</v>
      </c>
      <c r="K311" s="3" t="s">
        <v>162</v>
      </c>
      <c r="L311" s="3">
        <v>2024</v>
      </c>
      <c r="M311" s="3">
        <v>4</v>
      </c>
      <c r="N311" s="3" t="s">
        <v>26</v>
      </c>
      <c r="O311" s="11">
        <v>14</v>
      </c>
      <c r="P311" s="11" t="str">
        <f>TEXT(Table1[[#This Row],[Order_Date]],"YYYY-MM")</f>
        <v>2024-04</v>
      </c>
      <c r="Q311" s="9" t="str">
        <f>IF(AND(Table1[[#This Row],[Hour]]&gt;=6,Table1[[#This Row],[Hour]]&lt;12),"Morning",IF(AND(Table1[[#This Row],[Hour]]&gt;=12,Table1[[#This Row],[Hour]]&lt;18),"AfterNoon",IF(AND(Table1[[#This Row],[Hour]]&gt;=18,Table1[[#This Row],[Hour]]&lt;21),"Evening","Night")))</f>
        <v>AfterNoon</v>
      </c>
      <c r="R311">
        <f>Table1[[#This Row],[Total_Sales]]/Table1[[#This Row],[Quantity_Sold]]</f>
        <v>65.89</v>
      </c>
      <c r="S311">
        <v>30</v>
      </c>
    </row>
    <row r="312" spans="1:19" ht="15.75" customHeight="1" x14ac:dyDescent="0.25">
      <c r="A312" s="3">
        <v>1311</v>
      </c>
      <c r="B312" s="4">
        <v>45106</v>
      </c>
      <c r="C312" s="3">
        <v>205</v>
      </c>
      <c r="D312" s="3">
        <v>303</v>
      </c>
      <c r="E312" s="3">
        <v>105</v>
      </c>
      <c r="F312" s="3">
        <v>3</v>
      </c>
      <c r="G312" s="5">
        <v>185.48200000000003</v>
      </c>
      <c r="H312" s="5">
        <v>556.44600000000014</v>
      </c>
      <c r="I312" s="5">
        <v>83.466900000000024</v>
      </c>
      <c r="J312" s="3" t="b">
        <v>0</v>
      </c>
      <c r="K312" s="3" t="s">
        <v>301</v>
      </c>
      <c r="L312" s="3">
        <v>2023</v>
      </c>
      <c r="M312" s="3">
        <v>6</v>
      </c>
      <c r="N312" s="3" t="s">
        <v>16</v>
      </c>
      <c r="O312" s="11">
        <v>16</v>
      </c>
      <c r="P312" s="11" t="str">
        <f>TEXT(Table1[[#This Row],[Order_Date]],"YYYY-MM")</f>
        <v>2023-06</v>
      </c>
      <c r="Q312" s="9" t="str">
        <f>IF(AND(Table1[[#This Row],[Hour]]&gt;=6,Table1[[#This Row],[Hour]]&lt;12),"Morning",IF(AND(Table1[[#This Row],[Hour]]&gt;=12,Table1[[#This Row],[Hour]]&lt;18),"AfterNoon",IF(AND(Table1[[#This Row],[Hour]]&gt;=18,Table1[[#This Row],[Hour]]&lt;21),"Evening","Night")))</f>
        <v>AfterNoon</v>
      </c>
      <c r="R312">
        <f>Table1[[#This Row],[Total_Sales]]/Table1[[#This Row],[Quantity_Sold]]</f>
        <v>185.48200000000006</v>
      </c>
      <c r="S312">
        <v>15</v>
      </c>
    </row>
    <row r="313" spans="1:19" ht="15.75" customHeight="1" x14ac:dyDescent="0.25">
      <c r="A313" s="3">
        <v>1312</v>
      </c>
      <c r="B313" s="4">
        <v>45166</v>
      </c>
      <c r="C313" s="3">
        <v>203</v>
      </c>
      <c r="D313" s="3">
        <v>304</v>
      </c>
      <c r="E313" s="3">
        <v>101</v>
      </c>
      <c r="F313" s="3">
        <v>6</v>
      </c>
      <c r="G313" s="5">
        <v>298.16600000000005</v>
      </c>
      <c r="H313" s="5">
        <v>1788.9960000000003</v>
      </c>
      <c r="I313" s="5">
        <v>304.12932000000006</v>
      </c>
      <c r="J313" s="3" t="b">
        <v>1</v>
      </c>
      <c r="K313" s="3" t="s">
        <v>106</v>
      </c>
      <c r="L313" s="3">
        <v>2023</v>
      </c>
      <c r="M313" s="3">
        <v>8</v>
      </c>
      <c r="N313" s="3" t="s">
        <v>28</v>
      </c>
      <c r="O313" s="11">
        <v>3</v>
      </c>
      <c r="P313" s="11" t="str">
        <f>TEXT(Table1[[#This Row],[Order_Date]],"YYYY-MM")</f>
        <v>2023-08</v>
      </c>
      <c r="Q313" s="9" t="str">
        <f>IF(AND(Table1[[#This Row],[Hour]]&gt;=6,Table1[[#This Row],[Hour]]&lt;12),"Morning",IF(AND(Table1[[#This Row],[Hour]]&gt;=12,Table1[[#This Row],[Hour]]&lt;18),"AfterNoon",IF(AND(Table1[[#This Row],[Hour]]&gt;=18,Table1[[#This Row],[Hour]]&lt;21),"Evening","Night")))</f>
        <v>Night</v>
      </c>
      <c r="R313">
        <f>Table1[[#This Row],[Total_Sales]]/Table1[[#This Row],[Quantity_Sold]]</f>
        <v>298.16600000000005</v>
      </c>
      <c r="S313">
        <v>17</v>
      </c>
    </row>
    <row r="314" spans="1:19" ht="15.75" customHeight="1" x14ac:dyDescent="0.25">
      <c r="A314" s="3">
        <v>1313</v>
      </c>
      <c r="B314" s="4">
        <v>45292</v>
      </c>
      <c r="C314" s="3">
        <v>204</v>
      </c>
      <c r="D314" s="3">
        <v>305</v>
      </c>
      <c r="E314" s="3">
        <v>104</v>
      </c>
      <c r="F314" s="3">
        <v>8</v>
      </c>
      <c r="G314" s="5">
        <v>587.02600000000007</v>
      </c>
      <c r="H314" s="5">
        <v>4696.2080000000005</v>
      </c>
      <c r="I314" s="5">
        <v>892.27952000000016</v>
      </c>
      <c r="J314" s="3" t="b">
        <v>0</v>
      </c>
      <c r="K314" s="3" t="s">
        <v>302</v>
      </c>
      <c r="L314" s="3">
        <v>2024</v>
      </c>
      <c r="M314" s="3">
        <v>1</v>
      </c>
      <c r="N314" s="3" t="s">
        <v>28</v>
      </c>
      <c r="O314" s="11">
        <v>9</v>
      </c>
      <c r="P314" s="11" t="str">
        <f>TEXT(Table1[[#This Row],[Order_Date]],"YYYY-MM")</f>
        <v>2024-01</v>
      </c>
      <c r="Q314" s="9" t="str">
        <f>IF(AND(Table1[[#This Row],[Hour]]&gt;=6,Table1[[#This Row],[Hour]]&lt;12),"Morning",IF(AND(Table1[[#This Row],[Hour]]&gt;=12,Table1[[#This Row],[Hour]]&lt;18),"AfterNoon",IF(AND(Table1[[#This Row],[Hour]]&gt;=18,Table1[[#This Row],[Hour]]&lt;21),"Evening","Night")))</f>
        <v>Morning</v>
      </c>
      <c r="R314">
        <f>Table1[[#This Row],[Total_Sales]]/Table1[[#This Row],[Quantity_Sold]]</f>
        <v>587.02600000000007</v>
      </c>
      <c r="S314">
        <v>19</v>
      </c>
    </row>
    <row r="315" spans="1:19" ht="15.75" customHeight="1" x14ac:dyDescent="0.25">
      <c r="A315" s="3">
        <v>1314</v>
      </c>
      <c r="B315" s="4">
        <v>45185</v>
      </c>
      <c r="C315" s="3">
        <v>205</v>
      </c>
      <c r="D315" s="3">
        <v>304</v>
      </c>
      <c r="E315" s="3">
        <v>103</v>
      </c>
      <c r="F315" s="3">
        <v>10</v>
      </c>
      <c r="G315" s="5">
        <v>569.60200000000009</v>
      </c>
      <c r="H315" s="5">
        <v>5696.02</v>
      </c>
      <c r="I315" s="5">
        <v>1196.1641999999999</v>
      </c>
      <c r="J315" s="3" t="b">
        <v>0</v>
      </c>
      <c r="K315" s="3" t="s">
        <v>303</v>
      </c>
      <c r="L315" s="3">
        <v>2023</v>
      </c>
      <c r="M315" s="3">
        <v>9</v>
      </c>
      <c r="N315" s="3" t="s">
        <v>22</v>
      </c>
      <c r="O315" s="11">
        <v>10</v>
      </c>
      <c r="P315" s="11" t="str">
        <f>TEXT(Table1[[#This Row],[Order_Date]],"YYYY-MM")</f>
        <v>2023-09</v>
      </c>
      <c r="Q315" s="9" t="str">
        <f>IF(AND(Table1[[#This Row],[Hour]]&gt;=6,Table1[[#This Row],[Hour]]&lt;12),"Morning",IF(AND(Table1[[#This Row],[Hour]]&gt;=12,Table1[[#This Row],[Hour]]&lt;18),"AfterNoon",IF(AND(Table1[[#This Row],[Hour]]&gt;=18,Table1[[#This Row],[Hour]]&lt;21),"Evening","Night")))</f>
        <v>Morning</v>
      </c>
      <c r="R315">
        <f>Table1[[#This Row],[Total_Sales]]/Table1[[#This Row],[Quantity_Sold]]</f>
        <v>569.60200000000009</v>
      </c>
      <c r="S315">
        <v>20.999999999999996</v>
      </c>
    </row>
    <row r="316" spans="1:19" ht="15.75" customHeight="1" x14ac:dyDescent="0.25">
      <c r="A316" s="3">
        <v>1315</v>
      </c>
      <c r="B316" s="4">
        <v>45349</v>
      </c>
      <c r="C316" s="3">
        <v>205</v>
      </c>
      <c r="D316" s="3">
        <v>303</v>
      </c>
      <c r="E316" s="3">
        <v>104</v>
      </c>
      <c r="F316" s="3">
        <v>1</v>
      </c>
      <c r="G316" s="5">
        <v>357.52199999999999</v>
      </c>
      <c r="H316" s="5">
        <v>357.52199999999999</v>
      </c>
      <c r="I316" s="5">
        <v>89.380499999999998</v>
      </c>
      <c r="J316" s="3" t="b">
        <v>0</v>
      </c>
      <c r="K316" s="3" t="s">
        <v>53</v>
      </c>
      <c r="L316" s="3">
        <v>2024</v>
      </c>
      <c r="M316" s="3">
        <v>2</v>
      </c>
      <c r="N316" s="3" t="s">
        <v>31</v>
      </c>
      <c r="O316" s="11">
        <v>12</v>
      </c>
      <c r="P316" s="11" t="str">
        <f>TEXT(Table1[[#This Row],[Order_Date]],"YYYY-MM")</f>
        <v>2024-02</v>
      </c>
      <c r="Q316" s="9" t="str">
        <f>IF(AND(Table1[[#This Row],[Hour]]&gt;=6,Table1[[#This Row],[Hour]]&lt;12),"Morning",IF(AND(Table1[[#This Row],[Hour]]&gt;=12,Table1[[#This Row],[Hour]]&lt;18),"AfterNoon",IF(AND(Table1[[#This Row],[Hour]]&gt;=18,Table1[[#This Row],[Hour]]&lt;21),"Evening","Night")))</f>
        <v>AfterNoon</v>
      </c>
      <c r="R316">
        <f>Table1[[#This Row],[Total_Sales]]/Table1[[#This Row],[Quantity_Sold]]</f>
        <v>357.52199999999999</v>
      </c>
      <c r="S316">
        <v>25</v>
      </c>
    </row>
    <row r="317" spans="1:19" ht="15.75" customHeight="1" x14ac:dyDescent="0.25">
      <c r="A317" s="3">
        <v>1316</v>
      </c>
      <c r="B317" s="4">
        <v>44863</v>
      </c>
      <c r="C317" s="3">
        <v>203</v>
      </c>
      <c r="D317" s="3">
        <v>302</v>
      </c>
      <c r="E317" s="3">
        <v>105</v>
      </c>
      <c r="F317" s="3">
        <v>3</v>
      </c>
      <c r="G317" s="5">
        <v>393.77800000000008</v>
      </c>
      <c r="H317" s="5">
        <v>1181.3340000000003</v>
      </c>
      <c r="I317" s="5">
        <v>354.4002000000001</v>
      </c>
      <c r="J317" s="3" t="b">
        <v>1</v>
      </c>
      <c r="K317" s="3" t="s">
        <v>304</v>
      </c>
      <c r="L317" s="3">
        <v>2022</v>
      </c>
      <c r="M317" s="3">
        <v>10</v>
      </c>
      <c r="N317" s="3" t="s">
        <v>22</v>
      </c>
      <c r="O317" s="11">
        <v>6</v>
      </c>
      <c r="P317" s="11" t="str">
        <f>TEXT(Table1[[#This Row],[Order_Date]],"YYYY-MM")</f>
        <v>2022-10</v>
      </c>
      <c r="Q317" s="9" t="str">
        <f>IF(AND(Table1[[#This Row],[Hour]]&gt;=6,Table1[[#This Row],[Hour]]&lt;12),"Morning",IF(AND(Table1[[#This Row],[Hour]]&gt;=12,Table1[[#This Row],[Hour]]&lt;18),"AfterNoon",IF(AND(Table1[[#This Row],[Hour]]&gt;=18,Table1[[#This Row],[Hour]]&lt;21),"Evening","Night")))</f>
        <v>Morning</v>
      </c>
      <c r="R317">
        <f>Table1[[#This Row],[Total_Sales]]/Table1[[#This Row],[Quantity_Sold]]</f>
        <v>393.77800000000008</v>
      </c>
      <c r="S317">
        <v>30</v>
      </c>
    </row>
    <row r="318" spans="1:19" ht="15.75" customHeight="1" x14ac:dyDescent="0.25">
      <c r="A318" s="3">
        <v>1317</v>
      </c>
      <c r="B318" s="4">
        <v>45178</v>
      </c>
      <c r="C318" s="3">
        <v>205</v>
      </c>
      <c r="D318" s="3">
        <v>303</v>
      </c>
      <c r="E318" s="3">
        <v>102</v>
      </c>
      <c r="F318" s="3">
        <v>10</v>
      </c>
      <c r="G318" s="5">
        <v>422.97200000000004</v>
      </c>
      <c r="H318" s="5">
        <v>4229.72</v>
      </c>
      <c r="I318" s="5">
        <v>634.45799999999997</v>
      </c>
      <c r="J318" s="3" t="b">
        <v>0</v>
      </c>
      <c r="K318" s="3" t="s">
        <v>305</v>
      </c>
      <c r="L318" s="3">
        <v>2023</v>
      </c>
      <c r="M318" s="3">
        <v>9</v>
      </c>
      <c r="N318" s="3" t="s">
        <v>22</v>
      </c>
      <c r="O318" s="11">
        <v>6</v>
      </c>
      <c r="P318" s="11" t="str">
        <f>TEXT(Table1[[#This Row],[Order_Date]],"YYYY-MM")</f>
        <v>2023-09</v>
      </c>
      <c r="Q318" s="9" t="str">
        <f>IF(AND(Table1[[#This Row],[Hour]]&gt;=6,Table1[[#This Row],[Hour]]&lt;12),"Morning",IF(AND(Table1[[#This Row],[Hour]]&gt;=12,Table1[[#This Row],[Hour]]&lt;18),"AfterNoon",IF(AND(Table1[[#This Row],[Hour]]&gt;=18,Table1[[#This Row],[Hour]]&lt;21),"Evening","Night")))</f>
        <v>Morning</v>
      </c>
      <c r="R318">
        <f>Table1[[#This Row],[Total_Sales]]/Table1[[#This Row],[Quantity_Sold]]</f>
        <v>422.97200000000004</v>
      </c>
      <c r="S318">
        <v>15</v>
      </c>
    </row>
    <row r="319" spans="1:19" ht="15.75" customHeight="1" x14ac:dyDescent="0.25">
      <c r="A319" s="3">
        <v>1318</v>
      </c>
      <c r="B319" s="4">
        <v>45510</v>
      </c>
      <c r="C319" s="3">
        <v>205</v>
      </c>
      <c r="D319" s="3">
        <v>304</v>
      </c>
      <c r="E319" s="3">
        <v>105</v>
      </c>
      <c r="F319" s="3">
        <v>1</v>
      </c>
      <c r="G319" s="5">
        <v>233.77200000000002</v>
      </c>
      <c r="H319" s="5">
        <v>233.77200000000002</v>
      </c>
      <c r="I319" s="5">
        <v>39.741240000000005</v>
      </c>
      <c r="J319" s="3" t="b">
        <v>0</v>
      </c>
      <c r="K319" s="3" t="s">
        <v>306</v>
      </c>
      <c r="L319" s="3">
        <v>2024</v>
      </c>
      <c r="M319" s="3">
        <v>8</v>
      </c>
      <c r="N319" s="3" t="s">
        <v>31</v>
      </c>
      <c r="O319" s="11">
        <v>9</v>
      </c>
      <c r="P319" s="11" t="str">
        <f>TEXT(Table1[[#This Row],[Order_Date]],"YYYY-MM")</f>
        <v>2024-08</v>
      </c>
      <c r="Q319" s="9" t="str">
        <f>IF(AND(Table1[[#This Row],[Hour]]&gt;=6,Table1[[#This Row],[Hour]]&lt;12),"Morning",IF(AND(Table1[[#This Row],[Hour]]&gt;=12,Table1[[#This Row],[Hour]]&lt;18),"AfterNoon",IF(AND(Table1[[#This Row],[Hour]]&gt;=18,Table1[[#This Row],[Hour]]&lt;21),"Evening","Night")))</f>
        <v>Morning</v>
      </c>
      <c r="R319">
        <f>Table1[[#This Row],[Total_Sales]]/Table1[[#This Row],[Quantity_Sold]]</f>
        <v>233.77200000000002</v>
      </c>
      <c r="S319">
        <v>17</v>
      </c>
    </row>
    <row r="320" spans="1:19" ht="15.75" customHeight="1" x14ac:dyDescent="0.25">
      <c r="A320" s="3">
        <v>1319</v>
      </c>
      <c r="B320" s="4">
        <v>45079</v>
      </c>
      <c r="C320" s="3">
        <v>203</v>
      </c>
      <c r="D320" s="3">
        <v>305</v>
      </c>
      <c r="E320" s="3">
        <v>101</v>
      </c>
      <c r="F320" s="3">
        <v>3</v>
      </c>
      <c r="G320" s="5">
        <v>178.70600000000002</v>
      </c>
      <c r="H320" s="5">
        <v>536.11800000000005</v>
      </c>
      <c r="I320" s="5">
        <v>101.86242000000001</v>
      </c>
      <c r="J320" s="3" t="b">
        <v>0</v>
      </c>
      <c r="K320" s="3" t="s">
        <v>307</v>
      </c>
      <c r="L320" s="3">
        <v>2023</v>
      </c>
      <c r="M320" s="3">
        <v>6</v>
      </c>
      <c r="N320" s="3" t="s">
        <v>26</v>
      </c>
      <c r="O320" s="11">
        <v>7</v>
      </c>
      <c r="P320" s="11" t="str">
        <f>TEXT(Table1[[#This Row],[Order_Date]],"YYYY-MM")</f>
        <v>2023-06</v>
      </c>
      <c r="Q320" s="9" t="str">
        <f>IF(AND(Table1[[#This Row],[Hour]]&gt;=6,Table1[[#This Row],[Hour]]&lt;12),"Morning",IF(AND(Table1[[#This Row],[Hour]]&gt;=12,Table1[[#This Row],[Hour]]&lt;18),"AfterNoon",IF(AND(Table1[[#This Row],[Hour]]&gt;=18,Table1[[#This Row],[Hour]]&lt;21),"Evening","Night")))</f>
        <v>Morning</v>
      </c>
      <c r="R320">
        <f>Table1[[#This Row],[Total_Sales]]/Table1[[#This Row],[Quantity_Sold]]</f>
        <v>178.70600000000002</v>
      </c>
      <c r="S320">
        <v>19</v>
      </c>
    </row>
    <row r="321" spans="1:19" ht="15.75" customHeight="1" x14ac:dyDescent="0.25">
      <c r="A321" s="3">
        <v>1320</v>
      </c>
      <c r="B321" s="4">
        <v>45072</v>
      </c>
      <c r="C321" s="3">
        <v>204</v>
      </c>
      <c r="D321" s="3">
        <v>303</v>
      </c>
      <c r="E321" s="3">
        <v>103</v>
      </c>
      <c r="F321" s="3">
        <v>7</v>
      </c>
      <c r="G321" s="5">
        <v>377.69600000000003</v>
      </c>
      <c r="H321" s="5">
        <v>2643.8720000000003</v>
      </c>
      <c r="I321" s="5">
        <v>555.21312</v>
      </c>
      <c r="J321" s="3" t="b">
        <v>0</v>
      </c>
      <c r="K321" s="3" t="s">
        <v>308</v>
      </c>
      <c r="L321" s="3">
        <v>2023</v>
      </c>
      <c r="M321" s="3">
        <v>5</v>
      </c>
      <c r="N321" s="3" t="s">
        <v>26</v>
      </c>
      <c r="O321" s="11">
        <v>13</v>
      </c>
      <c r="P321" s="11" t="str">
        <f>TEXT(Table1[[#This Row],[Order_Date]],"YYYY-MM")</f>
        <v>2023-05</v>
      </c>
      <c r="Q321" s="9" t="str">
        <f>IF(AND(Table1[[#This Row],[Hour]]&gt;=6,Table1[[#This Row],[Hour]]&lt;12),"Morning",IF(AND(Table1[[#This Row],[Hour]]&gt;=12,Table1[[#This Row],[Hour]]&lt;18),"AfterNoon",IF(AND(Table1[[#This Row],[Hour]]&gt;=18,Table1[[#This Row],[Hour]]&lt;21),"Evening","Night")))</f>
        <v>AfterNoon</v>
      </c>
      <c r="R321">
        <f>Table1[[#This Row],[Total_Sales]]/Table1[[#This Row],[Quantity_Sold]]</f>
        <v>377.69600000000003</v>
      </c>
      <c r="S321">
        <v>20.999999999999996</v>
      </c>
    </row>
    <row r="322" spans="1:19" ht="15.75" customHeight="1" x14ac:dyDescent="0.25">
      <c r="A322" s="3">
        <v>1321</v>
      </c>
      <c r="B322" s="4">
        <v>45251</v>
      </c>
      <c r="C322" s="3">
        <v>205</v>
      </c>
      <c r="D322" s="3">
        <v>302</v>
      </c>
      <c r="E322" s="3">
        <v>105</v>
      </c>
      <c r="F322" s="3">
        <v>9</v>
      </c>
      <c r="G322" s="5">
        <v>407.50600000000003</v>
      </c>
      <c r="H322" s="5">
        <v>3667.5540000000001</v>
      </c>
      <c r="I322" s="5">
        <v>916.88850000000002</v>
      </c>
      <c r="J322" s="3" t="b">
        <v>1</v>
      </c>
      <c r="K322" s="3" t="s">
        <v>309</v>
      </c>
      <c r="L322" s="3">
        <v>2023</v>
      </c>
      <c r="M322" s="3">
        <v>11</v>
      </c>
      <c r="N322" s="3" t="s">
        <v>31</v>
      </c>
      <c r="O322" s="11">
        <v>12</v>
      </c>
      <c r="P322" s="11" t="str">
        <f>TEXT(Table1[[#This Row],[Order_Date]],"YYYY-MM")</f>
        <v>2023-11</v>
      </c>
      <c r="Q322" s="9" t="str">
        <f>IF(AND(Table1[[#This Row],[Hour]]&gt;=6,Table1[[#This Row],[Hour]]&lt;12),"Morning",IF(AND(Table1[[#This Row],[Hour]]&gt;=12,Table1[[#This Row],[Hour]]&lt;18),"AfterNoon",IF(AND(Table1[[#This Row],[Hour]]&gt;=18,Table1[[#This Row],[Hour]]&lt;21),"Evening","Night")))</f>
        <v>AfterNoon</v>
      </c>
      <c r="R322">
        <f>Table1[[#This Row],[Total_Sales]]/Table1[[#This Row],[Quantity_Sold]]</f>
        <v>407.50600000000003</v>
      </c>
      <c r="S322">
        <v>25</v>
      </c>
    </row>
    <row r="323" spans="1:19" ht="15.75" customHeight="1" x14ac:dyDescent="0.25">
      <c r="A323" s="3">
        <v>1322</v>
      </c>
      <c r="B323" s="4">
        <v>45494</v>
      </c>
      <c r="C323" s="3">
        <v>203</v>
      </c>
      <c r="D323" s="3">
        <v>303</v>
      </c>
      <c r="E323" s="3">
        <v>102</v>
      </c>
      <c r="F323" s="3">
        <v>2</v>
      </c>
      <c r="G323" s="5">
        <v>165.04400000000001</v>
      </c>
      <c r="H323" s="5">
        <v>330.08800000000002</v>
      </c>
      <c r="I323" s="5">
        <v>99.02640000000001</v>
      </c>
      <c r="J323" s="3" t="b">
        <v>0</v>
      </c>
      <c r="K323" s="3" t="s">
        <v>310</v>
      </c>
      <c r="L323" s="3">
        <v>2024</v>
      </c>
      <c r="M323" s="3">
        <v>7</v>
      </c>
      <c r="N323" s="3" t="s">
        <v>20</v>
      </c>
      <c r="O323" s="11">
        <v>23</v>
      </c>
      <c r="P323" s="11" t="str">
        <f>TEXT(Table1[[#This Row],[Order_Date]],"YYYY-MM")</f>
        <v>2024-07</v>
      </c>
      <c r="Q323" s="9" t="str">
        <f>IF(AND(Table1[[#This Row],[Hour]]&gt;=6,Table1[[#This Row],[Hour]]&lt;12),"Morning",IF(AND(Table1[[#This Row],[Hour]]&gt;=12,Table1[[#This Row],[Hour]]&lt;18),"AfterNoon",IF(AND(Table1[[#This Row],[Hour]]&gt;=18,Table1[[#This Row],[Hour]]&lt;21),"Evening","Night")))</f>
        <v>Night</v>
      </c>
      <c r="R323">
        <f>Table1[[#This Row],[Total_Sales]]/Table1[[#This Row],[Quantity_Sold]]</f>
        <v>165.04400000000001</v>
      </c>
      <c r="S323">
        <v>30</v>
      </c>
    </row>
    <row r="324" spans="1:19" ht="15.75" customHeight="1" x14ac:dyDescent="0.25">
      <c r="A324" s="3">
        <v>1323</v>
      </c>
      <c r="B324" s="4">
        <v>45426</v>
      </c>
      <c r="C324" s="3">
        <v>203</v>
      </c>
      <c r="D324" s="3">
        <v>301</v>
      </c>
      <c r="E324" s="3">
        <v>104</v>
      </c>
      <c r="F324" s="3">
        <v>4</v>
      </c>
      <c r="G324" s="5">
        <v>156.20000000000002</v>
      </c>
      <c r="H324" s="5">
        <v>624.80000000000007</v>
      </c>
      <c r="I324" s="5">
        <v>93.720000000000013</v>
      </c>
      <c r="J324" s="3" t="b">
        <v>0</v>
      </c>
      <c r="K324" s="3" t="s">
        <v>263</v>
      </c>
      <c r="L324" s="3">
        <v>2024</v>
      </c>
      <c r="M324" s="3">
        <v>5</v>
      </c>
      <c r="N324" s="3" t="s">
        <v>31</v>
      </c>
      <c r="O324" s="11">
        <v>17</v>
      </c>
      <c r="P324" s="11" t="str">
        <f>TEXT(Table1[[#This Row],[Order_Date]],"YYYY-MM")</f>
        <v>2024-05</v>
      </c>
      <c r="Q324" s="9" t="str">
        <f>IF(AND(Table1[[#This Row],[Hour]]&gt;=6,Table1[[#This Row],[Hour]]&lt;12),"Morning",IF(AND(Table1[[#This Row],[Hour]]&gt;=12,Table1[[#This Row],[Hour]]&lt;18),"AfterNoon",IF(AND(Table1[[#This Row],[Hour]]&gt;=18,Table1[[#This Row],[Hour]]&lt;21),"Evening","Night")))</f>
        <v>AfterNoon</v>
      </c>
      <c r="R324">
        <f>Table1[[#This Row],[Total_Sales]]/Table1[[#This Row],[Quantity_Sold]]</f>
        <v>156.20000000000002</v>
      </c>
      <c r="S324">
        <v>15</v>
      </c>
    </row>
    <row r="325" spans="1:19" ht="15.75" customHeight="1" x14ac:dyDescent="0.25">
      <c r="A325" s="3">
        <v>1324</v>
      </c>
      <c r="B325" s="4">
        <v>45398</v>
      </c>
      <c r="C325" s="3">
        <v>205</v>
      </c>
      <c r="D325" s="3">
        <v>301</v>
      </c>
      <c r="E325" s="3">
        <v>103</v>
      </c>
      <c r="F325" s="3">
        <v>1</v>
      </c>
      <c r="G325" s="5">
        <v>50.07200000000001</v>
      </c>
      <c r="H325" s="5">
        <v>50.07200000000001</v>
      </c>
      <c r="I325" s="5">
        <v>8.512240000000002</v>
      </c>
      <c r="J325" s="3" t="b">
        <v>0</v>
      </c>
      <c r="K325" s="3" t="s">
        <v>311</v>
      </c>
      <c r="L325" s="3">
        <v>2024</v>
      </c>
      <c r="M325" s="3">
        <v>4</v>
      </c>
      <c r="N325" s="3" t="s">
        <v>31</v>
      </c>
      <c r="O325" s="11">
        <v>16</v>
      </c>
      <c r="P325" s="11" t="str">
        <f>TEXT(Table1[[#This Row],[Order_Date]],"YYYY-MM")</f>
        <v>2024-04</v>
      </c>
      <c r="Q325" s="9" t="str">
        <f>IF(AND(Table1[[#This Row],[Hour]]&gt;=6,Table1[[#This Row],[Hour]]&lt;12),"Morning",IF(AND(Table1[[#This Row],[Hour]]&gt;=12,Table1[[#This Row],[Hour]]&lt;18),"AfterNoon",IF(AND(Table1[[#This Row],[Hour]]&gt;=18,Table1[[#This Row],[Hour]]&lt;21),"Evening","Night")))</f>
        <v>AfterNoon</v>
      </c>
      <c r="R325">
        <f>Table1[[#This Row],[Total_Sales]]/Table1[[#This Row],[Quantity_Sold]]</f>
        <v>50.07200000000001</v>
      </c>
      <c r="S325">
        <v>17</v>
      </c>
    </row>
    <row r="326" spans="1:19" ht="15.75" customHeight="1" x14ac:dyDescent="0.25">
      <c r="A326" s="3">
        <v>1325</v>
      </c>
      <c r="B326" s="4">
        <v>45477</v>
      </c>
      <c r="C326" s="3">
        <v>202</v>
      </c>
      <c r="D326" s="3">
        <v>305</v>
      </c>
      <c r="E326" s="3">
        <v>103</v>
      </c>
      <c r="F326" s="3">
        <v>1</v>
      </c>
      <c r="G326" s="5">
        <v>633.97400000000005</v>
      </c>
      <c r="H326" s="5">
        <v>633.97400000000005</v>
      </c>
      <c r="I326" s="5">
        <v>120.45506</v>
      </c>
      <c r="J326" s="3" t="b">
        <v>0</v>
      </c>
      <c r="K326" s="3" t="s">
        <v>312</v>
      </c>
      <c r="L326" s="3">
        <v>2024</v>
      </c>
      <c r="M326" s="3">
        <v>7</v>
      </c>
      <c r="N326" s="3" t="s">
        <v>16</v>
      </c>
      <c r="O326" s="11">
        <v>4</v>
      </c>
      <c r="P326" s="11" t="str">
        <f>TEXT(Table1[[#This Row],[Order_Date]],"YYYY-MM")</f>
        <v>2024-07</v>
      </c>
      <c r="Q326" s="9" t="str">
        <f>IF(AND(Table1[[#This Row],[Hour]]&gt;=6,Table1[[#This Row],[Hour]]&lt;12),"Morning",IF(AND(Table1[[#This Row],[Hour]]&gt;=12,Table1[[#This Row],[Hour]]&lt;18),"AfterNoon",IF(AND(Table1[[#This Row],[Hour]]&gt;=18,Table1[[#This Row],[Hour]]&lt;21),"Evening","Night")))</f>
        <v>Night</v>
      </c>
      <c r="R326">
        <f>Table1[[#This Row],[Total_Sales]]/Table1[[#This Row],[Quantity_Sold]]</f>
        <v>633.97400000000005</v>
      </c>
      <c r="S326">
        <v>19</v>
      </c>
    </row>
    <row r="327" spans="1:19" ht="15.75" customHeight="1" x14ac:dyDescent="0.25">
      <c r="A327" s="3">
        <v>1326</v>
      </c>
      <c r="B327" s="4">
        <v>45059</v>
      </c>
      <c r="C327" s="3">
        <v>203</v>
      </c>
      <c r="D327" s="3">
        <v>302</v>
      </c>
      <c r="E327" s="3">
        <v>105</v>
      </c>
      <c r="F327" s="3">
        <v>8</v>
      </c>
      <c r="G327" s="5">
        <v>412.12600000000003</v>
      </c>
      <c r="H327" s="5">
        <v>3297.0080000000003</v>
      </c>
      <c r="I327" s="5">
        <v>692.37168000000008</v>
      </c>
      <c r="J327" s="3" t="b">
        <v>0</v>
      </c>
      <c r="K327" s="3" t="s">
        <v>313</v>
      </c>
      <c r="L327" s="3">
        <v>2023</v>
      </c>
      <c r="M327" s="3">
        <v>5</v>
      </c>
      <c r="N327" s="3" t="s">
        <v>22</v>
      </c>
      <c r="O327" s="11">
        <v>1</v>
      </c>
      <c r="P327" s="11" t="str">
        <f>TEXT(Table1[[#This Row],[Order_Date]],"YYYY-MM")</f>
        <v>2023-05</v>
      </c>
      <c r="Q327" s="9" t="str">
        <f>IF(AND(Table1[[#This Row],[Hour]]&gt;=6,Table1[[#This Row],[Hour]]&lt;12),"Morning",IF(AND(Table1[[#This Row],[Hour]]&gt;=12,Table1[[#This Row],[Hour]]&lt;18),"AfterNoon",IF(AND(Table1[[#This Row],[Hour]]&gt;=18,Table1[[#This Row],[Hour]]&lt;21),"Evening","Night")))</f>
        <v>Night</v>
      </c>
      <c r="R327">
        <f>Table1[[#This Row],[Total_Sales]]/Table1[[#This Row],[Quantity_Sold]]</f>
        <v>412.12600000000003</v>
      </c>
      <c r="S327">
        <v>21.000000000000004</v>
      </c>
    </row>
    <row r="328" spans="1:19" ht="15.75" customHeight="1" x14ac:dyDescent="0.25">
      <c r="A328" s="3">
        <v>1327</v>
      </c>
      <c r="B328" s="4">
        <v>45319</v>
      </c>
      <c r="C328" s="3">
        <v>202</v>
      </c>
      <c r="D328" s="3">
        <v>301</v>
      </c>
      <c r="E328" s="3">
        <v>105</v>
      </c>
      <c r="F328" s="3">
        <v>8</v>
      </c>
      <c r="G328" s="5">
        <v>204.886</v>
      </c>
      <c r="H328" s="5">
        <v>1639.088</v>
      </c>
      <c r="I328" s="5">
        <v>409.77199999999999</v>
      </c>
      <c r="J328" s="3" t="b">
        <v>0</v>
      </c>
      <c r="K328" s="3" t="s">
        <v>314</v>
      </c>
      <c r="L328" s="3">
        <v>2024</v>
      </c>
      <c r="M328" s="3">
        <v>1</v>
      </c>
      <c r="N328" s="3" t="s">
        <v>20</v>
      </c>
      <c r="O328" s="11">
        <v>7</v>
      </c>
      <c r="P328" s="11" t="str">
        <f>TEXT(Table1[[#This Row],[Order_Date]],"YYYY-MM")</f>
        <v>2024-01</v>
      </c>
      <c r="Q328" s="9" t="str">
        <f>IF(AND(Table1[[#This Row],[Hour]]&gt;=6,Table1[[#This Row],[Hour]]&lt;12),"Morning",IF(AND(Table1[[#This Row],[Hour]]&gt;=12,Table1[[#This Row],[Hour]]&lt;18),"AfterNoon",IF(AND(Table1[[#This Row],[Hour]]&gt;=18,Table1[[#This Row],[Hour]]&lt;21),"Evening","Night")))</f>
        <v>Morning</v>
      </c>
      <c r="R328">
        <f>Table1[[#This Row],[Total_Sales]]/Table1[[#This Row],[Quantity_Sold]]</f>
        <v>204.886</v>
      </c>
      <c r="S328">
        <v>25</v>
      </c>
    </row>
    <row r="329" spans="1:19" ht="15.75" customHeight="1" x14ac:dyDescent="0.25">
      <c r="A329" s="3">
        <v>1328</v>
      </c>
      <c r="B329" s="4">
        <v>45391</v>
      </c>
      <c r="C329" s="3">
        <v>201</v>
      </c>
      <c r="D329" s="3">
        <v>303</v>
      </c>
      <c r="E329" s="3">
        <v>103</v>
      </c>
      <c r="F329" s="3">
        <v>3</v>
      </c>
      <c r="G329" s="5">
        <v>477.70800000000003</v>
      </c>
      <c r="H329" s="5">
        <v>1433.124</v>
      </c>
      <c r="I329" s="5">
        <v>429.93720000000002</v>
      </c>
      <c r="J329" s="3" t="b">
        <v>0</v>
      </c>
      <c r="K329" s="3" t="s">
        <v>315</v>
      </c>
      <c r="L329" s="3">
        <v>2024</v>
      </c>
      <c r="M329" s="3">
        <v>4</v>
      </c>
      <c r="N329" s="3" t="s">
        <v>31</v>
      </c>
      <c r="O329" s="11">
        <v>3</v>
      </c>
      <c r="P329" s="11" t="str">
        <f>TEXT(Table1[[#This Row],[Order_Date]],"YYYY-MM")</f>
        <v>2024-04</v>
      </c>
      <c r="Q329" s="9" t="str">
        <f>IF(AND(Table1[[#This Row],[Hour]]&gt;=6,Table1[[#This Row],[Hour]]&lt;12),"Morning",IF(AND(Table1[[#This Row],[Hour]]&gt;=12,Table1[[#This Row],[Hour]]&lt;18),"AfterNoon",IF(AND(Table1[[#This Row],[Hour]]&gt;=18,Table1[[#This Row],[Hour]]&lt;21),"Evening","Night")))</f>
        <v>Night</v>
      </c>
      <c r="R329">
        <f>Table1[[#This Row],[Total_Sales]]/Table1[[#This Row],[Quantity_Sold]]</f>
        <v>477.70800000000003</v>
      </c>
      <c r="S329">
        <v>30</v>
      </c>
    </row>
    <row r="330" spans="1:19" ht="15.75" customHeight="1" x14ac:dyDescent="0.25">
      <c r="A330" s="3">
        <v>1329</v>
      </c>
      <c r="B330" s="4">
        <v>45104</v>
      </c>
      <c r="C330" s="3">
        <v>205</v>
      </c>
      <c r="D330" s="3">
        <v>303</v>
      </c>
      <c r="E330" s="3">
        <v>104</v>
      </c>
      <c r="F330" s="3">
        <v>6</v>
      </c>
      <c r="G330" s="5">
        <v>334.99400000000003</v>
      </c>
      <c r="H330" s="5">
        <v>2009.9640000000002</v>
      </c>
      <c r="I330" s="5">
        <v>301.49459999999999</v>
      </c>
      <c r="J330" s="3" t="b">
        <v>0</v>
      </c>
      <c r="K330" s="3" t="s">
        <v>316</v>
      </c>
      <c r="L330" s="3">
        <v>2023</v>
      </c>
      <c r="M330" s="3">
        <v>6</v>
      </c>
      <c r="N330" s="3" t="s">
        <v>31</v>
      </c>
      <c r="O330" s="11">
        <v>18</v>
      </c>
      <c r="P330" s="11" t="str">
        <f>TEXT(Table1[[#This Row],[Order_Date]],"YYYY-MM")</f>
        <v>2023-06</v>
      </c>
      <c r="Q330" s="9" t="str">
        <f>IF(AND(Table1[[#This Row],[Hour]]&gt;=6,Table1[[#This Row],[Hour]]&lt;12),"Morning",IF(AND(Table1[[#This Row],[Hour]]&gt;=12,Table1[[#This Row],[Hour]]&lt;18),"AfterNoon",IF(AND(Table1[[#This Row],[Hour]]&gt;=18,Table1[[#This Row],[Hour]]&lt;21),"Evening","Night")))</f>
        <v>Evening</v>
      </c>
      <c r="R330">
        <f>Table1[[#This Row],[Total_Sales]]/Table1[[#This Row],[Quantity_Sold]]</f>
        <v>334.99400000000003</v>
      </c>
      <c r="S330">
        <v>15</v>
      </c>
    </row>
    <row r="331" spans="1:19" ht="15.75" customHeight="1" x14ac:dyDescent="0.25">
      <c r="A331" s="3">
        <v>1330</v>
      </c>
      <c r="B331" s="4">
        <v>45242</v>
      </c>
      <c r="C331" s="3">
        <v>205</v>
      </c>
      <c r="D331" s="3">
        <v>304</v>
      </c>
      <c r="E331" s="3">
        <v>104</v>
      </c>
      <c r="F331" s="3">
        <v>1</v>
      </c>
      <c r="G331" s="5">
        <v>605.37400000000014</v>
      </c>
      <c r="H331" s="5">
        <v>605.37400000000014</v>
      </c>
      <c r="I331" s="5">
        <v>102.91358000000002</v>
      </c>
      <c r="J331" s="3" t="b">
        <v>1</v>
      </c>
      <c r="K331" s="3" t="s">
        <v>317</v>
      </c>
      <c r="L331" s="3">
        <v>2023</v>
      </c>
      <c r="M331" s="3">
        <v>11</v>
      </c>
      <c r="N331" s="3" t="s">
        <v>20</v>
      </c>
      <c r="O331" s="11">
        <v>19</v>
      </c>
      <c r="P331" s="11" t="str">
        <f>TEXT(Table1[[#This Row],[Order_Date]],"YYYY-MM")</f>
        <v>2023-11</v>
      </c>
      <c r="Q331" s="9" t="str">
        <f>IF(AND(Table1[[#This Row],[Hour]]&gt;=6,Table1[[#This Row],[Hour]]&lt;12),"Morning",IF(AND(Table1[[#This Row],[Hour]]&gt;=12,Table1[[#This Row],[Hour]]&lt;18),"AfterNoon",IF(AND(Table1[[#This Row],[Hour]]&gt;=18,Table1[[#This Row],[Hour]]&lt;21),"Evening","Night")))</f>
        <v>Evening</v>
      </c>
      <c r="R331">
        <f>Table1[[#This Row],[Total_Sales]]/Table1[[#This Row],[Quantity_Sold]]</f>
        <v>605.37400000000014</v>
      </c>
      <c r="S331">
        <v>17</v>
      </c>
    </row>
    <row r="332" spans="1:19" ht="15.75" customHeight="1" x14ac:dyDescent="0.25">
      <c r="A332" s="3">
        <v>1331</v>
      </c>
      <c r="B332" s="4">
        <v>45263</v>
      </c>
      <c r="C332" s="3">
        <v>204</v>
      </c>
      <c r="D332" s="3">
        <v>301</v>
      </c>
      <c r="E332" s="3">
        <v>102</v>
      </c>
      <c r="F332" s="3">
        <v>8</v>
      </c>
      <c r="G332" s="5">
        <v>297.88000000000005</v>
      </c>
      <c r="H332" s="5">
        <v>2383.0400000000004</v>
      </c>
      <c r="I332" s="5">
        <v>452.77760000000006</v>
      </c>
      <c r="J332" s="3" t="b">
        <v>0</v>
      </c>
      <c r="K332" s="3" t="s">
        <v>318</v>
      </c>
      <c r="L332" s="3">
        <v>2023</v>
      </c>
      <c r="M332" s="3">
        <v>12</v>
      </c>
      <c r="N332" s="3" t="s">
        <v>20</v>
      </c>
      <c r="O332" s="11">
        <v>8</v>
      </c>
      <c r="P332" s="11" t="str">
        <f>TEXT(Table1[[#This Row],[Order_Date]],"YYYY-MM")</f>
        <v>2023-12</v>
      </c>
      <c r="Q332" s="9" t="str">
        <f>IF(AND(Table1[[#This Row],[Hour]]&gt;=6,Table1[[#This Row],[Hour]]&lt;12),"Morning",IF(AND(Table1[[#This Row],[Hour]]&gt;=12,Table1[[#This Row],[Hour]]&lt;18),"AfterNoon",IF(AND(Table1[[#This Row],[Hour]]&gt;=18,Table1[[#This Row],[Hour]]&lt;21),"Evening","Night")))</f>
        <v>Morning</v>
      </c>
      <c r="R332">
        <f>Table1[[#This Row],[Total_Sales]]/Table1[[#This Row],[Quantity_Sold]]</f>
        <v>297.88000000000005</v>
      </c>
      <c r="S332">
        <v>19</v>
      </c>
    </row>
    <row r="333" spans="1:19" ht="15.75" customHeight="1" x14ac:dyDescent="0.25">
      <c r="A333" s="3">
        <v>1332</v>
      </c>
      <c r="B333" s="4">
        <v>44950</v>
      </c>
      <c r="C333" s="3">
        <v>202</v>
      </c>
      <c r="D333" s="3">
        <v>304</v>
      </c>
      <c r="E333" s="3">
        <v>104</v>
      </c>
      <c r="F333" s="3">
        <v>5</v>
      </c>
      <c r="G333" s="5">
        <v>630.30000000000007</v>
      </c>
      <c r="H333" s="5">
        <v>3151.5000000000005</v>
      </c>
      <c r="I333" s="5">
        <v>661.81500000000005</v>
      </c>
      <c r="J333" s="3" t="b">
        <v>0</v>
      </c>
      <c r="K333" s="3" t="s">
        <v>319</v>
      </c>
      <c r="L333" s="3">
        <v>2023</v>
      </c>
      <c r="M333" s="3">
        <v>1</v>
      </c>
      <c r="N333" s="3" t="s">
        <v>31</v>
      </c>
      <c r="O333" s="11">
        <v>8</v>
      </c>
      <c r="P333" s="11" t="str">
        <f>TEXT(Table1[[#This Row],[Order_Date]],"YYYY-MM")</f>
        <v>2023-01</v>
      </c>
      <c r="Q333" s="9" t="str">
        <f>IF(AND(Table1[[#This Row],[Hour]]&gt;=6,Table1[[#This Row],[Hour]]&lt;12),"Morning",IF(AND(Table1[[#This Row],[Hour]]&gt;=12,Table1[[#This Row],[Hour]]&lt;18),"AfterNoon",IF(AND(Table1[[#This Row],[Hour]]&gt;=18,Table1[[#This Row],[Hour]]&lt;21),"Evening","Night")))</f>
        <v>Morning</v>
      </c>
      <c r="R333">
        <f>Table1[[#This Row],[Total_Sales]]/Table1[[#This Row],[Quantity_Sold]]</f>
        <v>630.30000000000007</v>
      </c>
      <c r="S333">
        <v>21</v>
      </c>
    </row>
    <row r="334" spans="1:19" ht="15.75" customHeight="1" x14ac:dyDescent="0.25">
      <c r="A334" s="3">
        <v>1333</v>
      </c>
      <c r="B334" s="4">
        <v>45197</v>
      </c>
      <c r="C334" s="3">
        <v>204</v>
      </c>
      <c r="D334" s="3">
        <v>302</v>
      </c>
      <c r="E334" s="3">
        <v>104</v>
      </c>
      <c r="F334" s="3">
        <v>7</v>
      </c>
      <c r="G334" s="5">
        <v>435.95200000000006</v>
      </c>
      <c r="H334" s="5">
        <v>3051.6640000000002</v>
      </c>
      <c r="I334" s="5">
        <v>762.91600000000005</v>
      </c>
      <c r="J334" s="3" t="b">
        <v>0</v>
      </c>
      <c r="K334" s="3" t="s">
        <v>320</v>
      </c>
      <c r="L334" s="3">
        <v>2023</v>
      </c>
      <c r="M334" s="3">
        <v>9</v>
      </c>
      <c r="N334" s="3" t="s">
        <v>16</v>
      </c>
      <c r="O334" s="11">
        <v>6</v>
      </c>
      <c r="P334" s="11" t="str">
        <f>TEXT(Table1[[#This Row],[Order_Date]],"YYYY-MM")</f>
        <v>2023-09</v>
      </c>
      <c r="Q334" s="9" t="str">
        <f>IF(AND(Table1[[#This Row],[Hour]]&gt;=6,Table1[[#This Row],[Hour]]&lt;12),"Morning",IF(AND(Table1[[#This Row],[Hour]]&gt;=12,Table1[[#This Row],[Hour]]&lt;18),"AfterNoon",IF(AND(Table1[[#This Row],[Hour]]&gt;=18,Table1[[#This Row],[Hour]]&lt;21),"Evening","Night")))</f>
        <v>Morning</v>
      </c>
      <c r="R334">
        <f>Table1[[#This Row],[Total_Sales]]/Table1[[#This Row],[Quantity_Sold]]</f>
        <v>435.95200000000006</v>
      </c>
      <c r="S334">
        <v>25</v>
      </c>
    </row>
    <row r="335" spans="1:19" ht="15.75" customHeight="1" x14ac:dyDescent="0.25">
      <c r="A335" s="3">
        <v>1334</v>
      </c>
      <c r="B335" s="4">
        <v>45383</v>
      </c>
      <c r="C335" s="3">
        <v>205</v>
      </c>
      <c r="D335" s="3">
        <v>303</v>
      </c>
      <c r="E335" s="3">
        <v>103</v>
      </c>
      <c r="F335" s="3">
        <v>6</v>
      </c>
      <c r="G335" s="5">
        <v>194.65600000000003</v>
      </c>
      <c r="H335" s="5">
        <v>1167.9360000000001</v>
      </c>
      <c r="I335" s="5">
        <v>350.38080000000002</v>
      </c>
      <c r="J335" s="3" t="b">
        <v>0</v>
      </c>
      <c r="K335" s="3" t="s">
        <v>321</v>
      </c>
      <c r="L335" s="3">
        <v>2024</v>
      </c>
      <c r="M335" s="3">
        <v>4</v>
      </c>
      <c r="N335" s="3" t="s">
        <v>28</v>
      </c>
      <c r="O335" s="11">
        <v>18</v>
      </c>
      <c r="P335" s="11" t="str">
        <f>TEXT(Table1[[#This Row],[Order_Date]],"YYYY-MM")</f>
        <v>2024-04</v>
      </c>
      <c r="Q335" s="9" t="str">
        <f>IF(AND(Table1[[#This Row],[Hour]]&gt;=6,Table1[[#This Row],[Hour]]&lt;12),"Morning",IF(AND(Table1[[#This Row],[Hour]]&gt;=12,Table1[[#This Row],[Hour]]&lt;18),"AfterNoon",IF(AND(Table1[[#This Row],[Hour]]&gt;=18,Table1[[#This Row],[Hour]]&lt;21),"Evening","Night")))</f>
        <v>Evening</v>
      </c>
      <c r="R335">
        <f>Table1[[#This Row],[Total_Sales]]/Table1[[#This Row],[Quantity_Sold]]</f>
        <v>194.65600000000003</v>
      </c>
      <c r="S335">
        <v>30</v>
      </c>
    </row>
    <row r="336" spans="1:19" ht="15.75" customHeight="1" x14ac:dyDescent="0.25">
      <c r="A336" s="3">
        <v>1335</v>
      </c>
      <c r="B336" s="4">
        <v>45132</v>
      </c>
      <c r="C336" s="3">
        <v>203</v>
      </c>
      <c r="D336" s="3">
        <v>303</v>
      </c>
      <c r="E336" s="3">
        <v>103</v>
      </c>
      <c r="F336" s="3">
        <v>6</v>
      </c>
      <c r="G336" s="5">
        <v>374.99</v>
      </c>
      <c r="H336" s="5">
        <v>2249.94</v>
      </c>
      <c r="I336" s="5">
        <v>337.49099999999999</v>
      </c>
      <c r="J336" s="3" t="b">
        <v>0</v>
      </c>
      <c r="K336" s="3" t="s">
        <v>133</v>
      </c>
      <c r="L336" s="3">
        <v>2023</v>
      </c>
      <c r="M336" s="3">
        <v>7</v>
      </c>
      <c r="N336" s="3" t="s">
        <v>31</v>
      </c>
      <c r="O336" s="11">
        <v>11</v>
      </c>
      <c r="P336" s="11" t="str">
        <f>TEXT(Table1[[#This Row],[Order_Date]],"YYYY-MM")</f>
        <v>2023-07</v>
      </c>
      <c r="Q336" s="9" t="str">
        <f>IF(AND(Table1[[#This Row],[Hour]]&gt;=6,Table1[[#This Row],[Hour]]&lt;12),"Morning",IF(AND(Table1[[#This Row],[Hour]]&gt;=12,Table1[[#This Row],[Hour]]&lt;18),"AfterNoon",IF(AND(Table1[[#This Row],[Hour]]&gt;=18,Table1[[#This Row],[Hour]]&lt;21),"Evening","Night")))</f>
        <v>Morning</v>
      </c>
      <c r="R336">
        <f>Table1[[#This Row],[Total_Sales]]/Table1[[#This Row],[Quantity_Sold]]</f>
        <v>374.99</v>
      </c>
      <c r="S336">
        <v>15</v>
      </c>
    </row>
    <row r="337" spans="1:19" ht="15.75" customHeight="1" x14ac:dyDescent="0.25">
      <c r="A337" s="3">
        <v>1336</v>
      </c>
      <c r="B337" s="4">
        <v>44878</v>
      </c>
      <c r="C337" s="3">
        <v>205</v>
      </c>
      <c r="D337" s="3">
        <v>303</v>
      </c>
      <c r="E337" s="3">
        <v>102</v>
      </c>
      <c r="F337" s="3">
        <v>5</v>
      </c>
      <c r="G337" s="5">
        <v>375.95800000000003</v>
      </c>
      <c r="H337" s="5">
        <v>1879.7900000000002</v>
      </c>
      <c r="I337" s="5">
        <v>319.56430000000006</v>
      </c>
      <c r="J337" s="3" t="b">
        <v>0</v>
      </c>
      <c r="K337" s="3" t="s">
        <v>322</v>
      </c>
      <c r="L337" s="3">
        <v>2022</v>
      </c>
      <c r="M337" s="3">
        <v>11</v>
      </c>
      <c r="N337" s="3" t="s">
        <v>20</v>
      </c>
      <c r="O337" s="11">
        <v>18</v>
      </c>
      <c r="P337" s="11" t="str">
        <f>TEXT(Table1[[#This Row],[Order_Date]],"YYYY-MM")</f>
        <v>2022-11</v>
      </c>
      <c r="Q337" s="9" t="str">
        <f>IF(AND(Table1[[#This Row],[Hour]]&gt;=6,Table1[[#This Row],[Hour]]&lt;12),"Morning",IF(AND(Table1[[#This Row],[Hour]]&gt;=12,Table1[[#This Row],[Hour]]&lt;18),"AfterNoon",IF(AND(Table1[[#This Row],[Hour]]&gt;=18,Table1[[#This Row],[Hour]]&lt;21),"Evening","Night")))</f>
        <v>Evening</v>
      </c>
      <c r="R337">
        <f>Table1[[#This Row],[Total_Sales]]/Table1[[#This Row],[Quantity_Sold]]</f>
        <v>375.95800000000003</v>
      </c>
      <c r="S337">
        <v>17</v>
      </c>
    </row>
    <row r="338" spans="1:19" ht="15.75" customHeight="1" x14ac:dyDescent="0.25">
      <c r="A338" s="3">
        <v>1337</v>
      </c>
      <c r="B338" s="4">
        <v>45198</v>
      </c>
      <c r="C338" s="3">
        <v>203</v>
      </c>
      <c r="D338" s="3">
        <v>303</v>
      </c>
      <c r="E338" s="3">
        <v>102</v>
      </c>
      <c r="F338" s="3">
        <v>6</v>
      </c>
      <c r="G338" s="5">
        <v>439.58200000000005</v>
      </c>
      <c r="H338" s="5">
        <v>2637.4920000000002</v>
      </c>
      <c r="I338" s="5">
        <v>501.12348000000003</v>
      </c>
      <c r="J338" s="3" t="b">
        <v>0</v>
      </c>
      <c r="K338" s="3" t="s">
        <v>176</v>
      </c>
      <c r="L338" s="3">
        <v>2023</v>
      </c>
      <c r="M338" s="3">
        <v>9</v>
      </c>
      <c r="N338" s="3" t="s">
        <v>26</v>
      </c>
      <c r="O338" s="11">
        <v>17</v>
      </c>
      <c r="P338" s="11" t="str">
        <f>TEXT(Table1[[#This Row],[Order_Date]],"YYYY-MM")</f>
        <v>2023-09</v>
      </c>
      <c r="Q338" s="9" t="str">
        <f>IF(AND(Table1[[#This Row],[Hour]]&gt;=6,Table1[[#This Row],[Hour]]&lt;12),"Morning",IF(AND(Table1[[#This Row],[Hour]]&gt;=12,Table1[[#This Row],[Hour]]&lt;18),"AfterNoon",IF(AND(Table1[[#This Row],[Hour]]&gt;=18,Table1[[#This Row],[Hour]]&lt;21),"Evening","Night")))</f>
        <v>AfterNoon</v>
      </c>
      <c r="R338">
        <f>Table1[[#This Row],[Total_Sales]]/Table1[[#This Row],[Quantity_Sold]]</f>
        <v>439.58200000000005</v>
      </c>
      <c r="S338">
        <v>19</v>
      </c>
    </row>
    <row r="339" spans="1:19" ht="15.75" customHeight="1" x14ac:dyDescent="0.25">
      <c r="A339" s="3">
        <v>1338</v>
      </c>
      <c r="B339" s="4">
        <v>45022</v>
      </c>
      <c r="C339" s="3">
        <v>203</v>
      </c>
      <c r="D339" s="3">
        <v>305</v>
      </c>
      <c r="E339" s="3">
        <v>103</v>
      </c>
      <c r="F339" s="3">
        <v>1</v>
      </c>
      <c r="G339" s="5">
        <v>216.12800000000001</v>
      </c>
      <c r="H339" s="5">
        <v>216.12800000000001</v>
      </c>
      <c r="I339" s="5">
        <v>45.386879999999998</v>
      </c>
      <c r="J339" s="3" t="b">
        <v>1</v>
      </c>
      <c r="K339" s="3" t="s">
        <v>66</v>
      </c>
      <c r="L339" s="3">
        <v>2023</v>
      </c>
      <c r="M339" s="3">
        <v>4</v>
      </c>
      <c r="N339" s="3" t="s">
        <v>16</v>
      </c>
      <c r="O339" s="11">
        <v>4</v>
      </c>
      <c r="P339" s="11" t="str">
        <f>TEXT(Table1[[#This Row],[Order_Date]],"YYYY-MM")</f>
        <v>2023-04</v>
      </c>
      <c r="Q339" s="9" t="str">
        <f>IF(AND(Table1[[#This Row],[Hour]]&gt;=6,Table1[[#This Row],[Hour]]&lt;12),"Morning",IF(AND(Table1[[#This Row],[Hour]]&gt;=12,Table1[[#This Row],[Hour]]&lt;18),"AfterNoon",IF(AND(Table1[[#This Row],[Hour]]&gt;=18,Table1[[#This Row],[Hour]]&lt;21),"Evening","Night")))</f>
        <v>Night</v>
      </c>
      <c r="R339">
        <f>Table1[[#This Row],[Total_Sales]]/Table1[[#This Row],[Quantity_Sold]]</f>
        <v>216.12800000000001</v>
      </c>
      <c r="S339">
        <v>20.999999999999996</v>
      </c>
    </row>
    <row r="340" spans="1:19" ht="15.75" customHeight="1" x14ac:dyDescent="0.25">
      <c r="A340" s="3">
        <v>1339</v>
      </c>
      <c r="B340" s="4">
        <v>45441</v>
      </c>
      <c r="C340" s="3">
        <v>204</v>
      </c>
      <c r="D340" s="3">
        <v>303</v>
      </c>
      <c r="E340" s="3">
        <v>103</v>
      </c>
      <c r="F340" s="3">
        <v>2</v>
      </c>
      <c r="G340" s="5">
        <v>568.06200000000001</v>
      </c>
      <c r="H340" s="5">
        <v>1136.124</v>
      </c>
      <c r="I340" s="5">
        <v>284.03100000000001</v>
      </c>
      <c r="J340" s="3" t="b">
        <v>1</v>
      </c>
      <c r="K340" s="3" t="s">
        <v>323</v>
      </c>
      <c r="L340" s="3">
        <v>2024</v>
      </c>
      <c r="M340" s="3">
        <v>5</v>
      </c>
      <c r="N340" s="3" t="s">
        <v>18</v>
      </c>
      <c r="O340" s="11">
        <v>1</v>
      </c>
      <c r="P340" s="11" t="str">
        <f>TEXT(Table1[[#This Row],[Order_Date]],"YYYY-MM")</f>
        <v>2024-05</v>
      </c>
      <c r="Q340" s="9" t="str">
        <f>IF(AND(Table1[[#This Row],[Hour]]&gt;=6,Table1[[#This Row],[Hour]]&lt;12),"Morning",IF(AND(Table1[[#This Row],[Hour]]&gt;=12,Table1[[#This Row],[Hour]]&lt;18),"AfterNoon",IF(AND(Table1[[#This Row],[Hour]]&gt;=18,Table1[[#This Row],[Hour]]&lt;21),"Evening","Night")))</f>
        <v>Night</v>
      </c>
      <c r="R340">
        <f>Table1[[#This Row],[Total_Sales]]/Table1[[#This Row],[Quantity_Sold]]</f>
        <v>568.06200000000001</v>
      </c>
      <c r="S340">
        <v>25</v>
      </c>
    </row>
    <row r="341" spans="1:19" ht="15.75" customHeight="1" x14ac:dyDescent="0.25">
      <c r="A341" s="3">
        <v>1340</v>
      </c>
      <c r="B341" s="4">
        <v>45029</v>
      </c>
      <c r="C341" s="3">
        <v>204</v>
      </c>
      <c r="D341" s="3">
        <v>305</v>
      </c>
      <c r="E341" s="3">
        <v>101</v>
      </c>
      <c r="F341" s="3">
        <v>2</v>
      </c>
      <c r="G341" s="5">
        <v>521.81799999999998</v>
      </c>
      <c r="H341" s="5">
        <v>1043.636</v>
      </c>
      <c r="I341" s="5">
        <v>313.0908</v>
      </c>
      <c r="J341" s="3" t="b">
        <v>0</v>
      </c>
      <c r="K341" s="3" t="s">
        <v>324</v>
      </c>
      <c r="L341" s="3">
        <v>2023</v>
      </c>
      <c r="M341" s="3">
        <v>4</v>
      </c>
      <c r="N341" s="3" t="s">
        <v>16</v>
      </c>
      <c r="O341" s="11">
        <v>2</v>
      </c>
      <c r="P341" s="11" t="str">
        <f>TEXT(Table1[[#This Row],[Order_Date]],"YYYY-MM")</f>
        <v>2023-04</v>
      </c>
      <c r="Q341" s="9" t="str">
        <f>IF(AND(Table1[[#This Row],[Hour]]&gt;=6,Table1[[#This Row],[Hour]]&lt;12),"Morning",IF(AND(Table1[[#This Row],[Hour]]&gt;=12,Table1[[#This Row],[Hour]]&lt;18),"AfterNoon",IF(AND(Table1[[#This Row],[Hour]]&gt;=18,Table1[[#This Row],[Hour]]&lt;21),"Evening","Night")))</f>
        <v>Night</v>
      </c>
      <c r="R341">
        <f>Table1[[#This Row],[Total_Sales]]/Table1[[#This Row],[Quantity_Sold]]</f>
        <v>521.81799999999998</v>
      </c>
      <c r="S341">
        <v>30</v>
      </c>
    </row>
    <row r="342" spans="1:19" ht="15.75" customHeight="1" x14ac:dyDescent="0.25">
      <c r="A342" s="3">
        <v>1341</v>
      </c>
      <c r="B342" s="4">
        <v>45508</v>
      </c>
      <c r="C342" s="3">
        <v>203</v>
      </c>
      <c r="D342" s="3">
        <v>302</v>
      </c>
      <c r="E342" s="3">
        <v>104</v>
      </c>
      <c r="F342" s="3">
        <v>5</v>
      </c>
      <c r="G342" s="5">
        <v>90.552000000000007</v>
      </c>
      <c r="H342" s="5">
        <v>452.76000000000005</v>
      </c>
      <c r="I342" s="5">
        <v>67.914000000000001</v>
      </c>
      <c r="J342" s="3" t="b">
        <v>0</v>
      </c>
      <c r="K342" s="3" t="s">
        <v>325</v>
      </c>
      <c r="L342" s="3">
        <v>2024</v>
      </c>
      <c r="M342" s="3">
        <v>8</v>
      </c>
      <c r="N342" s="3" t="s">
        <v>20</v>
      </c>
      <c r="O342" s="11">
        <v>6</v>
      </c>
      <c r="P342" s="11" t="str">
        <f>TEXT(Table1[[#This Row],[Order_Date]],"YYYY-MM")</f>
        <v>2024-08</v>
      </c>
      <c r="Q342" s="9" t="str">
        <f>IF(AND(Table1[[#This Row],[Hour]]&gt;=6,Table1[[#This Row],[Hour]]&lt;12),"Morning",IF(AND(Table1[[#This Row],[Hour]]&gt;=12,Table1[[#This Row],[Hour]]&lt;18),"AfterNoon",IF(AND(Table1[[#This Row],[Hour]]&gt;=18,Table1[[#This Row],[Hour]]&lt;21),"Evening","Night")))</f>
        <v>Morning</v>
      </c>
      <c r="R342">
        <f>Table1[[#This Row],[Total_Sales]]/Table1[[#This Row],[Quantity_Sold]]</f>
        <v>90.552000000000007</v>
      </c>
      <c r="S342">
        <v>15</v>
      </c>
    </row>
    <row r="343" spans="1:19" ht="15.75" customHeight="1" x14ac:dyDescent="0.25">
      <c r="A343" s="3">
        <v>1342</v>
      </c>
      <c r="B343" s="4">
        <v>45195</v>
      </c>
      <c r="C343" s="3">
        <v>201</v>
      </c>
      <c r="D343" s="3">
        <v>303</v>
      </c>
      <c r="E343" s="3">
        <v>102</v>
      </c>
      <c r="F343" s="3">
        <v>3</v>
      </c>
      <c r="G343" s="5">
        <v>180.62</v>
      </c>
      <c r="H343" s="5">
        <v>541.86</v>
      </c>
      <c r="I343" s="5">
        <v>92.116200000000006</v>
      </c>
      <c r="J343" s="3" t="b">
        <v>1</v>
      </c>
      <c r="K343" s="3" t="s">
        <v>326</v>
      </c>
      <c r="L343" s="3">
        <v>2023</v>
      </c>
      <c r="M343" s="3">
        <v>9</v>
      </c>
      <c r="N343" s="3" t="s">
        <v>31</v>
      </c>
      <c r="O343" s="11">
        <v>9</v>
      </c>
      <c r="P343" s="11" t="str">
        <f>TEXT(Table1[[#This Row],[Order_Date]],"YYYY-MM")</f>
        <v>2023-09</v>
      </c>
      <c r="Q343" s="9" t="str">
        <f>IF(AND(Table1[[#This Row],[Hour]]&gt;=6,Table1[[#This Row],[Hour]]&lt;12),"Morning",IF(AND(Table1[[#This Row],[Hour]]&gt;=12,Table1[[#This Row],[Hour]]&lt;18),"AfterNoon",IF(AND(Table1[[#This Row],[Hour]]&gt;=18,Table1[[#This Row],[Hour]]&lt;21),"Evening","Night")))</f>
        <v>Morning</v>
      </c>
      <c r="R343">
        <f>Table1[[#This Row],[Total_Sales]]/Table1[[#This Row],[Quantity_Sold]]</f>
        <v>180.62</v>
      </c>
      <c r="S343">
        <v>17</v>
      </c>
    </row>
    <row r="344" spans="1:19" ht="15.75" customHeight="1" x14ac:dyDescent="0.25">
      <c r="A344" s="3">
        <v>1343</v>
      </c>
      <c r="B344" s="4">
        <v>45165</v>
      </c>
      <c r="C344" s="3">
        <v>205</v>
      </c>
      <c r="D344" s="3">
        <v>305</v>
      </c>
      <c r="E344" s="3">
        <v>105</v>
      </c>
      <c r="F344" s="3">
        <v>4</v>
      </c>
      <c r="G344" s="5">
        <v>562.3420000000001</v>
      </c>
      <c r="H344" s="5">
        <v>2249.3680000000004</v>
      </c>
      <c r="I344" s="5">
        <v>427.37992000000008</v>
      </c>
      <c r="J344" s="3" t="b">
        <v>0</v>
      </c>
      <c r="K344" s="3" t="s">
        <v>327</v>
      </c>
      <c r="L344" s="3">
        <v>2023</v>
      </c>
      <c r="M344" s="3">
        <v>8</v>
      </c>
      <c r="N344" s="3" t="s">
        <v>20</v>
      </c>
      <c r="O344" s="11">
        <v>5</v>
      </c>
      <c r="P344" s="11" t="str">
        <f>TEXT(Table1[[#This Row],[Order_Date]],"YYYY-MM")</f>
        <v>2023-08</v>
      </c>
      <c r="Q344" s="9" t="str">
        <f>IF(AND(Table1[[#This Row],[Hour]]&gt;=6,Table1[[#This Row],[Hour]]&lt;12),"Morning",IF(AND(Table1[[#This Row],[Hour]]&gt;=12,Table1[[#This Row],[Hour]]&lt;18),"AfterNoon",IF(AND(Table1[[#This Row],[Hour]]&gt;=18,Table1[[#This Row],[Hour]]&lt;21),"Evening","Night")))</f>
        <v>Night</v>
      </c>
      <c r="R344">
        <f>Table1[[#This Row],[Total_Sales]]/Table1[[#This Row],[Quantity_Sold]]</f>
        <v>562.3420000000001</v>
      </c>
      <c r="S344">
        <v>19</v>
      </c>
    </row>
    <row r="345" spans="1:19" ht="15.75" customHeight="1" x14ac:dyDescent="0.25">
      <c r="A345" s="3">
        <v>1344</v>
      </c>
      <c r="B345" s="4">
        <v>45352</v>
      </c>
      <c r="C345" s="3">
        <v>204</v>
      </c>
      <c r="D345" s="3">
        <v>304</v>
      </c>
      <c r="E345" s="3">
        <v>105</v>
      </c>
      <c r="F345" s="3">
        <v>2</v>
      </c>
      <c r="G345" s="5">
        <v>653.88400000000013</v>
      </c>
      <c r="H345" s="5">
        <v>1307.7680000000003</v>
      </c>
      <c r="I345" s="5">
        <v>274.63128000000006</v>
      </c>
      <c r="J345" s="3" t="b">
        <v>0</v>
      </c>
      <c r="K345" s="3" t="s">
        <v>328</v>
      </c>
      <c r="L345" s="3">
        <v>2024</v>
      </c>
      <c r="M345" s="3">
        <v>3</v>
      </c>
      <c r="N345" s="3" t="s">
        <v>26</v>
      </c>
      <c r="O345" s="11">
        <v>12</v>
      </c>
      <c r="P345" s="11" t="str">
        <f>TEXT(Table1[[#This Row],[Order_Date]],"YYYY-MM")</f>
        <v>2024-03</v>
      </c>
      <c r="Q345" s="9" t="str">
        <f>IF(AND(Table1[[#This Row],[Hour]]&gt;=6,Table1[[#This Row],[Hour]]&lt;12),"Morning",IF(AND(Table1[[#This Row],[Hour]]&gt;=12,Table1[[#This Row],[Hour]]&lt;18),"AfterNoon",IF(AND(Table1[[#This Row],[Hour]]&gt;=18,Table1[[#This Row],[Hour]]&lt;21),"Evening","Night")))</f>
        <v>AfterNoon</v>
      </c>
      <c r="R345">
        <f>Table1[[#This Row],[Total_Sales]]/Table1[[#This Row],[Quantity_Sold]]</f>
        <v>653.88400000000013</v>
      </c>
      <c r="S345">
        <v>21</v>
      </c>
    </row>
    <row r="346" spans="1:19" ht="15.75" customHeight="1" x14ac:dyDescent="0.25">
      <c r="A346" s="3">
        <v>1345</v>
      </c>
      <c r="B346" s="4">
        <v>45225</v>
      </c>
      <c r="C346" s="3">
        <v>202</v>
      </c>
      <c r="D346" s="3">
        <v>302</v>
      </c>
      <c r="E346" s="3">
        <v>105</v>
      </c>
      <c r="F346" s="3">
        <v>8</v>
      </c>
      <c r="G346" s="5">
        <v>389.75200000000001</v>
      </c>
      <c r="H346" s="5">
        <v>3118.0160000000001</v>
      </c>
      <c r="I346" s="5">
        <v>779.50400000000002</v>
      </c>
      <c r="J346" s="3" t="b">
        <v>0</v>
      </c>
      <c r="K346" s="3" t="s">
        <v>329</v>
      </c>
      <c r="L346" s="3">
        <v>2023</v>
      </c>
      <c r="M346" s="3">
        <v>10</v>
      </c>
      <c r="N346" s="3" t="s">
        <v>16</v>
      </c>
      <c r="O346" s="11">
        <v>10</v>
      </c>
      <c r="P346" s="11" t="str">
        <f>TEXT(Table1[[#This Row],[Order_Date]],"YYYY-MM")</f>
        <v>2023-10</v>
      </c>
      <c r="Q346" s="9" t="str">
        <f>IF(AND(Table1[[#This Row],[Hour]]&gt;=6,Table1[[#This Row],[Hour]]&lt;12),"Morning",IF(AND(Table1[[#This Row],[Hour]]&gt;=12,Table1[[#This Row],[Hour]]&lt;18),"AfterNoon",IF(AND(Table1[[#This Row],[Hour]]&gt;=18,Table1[[#This Row],[Hour]]&lt;21),"Evening","Night")))</f>
        <v>Morning</v>
      </c>
      <c r="R346">
        <f>Table1[[#This Row],[Total_Sales]]/Table1[[#This Row],[Quantity_Sold]]</f>
        <v>389.75200000000001</v>
      </c>
      <c r="S346">
        <v>25</v>
      </c>
    </row>
    <row r="347" spans="1:19" ht="15.75" customHeight="1" x14ac:dyDescent="0.25">
      <c r="A347" s="3">
        <v>1346</v>
      </c>
      <c r="B347" s="4">
        <v>45423</v>
      </c>
      <c r="C347" s="3">
        <v>201</v>
      </c>
      <c r="D347" s="3">
        <v>301</v>
      </c>
      <c r="E347" s="3">
        <v>103</v>
      </c>
      <c r="F347" s="3">
        <v>9</v>
      </c>
      <c r="G347" s="5">
        <v>260.83200000000005</v>
      </c>
      <c r="H347" s="5">
        <v>2347.4880000000003</v>
      </c>
      <c r="I347" s="5">
        <v>704.24640000000011</v>
      </c>
      <c r="J347" s="3" t="b">
        <v>0</v>
      </c>
      <c r="K347" s="3" t="s">
        <v>330</v>
      </c>
      <c r="L347" s="3">
        <v>2024</v>
      </c>
      <c r="M347" s="3">
        <v>5</v>
      </c>
      <c r="N347" s="3" t="s">
        <v>22</v>
      </c>
      <c r="O347" s="11">
        <v>6</v>
      </c>
      <c r="P347" s="11" t="str">
        <f>TEXT(Table1[[#This Row],[Order_Date]],"YYYY-MM")</f>
        <v>2024-05</v>
      </c>
      <c r="Q347" s="9" t="str">
        <f>IF(AND(Table1[[#This Row],[Hour]]&gt;=6,Table1[[#This Row],[Hour]]&lt;12),"Morning",IF(AND(Table1[[#This Row],[Hour]]&gt;=12,Table1[[#This Row],[Hour]]&lt;18),"AfterNoon",IF(AND(Table1[[#This Row],[Hour]]&gt;=18,Table1[[#This Row],[Hour]]&lt;21),"Evening","Night")))</f>
        <v>Morning</v>
      </c>
      <c r="R347">
        <f>Table1[[#This Row],[Total_Sales]]/Table1[[#This Row],[Quantity_Sold]]</f>
        <v>260.83200000000005</v>
      </c>
      <c r="S347">
        <v>30</v>
      </c>
    </row>
    <row r="348" spans="1:19" ht="15.75" customHeight="1" x14ac:dyDescent="0.25">
      <c r="A348" s="3">
        <v>1347</v>
      </c>
      <c r="B348" s="4">
        <v>45504</v>
      </c>
      <c r="C348" s="3">
        <v>201</v>
      </c>
      <c r="D348" s="3">
        <v>304</v>
      </c>
      <c r="E348" s="3">
        <v>104</v>
      </c>
      <c r="F348" s="3">
        <v>4</v>
      </c>
      <c r="G348" s="5">
        <v>263.60399999999998</v>
      </c>
      <c r="H348" s="5">
        <v>1054.4159999999999</v>
      </c>
      <c r="I348" s="5">
        <v>158.16239999999999</v>
      </c>
      <c r="J348" s="3" t="b">
        <v>1</v>
      </c>
      <c r="K348" s="3" t="s">
        <v>331</v>
      </c>
      <c r="L348" s="3">
        <v>2024</v>
      </c>
      <c r="M348" s="3">
        <v>7</v>
      </c>
      <c r="N348" s="3" t="s">
        <v>18</v>
      </c>
      <c r="O348" s="11">
        <v>13</v>
      </c>
      <c r="P348" s="11" t="str">
        <f>TEXT(Table1[[#This Row],[Order_Date]],"YYYY-MM")</f>
        <v>2024-07</v>
      </c>
      <c r="Q348" s="9" t="str">
        <f>IF(AND(Table1[[#This Row],[Hour]]&gt;=6,Table1[[#This Row],[Hour]]&lt;12),"Morning",IF(AND(Table1[[#This Row],[Hour]]&gt;=12,Table1[[#This Row],[Hour]]&lt;18),"AfterNoon",IF(AND(Table1[[#This Row],[Hour]]&gt;=18,Table1[[#This Row],[Hour]]&lt;21),"Evening","Night")))</f>
        <v>AfterNoon</v>
      </c>
      <c r="R348">
        <f>Table1[[#This Row],[Total_Sales]]/Table1[[#This Row],[Quantity_Sold]]</f>
        <v>263.60399999999998</v>
      </c>
      <c r="S348">
        <v>15</v>
      </c>
    </row>
    <row r="349" spans="1:19" ht="15.75" customHeight="1" x14ac:dyDescent="0.25">
      <c r="A349" s="3">
        <v>1348</v>
      </c>
      <c r="B349" s="4">
        <v>44891</v>
      </c>
      <c r="C349" s="3">
        <v>201</v>
      </c>
      <c r="D349" s="3">
        <v>303</v>
      </c>
      <c r="E349" s="3">
        <v>102</v>
      </c>
      <c r="F349" s="3">
        <v>4</v>
      </c>
      <c r="G349" s="5">
        <v>384.62600000000003</v>
      </c>
      <c r="H349" s="5">
        <v>1538.5040000000001</v>
      </c>
      <c r="I349" s="5">
        <v>261.54568000000006</v>
      </c>
      <c r="J349" s="3" t="b">
        <v>0</v>
      </c>
      <c r="K349" s="3" t="s">
        <v>332</v>
      </c>
      <c r="L349" s="3">
        <v>2022</v>
      </c>
      <c r="M349" s="3">
        <v>11</v>
      </c>
      <c r="N349" s="3" t="s">
        <v>22</v>
      </c>
      <c r="O349" s="11">
        <v>7</v>
      </c>
      <c r="P349" s="11" t="str">
        <f>TEXT(Table1[[#This Row],[Order_Date]],"YYYY-MM")</f>
        <v>2022-11</v>
      </c>
      <c r="Q349" s="9" t="str">
        <f>IF(AND(Table1[[#This Row],[Hour]]&gt;=6,Table1[[#This Row],[Hour]]&lt;12),"Morning",IF(AND(Table1[[#This Row],[Hour]]&gt;=12,Table1[[#This Row],[Hour]]&lt;18),"AfterNoon",IF(AND(Table1[[#This Row],[Hour]]&gt;=18,Table1[[#This Row],[Hour]]&lt;21),"Evening","Night")))</f>
        <v>Morning</v>
      </c>
      <c r="R349">
        <f>Table1[[#This Row],[Total_Sales]]/Table1[[#This Row],[Quantity_Sold]]</f>
        <v>384.62600000000003</v>
      </c>
      <c r="S349">
        <v>17</v>
      </c>
    </row>
    <row r="350" spans="1:19" ht="15.75" customHeight="1" x14ac:dyDescent="0.25">
      <c r="A350" s="3">
        <v>1349</v>
      </c>
      <c r="B350" s="4">
        <v>44969</v>
      </c>
      <c r="C350" s="3">
        <v>202</v>
      </c>
      <c r="D350" s="3">
        <v>303</v>
      </c>
      <c r="E350" s="3">
        <v>102</v>
      </c>
      <c r="F350" s="3">
        <v>4</v>
      </c>
      <c r="G350" s="5">
        <v>216.17200000000003</v>
      </c>
      <c r="H350" s="5">
        <v>864.6880000000001</v>
      </c>
      <c r="I350" s="5">
        <v>164.29072000000002</v>
      </c>
      <c r="J350" s="3" t="b">
        <v>0</v>
      </c>
      <c r="K350" s="3" t="s">
        <v>291</v>
      </c>
      <c r="L350" s="3">
        <v>2023</v>
      </c>
      <c r="M350" s="3">
        <v>2</v>
      </c>
      <c r="N350" s="3" t="s">
        <v>20</v>
      </c>
      <c r="O350" s="11">
        <v>3</v>
      </c>
      <c r="P350" s="11" t="str">
        <f>TEXT(Table1[[#This Row],[Order_Date]],"YYYY-MM")</f>
        <v>2023-02</v>
      </c>
      <c r="Q350" s="9" t="str">
        <f>IF(AND(Table1[[#This Row],[Hour]]&gt;=6,Table1[[#This Row],[Hour]]&lt;12),"Morning",IF(AND(Table1[[#This Row],[Hour]]&gt;=12,Table1[[#This Row],[Hour]]&lt;18),"AfterNoon",IF(AND(Table1[[#This Row],[Hour]]&gt;=18,Table1[[#This Row],[Hour]]&lt;21),"Evening","Night")))</f>
        <v>Night</v>
      </c>
      <c r="R350">
        <f>Table1[[#This Row],[Total_Sales]]/Table1[[#This Row],[Quantity_Sold]]</f>
        <v>216.17200000000003</v>
      </c>
      <c r="S350">
        <v>19</v>
      </c>
    </row>
    <row r="351" spans="1:19" ht="15.75" customHeight="1" x14ac:dyDescent="0.25">
      <c r="A351" s="3">
        <v>1350</v>
      </c>
      <c r="B351" s="4">
        <v>45560</v>
      </c>
      <c r="C351" s="3">
        <v>204</v>
      </c>
      <c r="D351" s="3">
        <v>305</v>
      </c>
      <c r="E351" s="3">
        <v>103</v>
      </c>
      <c r="F351" s="3">
        <v>6</v>
      </c>
      <c r="G351" s="5">
        <v>67.012</v>
      </c>
      <c r="H351" s="5">
        <v>402.072</v>
      </c>
      <c r="I351" s="5">
        <v>84.435119999999998</v>
      </c>
      <c r="J351" s="3" t="b">
        <v>1</v>
      </c>
      <c r="K351" s="3" t="s">
        <v>333</v>
      </c>
      <c r="L351" s="3">
        <v>2024</v>
      </c>
      <c r="M351" s="3">
        <v>9</v>
      </c>
      <c r="N351" s="3" t="s">
        <v>18</v>
      </c>
      <c r="O351" s="11">
        <v>12</v>
      </c>
      <c r="P351" s="11" t="str">
        <f>TEXT(Table1[[#This Row],[Order_Date]],"YYYY-MM")</f>
        <v>2024-09</v>
      </c>
      <c r="Q351" s="9" t="str">
        <f>IF(AND(Table1[[#This Row],[Hour]]&gt;=6,Table1[[#This Row],[Hour]]&lt;12),"Morning",IF(AND(Table1[[#This Row],[Hour]]&gt;=12,Table1[[#This Row],[Hour]]&lt;18),"AfterNoon",IF(AND(Table1[[#This Row],[Hour]]&gt;=18,Table1[[#This Row],[Hour]]&lt;21),"Evening","Night")))</f>
        <v>AfterNoon</v>
      </c>
      <c r="R351">
        <f>Table1[[#This Row],[Total_Sales]]/Table1[[#This Row],[Quantity_Sold]]</f>
        <v>67.012</v>
      </c>
      <c r="S351">
        <v>21</v>
      </c>
    </row>
    <row r="352" spans="1:19" ht="15.75" customHeight="1" x14ac:dyDescent="0.25">
      <c r="A352" s="3">
        <v>1351</v>
      </c>
      <c r="B352" s="4">
        <v>45022</v>
      </c>
      <c r="C352" s="3">
        <v>203</v>
      </c>
      <c r="D352" s="3">
        <v>305</v>
      </c>
      <c r="E352" s="3">
        <v>104</v>
      </c>
      <c r="F352" s="3">
        <v>8</v>
      </c>
      <c r="G352" s="5">
        <v>570.39400000000001</v>
      </c>
      <c r="H352" s="5">
        <v>4563.152</v>
      </c>
      <c r="I352" s="5">
        <v>1140.788</v>
      </c>
      <c r="J352" s="3" t="b">
        <v>0</v>
      </c>
      <c r="K352" s="3" t="s">
        <v>334</v>
      </c>
      <c r="L352" s="3">
        <v>2023</v>
      </c>
      <c r="M352" s="3">
        <v>4</v>
      </c>
      <c r="N352" s="3" t="s">
        <v>16</v>
      </c>
      <c r="O352" s="11">
        <v>20</v>
      </c>
      <c r="P352" s="11" t="str">
        <f>TEXT(Table1[[#This Row],[Order_Date]],"YYYY-MM")</f>
        <v>2023-04</v>
      </c>
      <c r="Q352" s="9" t="str">
        <f>IF(AND(Table1[[#This Row],[Hour]]&gt;=6,Table1[[#This Row],[Hour]]&lt;12),"Morning",IF(AND(Table1[[#This Row],[Hour]]&gt;=12,Table1[[#This Row],[Hour]]&lt;18),"AfterNoon",IF(AND(Table1[[#This Row],[Hour]]&gt;=18,Table1[[#This Row],[Hour]]&lt;21),"Evening","Night")))</f>
        <v>Evening</v>
      </c>
      <c r="R352">
        <f>Table1[[#This Row],[Total_Sales]]/Table1[[#This Row],[Quantity_Sold]]</f>
        <v>570.39400000000001</v>
      </c>
      <c r="S352">
        <v>25</v>
      </c>
    </row>
    <row r="353" spans="1:19" ht="15.75" customHeight="1" x14ac:dyDescent="0.25">
      <c r="A353" s="3">
        <v>1352</v>
      </c>
      <c r="B353" s="4">
        <v>45138</v>
      </c>
      <c r="C353" s="3">
        <v>204</v>
      </c>
      <c r="D353" s="3">
        <v>305</v>
      </c>
      <c r="E353" s="3">
        <v>102</v>
      </c>
      <c r="F353" s="3">
        <v>2</v>
      </c>
      <c r="G353" s="5">
        <v>249.744</v>
      </c>
      <c r="H353" s="5">
        <v>499.488</v>
      </c>
      <c r="I353" s="5">
        <v>149.84639999999999</v>
      </c>
      <c r="J353" s="3" t="b">
        <v>0</v>
      </c>
      <c r="K353" s="3" t="s">
        <v>335</v>
      </c>
      <c r="L353" s="3">
        <v>2023</v>
      </c>
      <c r="M353" s="3">
        <v>7</v>
      </c>
      <c r="N353" s="3" t="s">
        <v>28</v>
      </c>
      <c r="O353" s="11">
        <v>14</v>
      </c>
      <c r="P353" s="11" t="str">
        <f>TEXT(Table1[[#This Row],[Order_Date]],"YYYY-MM")</f>
        <v>2023-07</v>
      </c>
      <c r="Q353" s="9" t="str">
        <f>IF(AND(Table1[[#This Row],[Hour]]&gt;=6,Table1[[#This Row],[Hour]]&lt;12),"Morning",IF(AND(Table1[[#This Row],[Hour]]&gt;=12,Table1[[#This Row],[Hour]]&lt;18),"AfterNoon",IF(AND(Table1[[#This Row],[Hour]]&gt;=18,Table1[[#This Row],[Hour]]&lt;21),"Evening","Night")))</f>
        <v>AfterNoon</v>
      </c>
      <c r="R353">
        <f>Table1[[#This Row],[Total_Sales]]/Table1[[#This Row],[Quantity_Sold]]</f>
        <v>249.744</v>
      </c>
      <c r="S353">
        <v>30</v>
      </c>
    </row>
    <row r="354" spans="1:19" ht="15.75" customHeight="1" x14ac:dyDescent="0.25">
      <c r="A354" s="3">
        <v>1353</v>
      </c>
      <c r="B354" s="4">
        <v>44975</v>
      </c>
      <c r="C354" s="3">
        <v>203</v>
      </c>
      <c r="D354" s="3">
        <v>303</v>
      </c>
      <c r="E354" s="3">
        <v>101</v>
      </c>
      <c r="F354" s="3">
        <v>1</v>
      </c>
      <c r="G354" s="5">
        <v>263.45000000000005</v>
      </c>
      <c r="H354" s="5">
        <v>263.45000000000005</v>
      </c>
      <c r="I354" s="5">
        <v>39.517500000000005</v>
      </c>
      <c r="J354" s="3" t="b">
        <v>0</v>
      </c>
      <c r="K354" s="3" t="s">
        <v>336</v>
      </c>
      <c r="L354" s="3">
        <v>2023</v>
      </c>
      <c r="M354" s="3">
        <v>2</v>
      </c>
      <c r="N354" s="3" t="s">
        <v>22</v>
      </c>
      <c r="O354" s="11">
        <v>3</v>
      </c>
      <c r="P354" s="11" t="str">
        <f>TEXT(Table1[[#This Row],[Order_Date]],"YYYY-MM")</f>
        <v>2023-02</v>
      </c>
      <c r="Q354" s="9" t="str">
        <f>IF(AND(Table1[[#This Row],[Hour]]&gt;=6,Table1[[#This Row],[Hour]]&lt;12),"Morning",IF(AND(Table1[[#This Row],[Hour]]&gt;=12,Table1[[#This Row],[Hour]]&lt;18),"AfterNoon",IF(AND(Table1[[#This Row],[Hour]]&gt;=18,Table1[[#This Row],[Hour]]&lt;21),"Evening","Night")))</f>
        <v>Night</v>
      </c>
      <c r="R354">
        <f>Table1[[#This Row],[Total_Sales]]/Table1[[#This Row],[Quantity_Sold]]</f>
        <v>263.45000000000005</v>
      </c>
      <c r="S354">
        <v>15</v>
      </c>
    </row>
    <row r="355" spans="1:19" ht="15.75" customHeight="1" x14ac:dyDescent="0.25">
      <c r="A355" s="3">
        <v>1354</v>
      </c>
      <c r="B355" s="4">
        <v>44913</v>
      </c>
      <c r="C355" s="3">
        <v>205</v>
      </c>
      <c r="D355" s="3">
        <v>301</v>
      </c>
      <c r="E355" s="3">
        <v>102</v>
      </c>
      <c r="F355" s="3">
        <v>4</v>
      </c>
      <c r="G355" s="5">
        <v>213.46600000000001</v>
      </c>
      <c r="H355" s="5">
        <v>853.86400000000003</v>
      </c>
      <c r="I355" s="5">
        <v>145.15688000000003</v>
      </c>
      <c r="J355" s="3" t="b">
        <v>0</v>
      </c>
      <c r="K355" s="3" t="s">
        <v>337</v>
      </c>
      <c r="L355" s="3">
        <v>2022</v>
      </c>
      <c r="M355" s="3">
        <v>12</v>
      </c>
      <c r="N355" s="3" t="s">
        <v>20</v>
      </c>
      <c r="O355" s="11">
        <v>1</v>
      </c>
      <c r="P355" s="11" t="str">
        <f>TEXT(Table1[[#This Row],[Order_Date]],"YYYY-MM")</f>
        <v>2022-12</v>
      </c>
      <c r="Q355" s="9" t="str">
        <f>IF(AND(Table1[[#This Row],[Hour]]&gt;=6,Table1[[#This Row],[Hour]]&lt;12),"Morning",IF(AND(Table1[[#This Row],[Hour]]&gt;=12,Table1[[#This Row],[Hour]]&lt;18),"AfterNoon",IF(AND(Table1[[#This Row],[Hour]]&gt;=18,Table1[[#This Row],[Hour]]&lt;21),"Evening","Night")))</f>
        <v>Night</v>
      </c>
      <c r="R355">
        <f>Table1[[#This Row],[Total_Sales]]/Table1[[#This Row],[Quantity_Sold]]</f>
        <v>213.46600000000001</v>
      </c>
      <c r="S355">
        <v>17.000000000000004</v>
      </c>
    </row>
    <row r="356" spans="1:19" ht="15.75" customHeight="1" x14ac:dyDescent="0.25">
      <c r="A356" s="3">
        <v>1355</v>
      </c>
      <c r="B356" s="4">
        <v>45221</v>
      </c>
      <c r="C356" s="3">
        <v>204</v>
      </c>
      <c r="D356" s="3">
        <v>301</v>
      </c>
      <c r="E356" s="3">
        <v>101</v>
      </c>
      <c r="F356" s="3">
        <v>5</v>
      </c>
      <c r="G356" s="5">
        <v>157.30000000000001</v>
      </c>
      <c r="H356" s="5">
        <v>786.5</v>
      </c>
      <c r="I356" s="5">
        <v>149.435</v>
      </c>
      <c r="J356" s="3" t="b">
        <v>0</v>
      </c>
      <c r="K356" s="3" t="s">
        <v>338</v>
      </c>
      <c r="L356" s="3">
        <v>2023</v>
      </c>
      <c r="M356" s="3">
        <v>10</v>
      </c>
      <c r="N356" s="3" t="s">
        <v>20</v>
      </c>
      <c r="O356" s="11">
        <v>22</v>
      </c>
      <c r="P356" s="11" t="str">
        <f>TEXT(Table1[[#This Row],[Order_Date]],"YYYY-MM")</f>
        <v>2023-10</v>
      </c>
      <c r="Q356" s="9" t="str">
        <f>IF(AND(Table1[[#This Row],[Hour]]&gt;=6,Table1[[#This Row],[Hour]]&lt;12),"Morning",IF(AND(Table1[[#This Row],[Hour]]&gt;=12,Table1[[#This Row],[Hour]]&lt;18),"AfterNoon",IF(AND(Table1[[#This Row],[Hour]]&gt;=18,Table1[[#This Row],[Hour]]&lt;21),"Evening","Night")))</f>
        <v>Night</v>
      </c>
      <c r="R356">
        <f>Table1[[#This Row],[Total_Sales]]/Table1[[#This Row],[Quantity_Sold]]</f>
        <v>157.30000000000001</v>
      </c>
      <c r="S356">
        <v>19</v>
      </c>
    </row>
    <row r="357" spans="1:19" ht="15.75" customHeight="1" x14ac:dyDescent="0.25">
      <c r="A357" s="3">
        <v>1356</v>
      </c>
      <c r="B357" s="4">
        <v>45120</v>
      </c>
      <c r="C357" s="3">
        <v>205</v>
      </c>
      <c r="D357" s="3">
        <v>303</v>
      </c>
      <c r="E357" s="3">
        <v>105</v>
      </c>
      <c r="F357" s="3">
        <v>9</v>
      </c>
      <c r="G357" s="5">
        <v>105.66600000000001</v>
      </c>
      <c r="H357" s="5">
        <v>950.99400000000014</v>
      </c>
      <c r="I357" s="5">
        <v>199.70874000000003</v>
      </c>
      <c r="J357" s="3" t="b">
        <v>0</v>
      </c>
      <c r="K357" s="3" t="s">
        <v>339</v>
      </c>
      <c r="L357" s="3">
        <v>2023</v>
      </c>
      <c r="M357" s="3">
        <v>7</v>
      </c>
      <c r="N357" s="3" t="s">
        <v>16</v>
      </c>
      <c r="O357" s="11">
        <v>21</v>
      </c>
      <c r="P357" s="11" t="str">
        <f>TEXT(Table1[[#This Row],[Order_Date]],"YYYY-MM")</f>
        <v>2023-07</v>
      </c>
      <c r="Q357" s="9" t="str">
        <f>IF(AND(Table1[[#This Row],[Hour]]&gt;=6,Table1[[#This Row],[Hour]]&lt;12),"Morning",IF(AND(Table1[[#This Row],[Hour]]&gt;=12,Table1[[#This Row],[Hour]]&lt;18),"AfterNoon",IF(AND(Table1[[#This Row],[Hour]]&gt;=18,Table1[[#This Row],[Hour]]&lt;21),"Evening","Night")))</f>
        <v>Night</v>
      </c>
      <c r="R357">
        <f>Table1[[#This Row],[Total_Sales]]/Table1[[#This Row],[Quantity_Sold]]</f>
        <v>105.66600000000001</v>
      </c>
      <c r="S357">
        <v>21</v>
      </c>
    </row>
    <row r="358" spans="1:19" ht="15.75" customHeight="1" x14ac:dyDescent="0.25">
      <c r="A358" s="3">
        <v>1357</v>
      </c>
      <c r="B358" s="4">
        <v>45221</v>
      </c>
      <c r="C358" s="3">
        <v>203</v>
      </c>
      <c r="D358" s="3">
        <v>303</v>
      </c>
      <c r="E358" s="3">
        <v>105</v>
      </c>
      <c r="F358" s="3">
        <v>9</v>
      </c>
      <c r="G358" s="5">
        <v>366.63000000000005</v>
      </c>
      <c r="H358" s="5">
        <v>3299.6700000000005</v>
      </c>
      <c r="I358" s="5">
        <v>824.91750000000013</v>
      </c>
      <c r="J358" s="3" t="b">
        <v>0</v>
      </c>
      <c r="K358" s="3" t="s">
        <v>340</v>
      </c>
      <c r="L358" s="3">
        <v>2023</v>
      </c>
      <c r="M358" s="3">
        <v>10</v>
      </c>
      <c r="N358" s="3" t="s">
        <v>20</v>
      </c>
      <c r="O358" s="11">
        <v>15</v>
      </c>
      <c r="P358" s="11" t="str">
        <f>TEXT(Table1[[#This Row],[Order_Date]],"YYYY-MM")</f>
        <v>2023-10</v>
      </c>
      <c r="Q358" s="9" t="str">
        <f>IF(AND(Table1[[#This Row],[Hour]]&gt;=6,Table1[[#This Row],[Hour]]&lt;12),"Morning",IF(AND(Table1[[#This Row],[Hour]]&gt;=12,Table1[[#This Row],[Hour]]&lt;18),"AfterNoon",IF(AND(Table1[[#This Row],[Hour]]&gt;=18,Table1[[#This Row],[Hour]]&lt;21),"Evening","Night")))</f>
        <v>AfterNoon</v>
      </c>
      <c r="R358">
        <f>Table1[[#This Row],[Total_Sales]]/Table1[[#This Row],[Quantity_Sold]]</f>
        <v>366.63000000000005</v>
      </c>
      <c r="S358">
        <v>25</v>
      </c>
    </row>
    <row r="359" spans="1:19" ht="15.75" customHeight="1" x14ac:dyDescent="0.25">
      <c r="A359" s="3">
        <v>1358</v>
      </c>
      <c r="B359" s="4">
        <v>45500</v>
      </c>
      <c r="C359" s="3">
        <v>201</v>
      </c>
      <c r="D359" s="3">
        <v>304</v>
      </c>
      <c r="E359" s="3">
        <v>104</v>
      </c>
      <c r="F359" s="3">
        <v>2</v>
      </c>
      <c r="G359" s="5">
        <v>467.94</v>
      </c>
      <c r="H359" s="5">
        <v>935.88</v>
      </c>
      <c r="I359" s="5">
        <v>280.76400000000001</v>
      </c>
      <c r="J359" s="3" t="b">
        <v>1</v>
      </c>
      <c r="K359" s="3" t="s">
        <v>341</v>
      </c>
      <c r="L359" s="3">
        <v>2024</v>
      </c>
      <c r="M359" s="3">
        <v>7</v>
      </c>
      <c r="N359" s="3" t="s">
        <v>22</v>
      </c>
      <c r="O359" s="11">
        <v>21</v>
      </c>
      <c r="P359" s="11" t="str">
        <f>TEXT(Table1[[#This Row],[Order_Date]],"YYYY-MM")</f>
        <v>2024-07</v>
      </c>
      <c r="Q359" s="9" t="str">
        <f>IF(AND(Table1[[#This Row],[Hour]]&gt;=6,Table1[[#This Row],[Hour]]&lt;12),"Morning",IF(AND(Table1[[#This Row],[Hour]]&gt;=12,Table1[[#This Row],[Hour]]&lt;18),"AfterNoon",IF(AND(Table1[[#This Row],[Hour]]&gt;=18,Table1[[#This Row],[Hour]]&lt;21),"Evening","Night")))</f>
        <v>Night</v>
      </c>
      <c r="R359">
        <f>Table1[[#This Row],[Total_Sales]]/Table1[[#This Row],[Quantity_Sold]]</f>
        <v>467.94</v>
      </c>
      <c r="S359">
        <v>30</v>
      </c>
    </row>
    <row r="360" spans="1:19" ht="15.75" customHeight="1" x14ac:dyDescent="0.25">
      <c r="A360" s="3">
        <v>1359</v>
      </c>
      <c r="B360" s="4">
        <v>44935</v>
      </c>
      <c r="C360" s="3">
        <v>205</v>
      </c>
      <c r="D360" s="3">
        <v>304</v>
      </c>
      <c r="E360" s="3">
        <v>103</v>
      </c>
      <c r="F360" s="3">
        <v>9</v>
      </c>
      <c r="G360" s="5">
        <v>229.35000000000002</v>
      </c>
      <c r="H360" s="5">
        <v>2064.15</v>
      </c>
      <c r="I360" s="5">
        <v>309.6225</v>
      </c>
      <c r="J360" s="3" t="b">
        <v>0</v>
      </c>
      <c r="K360" s="3" t="s">
        <v>342</v>
      </c>
      <c r="L360" s="3">
        <v>2023</v>
      </c>
      <c r="M360" s="3">
        <v>1</v>
      </c>
      <c r="N360" s="3" t="s">
        <v>28</v>
      </c>
      <c r="O360" s="11">
        <v>14</v>
      </c>
      <c r="P360" s="11" t="str">
        <f>TEXT(Table1[[#This Row],[Order_Date]],"YYYY-MM")</f>
        <v>2023-01</v>
      </c>
      <c r="Q360" s="9" t="str">
        <f>IF(AND(Table1[[#This Row],[Hour]]&gt;=6,Table1[[#This Row],[Hour]]&lt;12),"Morning",IF(AND(Table1[[#This Row],[Hour]]&gt;=12,Table1[[#This Row],[Hour]]&lt;18),"AfterNoon",IF(AND(Table1[[#This Row],[Hour]]&gt;=18,Table1[[#This Row],[Hour]]&lt;21),"Evening","Night")))</f>
        <v>AfterNoon</v>
      </c>
      <c r="R360">
        <f>Table1[[#This Row],[Total_Sales]]/Table1[[#This Row],[Quantity_Sold]]</f>
        <v>229.35000000000002</v>
      </c>
      <c r="S360">
        <v>15</v>
      </c>
    </row>
    <row r="361" spans="1:19" ht="15.75" customHeight="1" x14ac:dyDescent="0.25">
      <c r="A361" s="3">
        <v>1360</v>
      </c>
      <c r="B361" s="4">
        <v>45190</v>
      </c>
      <c r="C361" s="3">
        <v>205</v>
      </c>
      <c r="D361" s="3">
        <v>303</v>
      </c>
      <c r="E361" s="3">
        <v>101</v>
      </c>
      <c r="F361" s="3">
        <v>10</v>
      </c>
      <c r="G361" s="5">
        <v>417.34000000000003</v>
      </c>
      <c r="H361" s="5">
        <v>4173.4000000000005</v>
      </c>
      <c r="I361" s="5">
        <v>709.47800000000018</v>
      </c>
      <c r="J361" s="3" t="b">
        <v>0</v>
      </c>
      <c r="K361" s="3" t="s">
        <v>343</v>
      </c>
      <c r="L361" s="3">
        <v>2023</v>
      </c>
      <c r="M361" s="3">
        <v>9</v>
      </c>
      <c r="N361" s="3" t="s">
        <v>16</v>
      </c>
      <c r="O361" s="11">
        <v>2</v>
      </c>
      <c r="P361" s="11" t="str">
        <f>TEXT(Table1[[#This Row],[Order_Date]],"YYYY-MM")</f>
        <v>2023-09</v>
      </c>
      <c r="Q361" s="9" t="str">
        <f>IF(AND(Table1[[#This Row],[Hour]]&gt;=6,Table1[[#This Row],[Hour]]&lt;12),"Morning",IF(AND(Table1[[#This Row],[Hour]]&gt;=12,Table1[[#This Row],[Hour]]&lt;18),"AfterNoon",IF(AND(Table1[[#This Row],[Hour]]&gt;=18,Table1[[#This Row],[Hour]]&lt;21),"Evening","Night")))</f>
        <v>Night</v>
      </c>
      <c r="R361">
        <f>Table1[[#This Row],[Total_Sales]]/Table1[[#This Row],[Quantity_Sold]]</f>
        <v>417.34000000000003</v>
      </c>
      <c r="S361">
        <v>17</v>
      </c>
    </row>
    <row r="362" spans="1:19" ht="15.75" customHeight="1" x14ac:dyDescent="0.25">
      <c r="A362" s="3">
        <v>1361</v>
      </c>
      <c r="B362" s="4">
        <v>45159</v>
      </c>
      <c r="C362" s="3">
        <v>202</v>
      </c>
      <c r="D362" s="3">
        <v>304</v>
      </c>
      <c r="E362" s="3">
        <v>102</v>
      </c>
      <c r="F362" s="3">
        <v>6</v>
      </c>
      <c r="G362" s="5">
        <v>148.34600000000003</v>
      </c>
      <c r="H362" s="5">
        <v>890.07600000000025</v>
      </c>
      <c r="I362" s="5">
        <v>169.11444000000006</v>
      </c>
      <c r="J362" s="3" t="b">
        <v>0</v>
      </c>
      <c r="K362" s="3" t="s">
        <v>344</v>
      </c>
      <c r="L362" s="3">
        <v>2023</v>
      </c>
      <c r="M362" s="3">
        <v>8</v>
      </c>
      <c r="N362" s="3" t="s">
        <v>28</v>
      </c>
      <c r="O362" s="11">
        <v>19</v>
      </c>
      <c r="P362" s="11" t="str">
        <f>TEXT(Table1[[#This Row],[Order_Date]],"YYYY-MM")</f>
        <v>2023-08</v>
      </c>
      <c r="Q362" s="9" t="str">
        <f>IF(AND(Table1[[#This Row],[Hour]]&gt;=6,Table1[[#This Row],[Hour]]&lt;12),"Morning",IF(AND(Table1[[#This Row],[Hour]]&gt;=12,Table1[[#This Row],[Hour]]&lt;18),"AfterNoon",IF(AND(Table1[[#This Row],[Hour]]&gt;=18,Table1[[#This Row],[Hour]]&lt;21),"Evening","Night")))</f>
        <v>Evening</v>
      </c>
      <c r="R362">
        <f>Table1[[#This Row],[Total_Sales]]/Table1[[#This Row],[Quantity_Sold]]</f>
        <v>148.34600000000003</v>
      </c>
      <c r="S362">
        <v>19</v>
      </c>
    </row>
    <row r="363" spans="1:19" ht="15.75" customHeight="1" x14ac:dyDescent="0.25">
      <c r="A363" s="3">
        <v>1362</v>
      </c>
      <c r="B363" s="4">
        <v>45276</v>
      </c>
      <c r="C363" s="3">
        <v>202</v>
      </c>
      <c r="D363" s="3">
        <v>303</v>
      </c>
      <c r="E363" s="3">
        <v>101</v>
      </c>
      <c r="F363" s="3">
        <v>10</v>
      </c>
      <c r="G363" s="5">
        <v>152.30600000000001</v>
      </c>
      <c r="H363" s="5">
        <v>1523.0600000000002</v>
      </c>
      <c r="I363" s="5">
        <v>319.8426</v>
      </c>
      <c r="J363" s="3" t="b">
        <v>0</v>
      </c>
      <c r="K363" s="3" t="s">
        <v>345</v>
      </c>
      <c r="L363" s="3">
        <v>2023</v>
      </c>
      <c r="M363" s="3">
        <v>12</v>
      </c>
      <c r="N363" s="3" t="s">
        <v>22</v>
      </c>
      <c r="O363" s="11">
        <v>11</v>
      </c>
      <c r="P363" s="11" t="str">
        <f>TEXT(Table1[[#This Row],[Order_Date]],"YYYY-MM")</f>
        <v>2023-12</v>
      </c>
      <c r="Q363" s="9" t="str">
        <f>IF(AND(Table1[[#This Row],[Hour]]&gt;=6,Table1[[#This Row],[Hour]]&lt;12),"Morning",IF(AND(Table1[[#This Row],[Hour]]&gt;=12,Table1[[#This Row],[Hour]]&lt;18),"AfterNoon",IF(AND(Table1[[#This Row],[Hour]]&gt;=18,Table1[[#This Row],[Hour]]&lt;21),"Evening","Night")))</f>
        <v>Morning</v>
      </c>
      <c r="R363">
        <f>Table1[[#This Row],[Total_Sales]]/Table1[[#This Row],[Quantity_Sold]]</f>
        <v>152.30600000000001</v>
      </c>
      <c r="S363">
        <v>21</v>
      </c>
    </row>
    <row r="364" spans="1:19" ht="15.75" customHeight="1" x14ac:dyDescent="0.25">
      <c r="A364" s="3">
        <v>1363</v>
      </c>
      <c r="B364" s="4">
        <v>44985</v>
      </c>
      <c r="C364" s="3">
        <v>201</v>
      </c>
      <c r="D364" s="3">
        <v>303</v>
      </c>
      <c r="E364" s="3">
        <v>104</v>
      </c>
      <c r="F364" s="3">
        <v>1</v>
      </c>
      <c r="G364" s="5">
        <v>314.40200000000004</v>
      </c>
      <c r="H364" s="5">
        <v>314.40200000000004</v>
      </c>
      <c r="I364" s="5">
        <v>78.600500000000011</v>
      </c>
      <c r="J364" s="3" t="b">
        <v>0</v>
      </c>
      <c r="K364" s="3" t="s">
        <v>139</v>
      </c>
      <c r="L364" s="3">
        <v>2023</v>
      </c>
      <c r="M364" s="3">
        <v>2</v>
      </c>
      <c r="N364" s="3" t="s">
        <v>31</v>
      </c>
      <c r="O364" s="11">
        <v>13</v>
      </c>
      <c r="P364" s="11" t="str">
        <f>TEXT(Table1[[#This Row],[Order_Date]],"YYYY-MM")</f>
        <v>2023-02</v>
      </c>
      <c r="Q364" s="9" t="str">
        <f>IF(AND(Table1[[#This Row],[Hour]]&gt;=6,Table1[[#This Row],[Hour]]&lt;12),"Morning",IF(AND(Table1[[#This Row],[Hour]]&gt;=12,Table1[[#This Row],[Hour]]&lt;18),"AfterNoon",IF(AND(Table1[[#This Row],[Hour]]&gt;=18,Table1[[#This Row],[Hour]]&lt;21),"Evening","Night")))</f>
        <v>AfterNoon</v>
      </c>
      <c r="R364">
        <f>Table1[[#This Row],[Total_Sales]]/Table1[[#This Row],[Quantity_Sold]]</f>
        <v>314.40200000000004</v>
      </c>
      <c r="S364">
        <v>25</v>
      </c>
    </row>
    <row r="365" spans="1:19" ht="15.75" customHeight="1" x14ac:dyDescent="0.25">
      <c r="A365" s="3">
        <v>1364</v>
      </c>
      <c r="B365" s="4">
        <v>44970</v>
      </c>
      <c r="C365" s="3">
        <v>201</v>
      </c>
      <c r="D365" s="3">
        <v>302</v>
      </c>
      <c r="E365" s="3">
        <v>104</v>
      </c>
      <c r="F365" s="3">
        <v>6</v>
      </c>
      <c r="G365" s="5">
        <v>182.86400000000003</v>
      </c>
      <c r="H365" s="5">
        <v>1097.1840000000002</v>
      </c>
      <c r="I365" s="5">
        <v>329.15520000000004</v>
      </c>
      <c r="J365" s="3" t="b">
        <v>0</v>
      </c>
      <c r="K365" s="3" t="s">
        <v>346</v>
      </c>
      <c r="L365" s="3">
        <v>2023</v>
      </c>
      <c r="M365" s="3">
        <v>2</v>
      </c>
      <c r="N365" s="3" t="s">
        <v>28</v>
      </c>
      <c r="O365" s="11">
        <v>4</v>
      </c>
      <c r="P365" s="11" t="str">
        <f>TEXT(Table1[[#This Row],[Order_Date]],"YYYY-MM")</f>
        <v>2023-02</v>
      </c>
      <c r="Q365" s="9" t="str">
        <f>IF(AND(Table1[[#This Row],[Hour]]&gt;=6,Table1[[#This Row],[Hour]]&lt;12),"Morning",IF(AND(Table1[[#This Row],[Hour]]&gt;=12,Table1[[#This Row],[Hour]]&lt;18),"AfterNoon",IF(AND(Table1[[#This Row],[Hour]]&gt;=18,Table1[[#This Row],[Hour]]&lt;21),"Evening","Night")))</f>
        <v>Night</v>
      </c>
      <c r="R365">
        <f>Table1[[#This Row],[Total_Sales]]/Table1[[#This Row],[Quantity_Sold]]</f>
        <v>182.86400000000003</v>
      </c>
      <c r="S365">
        <v>30</v>
      </c>
    </row>
    <row r="366" spans="1:19" ht="15.75" customHeight="1" x14ac:dyDescent="0.25">
      <c r="A366" s="3">
        <v>1365</v>
      </c>
      <c r="B366" s="4">
        <v>45431</v>
      </c>
      <c r="C366" s="3">
        <v>203</v>
      </c>
      <c r="D366" s="3">
        <v>303</v>
      </c>
      <c r="E366" s="3">
        <v>101</v>
      </c>
      <c r="F366" s="3">
        <v>5</v>
      </c>
      <c r="G366" s="5">
        <v>266.59600000000006</v>
      </c>
      <c r="H366" s="5">
        <v>1332.9800000000002</v>
      </c>
      <c r="I366" s="5">
        <v>199.94700000000003</v>
      </c>
      <c r="J366" s="3" t="b">
        <v>1</v>
      </c>
      <c r="K366" s="3" t="s">
        <v>346</v>
      </c>
      <c r="L366" s="3">
        <v>2024</v>
      </c>
      <c r="M366" s="3">
        <v>5</v>
      </c>
      <c r="N366" s="3" t="s">
        <v>20</v>
      </c>
      <c r="O366" s="11">
        <v>4</v>
      </c>
      <c r="P366" s="11" t="str">
        <f>TEXT(Table1[[#This Row],[Order_Date]],"YYYY-MM")</f>
        <v>2024-05</v>
      </c>
      <c r="Q366" s="9" t="str">
        <f>IF(AND(Table1[[#This Row],[Hour]]&gt;=6,Table1[[#This Row],[Hour]]&lt;12),"Morning",IF(AND(Table1[[#This Row],[Hour]]&gt;=12,Table1[[#This Row],[Hour]]&lt;18),"AfterNoon",IF(AND(Table1[[#This Row],[Hour]]&gt;=18,Table1[[#This Row],[Hour]]&lt;21),"Evening","Night")))</f>
        <v>Night</v>
      </c>
      <c r="R366">
        <f>Table1[[#This Row],[Total_Sales]]/Table1[[#This Row],[Quantity_Sold]]</f>
        <v>266.59600000000006</v>
      </c>
      <c r="S366">
        <v>15</v>
      </c>
    </row>
    <row r="367" spans="1:19" ht="15.75" customHeight="1" x14ac:dyDescent="0.25">
      <c r="A367" s="3">
        <v>1366</v>
      </c>
      <c r="B367" s="4">
        <v>45207</v>
      </c>
      <c r="C367" s="3">
        <v>201</v>
      </c>
      <c r="D367" s="3">
        <v>301</v>
      </c>
      <c r="E367" s="3">
        <v>105</v>
      </c>
      <c r="F367" s="3">
        <v>4</v>
      </c>
      <c r="G367" s="5">
        <v>604.3180000000001</v>
      </c>
      <c r="H367" s="5">
        <v>2417.2720000000004</v>
      </c>
      <c r="I367" s="5">
        <v>410.93624000000011</v>
      </c>
      <c r="J367" s="3" t="b">
        <v>0</v>
      </c>
      <c r="K367" s="3" t="s">
        <v>347</v>
      </c>
      <c r="L367" s="3">
        <v>2023</v>
      </c>
      <c r="M367" s="3">
        <v>10</v>
      </c>
      <c r="N367" s="3" t="s">
        <v>20</v>
      </c>
      <c r="O367" s="11">
        <v>20</v>
      </c>
      <c r="P367" s="11" t="str">
        <f>TEXT(Table1[[#This Row],[Order_Date]],"YYYY-MM")</f>
        <v>2023-10</v>
      </c>
      <c r="Q367" s="9" t="str">
        <f>IF(AND(Table1[[#This Row],[Hour]]&gt;=6,Table1[[#This Row],[Hour]]&lt;12),"Morning",IF(AND(Table1[[#This Row],[Hour]]&gt;=12,Table1[[#This Row],[Hour]]&lt;18),"AfterNoon",IF(AND(Table1[[#This Row],[Hour]]&gt;=18,Table1[[#This Row],[Hour]]&lt;21),"Evening","Night")))</f>
        <v>Evening</v>
      </c>
      <c r="R367">
        <f>Table1[[#This Row],[Total_Sales]]/Table1[[#This Row],[Quantity_Sold]]</f>
        <v>604.3180000000001</v>
      </c>
      <c r="S367">
        <v>17</v>
      </c>
    </row>
    <row r="368" spans="1:19" ht="15.75" customHeight="1" x14ac:dyDescent="0.25">
      <c r="A368" s="3">
        <v>1367</v>
      </c>
      <c r="B368" s="4">
        <v>45239</v>
      </c>
      <c r="C368" s="3">
        <v>201</v>
      </c>
      <c r="D368" s="3">
        <v>304</v>
      </c>
      <c r="E368" s="3">
        <v>101</v>
      </c>
      <c r="F368" s="3">
        <v>10</v>
      </c>
      <c r="G368" s="5">
        <v>626.51599999999996</v>
      </c>
      <c r="H368" s="5">
        <v>6265.16</v>
      </c>
      <c r="I368" s="5">
        <v>1190.3804</v>
      </c>
      <c r="J368" s="3" t="b">
        <v>0</v>
      </c>
      <c r="K368" s="3" t="s">
        <v>348</v>
      </c>
      <c r="L368" s="3">
        <v>2023</v>
      </c>
      <c r="M368" s="3">
        <v>11</v>
      </c>
      <c r="N368" s="3" t="s">
        <v>16</v>
      </c>
      <c r="O368" s="11">
        <v>3</v>
      </c>
      <c r="P368" s="11" t="str">
        <f>TEXT(Table1[[#This Row],[Order_Date]],"YYYY-MM")</f>
        <v>2023-11</v>
      </c>
      <c r="Q368" s="9" t="str">
        <f>IF(AND(Table1[[#This Row],[Hour]]&gt;=6,Table1[[#This Row],[Hour]]&lt;12),"Morning",IF(AND(Table1[[#This Row],[Hour]]&gt;=12,Table1[[#This Row],[Hour]]&lt;18),"AfterNoon",IF(AND(Table1[[#This Row],[Hour]]&gt;=18,Table1[[#This Row],[Hour]]&lt;21),"Evening","Night")))</f>
        <v>Night</v>
      </c>
      <c r="R368">
        <f>Table1[[#This Row],[Total_Sales]]/Table1[[#This Row],[Quantity_Sold]]</f>
        <v>626.51599999999996</v>
      </c>
      <c r="S368">
        <v>19</v>
      </c>
    </row>
    <row r="369" spans="1:19" ht="15.75" customHeight="1" x14ac:dyDescent="0.25">
      <c r="A369" s="3">
        <v>1368</v>
      </c>
      <c r="B369" s="4">
        <v>45505</v>
      </c>
      <c r="C369" s="3">
        <v>203</v>
      </c>
      <c r="D369" s="3">
        <v>304</v>
      </c>
      <c r="E369" s="3">
        <v>102</v>
      </c>
      <c r="F369" s="3">
        <v>5</v>
      </c>
      <c r="G369" s="5">
        <v>397.21000000000004</v>
      </c>
      <c r="H369" s="5">
        <v>1986.0500000000002</v>
      </c>
      <c r="I369" s="5">
        <v>417.07050000000004</v>
      </c>
      <c r="J369" s="3" t="b">
        <v>0</v>
      </c>
      <c r="K369" s="3" t="s">
        <v>349</v>
      </c>
      <c r="L369" s="3">
        <v>2024</v>
      </c>
      <c r="M369" s="3">
        <v>8</v>
      </c>
      <c r="N369" s="3" t="s">
        <v>16</v>
      </c>
      <c r="O369" s="11">
        <v>16</v>
      </c>
      <c r="P369" s="11" t="str">
        <f>TEXT(Table1[[#This Row],[Order_Date]],"YYYY-MM")</f>
        <v>2024-08</v>
      </c>
      <c r="Q369" s="9" t="str">
        <f>IF(AND(Table1[[#This Row],[Hour]]&gt;=6,Table1[[#This Row],[Hour]]&lt;12),"Morning",IF(AND(Table1[[#This Row],[Hour]]&gt;=12,Table1[[#This Row],[Hour]]&lt;18),"AfterNoon",IF(AND(Table1[[#This Row],[Hour]]&gt;=18,Table1[[#This Row],[Hour]]&lt;21),"Evening","Night")))</f>
        <v>AfterNoon</v>
      </c>
      <c r="R369">
        <f>Table1[[#This Row],[Total_Sales]]/Table1[[#This Row],[Quantity_Sold]]</f>
        <v>397.21000000000004</v>
      </c>
      <c r="S369">
        <v>21</v>
      </c>
    </row>
    <row r="370" spans="1:19" ht="15.75" customHeight="1" x14ac:dyDescent="0.25">
      <c r="A370" s="3">
        <v>1369</v>
      </c>
      <c r="B370" s="4">
        <v>44914</v>
      </c>
      <c r="C370" s="3">
        <v>201</v>
      </c>
      <c r="D370" s="3">
        <v>302</v>
      </c>
      <c r="E370" s="3">
        <v>104</v>
      </c>
      <c r="F370" s="3">
        <v>7</v>
      </c>
      <c r="G370" s="5">
        <v>46.068000000000005</v>
      </c>
      <c r="H370" s="5">
        <v>322.47600000000006</v>
      </c>
      <c r="I370" s="5">
        <v>80.619000000000014</v>
      </c>
      <c r="J370" s="3" t="b">
        <v>1</v>
      </c>
      <c r="K370" s="3" t="s">
        <v>350</v>
      </c>
      <c r="L370" s="3">
        <v>2022</v>
      </c>
      <c r="M370" s="3">
        <v>12</v>
      </c>
      <c r="N370" s="3" t="s">
        <v>28</v>
      </c>
      <c r="O370" s="11">
        <v>19</v>
      </c>
      <c r="P370" s="11" t="str">
        <f>TEXT(Table1[[#This Row],[Order_Date]],"YYYY-MM")</f>
        <v>2022-12</v>
      </c>
      <c r="Q370" s="9" t="str">
        <f>IF(AND(Table1[[#This Row],[Hour]]&gt;=6,Table1[[#This Row],[Hour]]&lt;12),"Morning",IF(AND(Table1[[#This Row],[Hour]]&gt;=12,Table1[[#This Row],[Hour]]&lt;18),"AfterNoon",IF(AND(Table1[[#This Row],[Hour]]&gt;=18,Table1[[#This Row],[Hour]]&lt;21),"Evening","Night")))</f>
        <v>Evening</v>
      </c>
      <c r="R370">
        <f>Table1[[#This Row],[Total_Sales]]/Table1[[#This Row],[Quantity_Sold]]</f>
        <v>46.068000000000005</v>
      </c>
      <c r="S370">
        <v>25</v>
      </c>
    </row>
    <row r="371" spans="1:19" ht="15.75" customHeight="1" x14ac:dyDescent="0.25">
      <c r="A371" s="3">
        <v>1370</v>
      </c>
      <c r="B371" s="4">
        <v>45162</v>
      </c>
      <c r="C371" s="3">
        <v>204</v>
      </c>
      <c r="D371" s="3">
        <v>303</v>
      </c>
      <c r="E371" s="3">
        <v>105</v>
      </c>
      <c r="F371" s="3">
        <v>10</v>
      </c>
      <c r="G371" s="5">
        <v>348.67800000000005</v>
      </c>
      <c r="H371" s="5">
        <v>3486.7800000000007</v>
      </c>
      <c r="I371" s="5">
        <v>1046.0340000000001</v>
      </c>
      <c r="J371" s="3" t="b">
        <v>0</v>
      </c>
      <c r="K371" s="3" t="s">
        <v>351</v>
      </c>
      <c r="L371" s="3">
        <v>2023</v>
      </c>
      <c r="M371" s="3">
        <v>8</v>
      </c>
      <c r="N371" s="3" t="s">
        <v>16</v>
      </c>
      <c r="O371" s="11">
        <v>16</v>
      </c>
      <c r="P371" s="11" t="str">
        <f>TEXT(Table1[[#This Row],[Order_Date]],"YYYY-MM")</f>
        <v>2023-08</v>
      </c>
      <c r="Q371" s="9" t="str">
        <f>IF(AND(Table1[[#This Row],[Hour]]&gt;=6,Table1[[#This Row],[Hour]]&lt;12),"Morning",IF(AND(Table1[[#This Row],[Hour]]&gt;=12,Table1[[#This Row],[Hour]]&lt;18),"AfterNoon",IF(AND(Table1[[#This Row],[Hour]]&gt;=18,Table1[[#This Row],[Hour]]&lt;21),"Evening","Night")))</f>
        <v>AfterNoon</v>
      </c>
      <c r="R371">
        <f>Table1[[#This Row],[Total_Sales]]/Table1[[#This Row],[Quantity_Sold]]</f>
        <v>348.67800000000005</v>
      </c>
      <c r="S371">
        <v>30</v>
      </c>
    </row>
    <row r="372" spans="1:19" ht="15.75" customHeight="1" x14ac:dyDescent="0.25">
      <c r="A372" s="3">
        <v>1371</v>
      </c>
      <c r="B372" s="4">
        <v>45441</v>
      </c>
      <c r="C372" s="3">
        <v>201</v>
      </c>
      <c r="D372" s="3">
        <v>301</v>
      </c>
      <c r="E372" s="3">
        <v>104</v>
      </c>
      <c r="F372" s="3">
        <v>6</v>
      </c>
      <c r="G372" s="5">
        <v>573.1</v>
      </c>
      <c r="H372" s="5">
        <v>3438.6000000000004</v>
      </c>
      <c r="I372" s="5">
        <v>515.79000000000008</v>
      </c>
      <c r="J372" s="3" t="b">
        <v>0</v>
      </c>
      <c r="K372" s="3" t="s">
        <v>352</v>
      </c>
      <c r="L372" s="3">
        <v>2024</v>
      </c>
      <c r="M372" s="3">
        <v>5</v>
      </c>
      <c r="N372" s="3" t="s">
        <v>18</v>
      </c>
      <c r="O372" s="11">
        <v>3</v>
      </c>
      <c r="P372" s="11" t="str">
        <f>TEXT(Table1[[#This Row],[Order_Date]],"YYYY-MM")</f>
        <v>2024-05</v>
      </c>
      <c r="Q372" s="9" t="str">
        <f>IF(AND(Table1[[#This Row],[Hour]]&gt;=6,Table1[[#This Row],[Hour]]&lt;12),"Morning",IF(AND(Table1[[#This Row],[Hour]]&gt;=12,Table1[[#This Row],[Hour]]&lt;18),"AfterNoon",IF(AND(Table1[[#This Row],[Hour]]&gt;=18,Table1[[#This Row],[Hour]]&lt;21),"Evening","Night")))</f>
        <v>Night</v>
      </c>
      <c r="R372">
        <f>Table1[[#This Row],[Total_Sales]]/Table1[[#This Row],[Quantity_Sold]]</f>
        <v>573.1</v>
      </c>
      <c r="S372">
        <v>15</v>
      </c>
    </row>
    <row r="373" spans="1:19" ht="15.75" customHeight="1" x14ac:dyDescent="0.25">
      <c r="A373" s="3">
        <v>1372</v>
      </c>
      <c r="B373" s="4">
        <v>44970</v>
      </c>
      <c r="C373" s="3">
        <v>203</v>
      </c>
      <c r="D373" s="3">
        <v>302</v>
      </c>
      <c r="E373" s="3">
        <v>103</v>
      </c>
      <c r="F373" s="3">
        <v>3</v>
      </c>
      <c r="G373" s="5">
        <v>243.25399999999999</v>
      </c>
      <c r="H373" s="5">
        <v>729.76199999999994</v>
      </c>
      <c r="I373" s="5">
        <v>124.05954</v>
      </c>
      <c r="J373" s="3" t="b">
        <v>1</v>
      </c>
      <c r="K373" s="3" t="s">
        <v>47</v>
      </c>
      <c r="L373" s="3">
        <v>2023</v>
      </c>
      <c r="M373" s="3">
        <v>2</v>
      </c>
      <c r="N373" s="3" t="s">
        <v>28</v>
      </c>
      <c r="O373" s="11">
        <v>14</v>
      </c>
      <c r="P373" s="11" t="str">
        <f>TEXT(Table1[[#This Row],[Order_Date]],"YYYY-MM")</f>
        <v>2023-02</v>
      </c>
      <c r="Q373" s="9" t="str">
        <f>IF(AND(Table1[[#This Row],[Hour]]&gt;=6,Table1[[#This Row],[Hour]]&lt;12),"Morning",IF(AND(Table1[[#This Row],[Hour]]&gt;=12,Table1[[#This Row],[Hour]]&lt;18),"AfterNoon",IF(AND(Table1[[#This Row],[Hour]]&gt;=18,Table1[[#This Row],[Hour]]&lt;21),"Evening","Night")))</f>
        <v>AfterNoon</v>
      </c>
      <c r="R373">
        <f>Table1[[#This Row],[Total_Sales]]/Table1[[#This Row],[Quantity_Sold]]</f>
        <v>243.25399999999999</v>
      </c>
      <c r="S373">
        <v>17</v>
      </c>
    </row>
    <row r="374" spans="1:19" ht="15.75" customHeight="1" x14ac:dyDescent="0.25">
      <c r="A374" s="3">
        <v>1373</v>
      </c>
      <c r="B374" s="4">
        <v>45476</v>
      </c>
      <c r="C374" s="3">
        <v>205</v>
      </c>
      <c r="D374" s="3">
        <v>305</v>
      </c>
      <c r="E374" s="3">
        <v>103</v>
      </c>
      <c r="F374" s="3">
        <v>10</v>
      </c>
      <c r="G374" s="5">
        <v>50.666000000000004</v>
      </c>
      <c r="H374" s="5">
        <v>506.66</v>
      </c>
      <c r="I374" s="5">
        <v>96.2654</v>
      </c>
      <c r="J374" s="3" t="b">
        <v>1</v>
      </c>
      <c r="K374" s="3" t="s">
        <v>353</v>
      </c>
      <c r="L374" s="3">
        <v>2024</v>
      </c>
      <c r="M374" s="3">
        <v>7</v>
      </c>
      <c r="N374" s="3" t="s">
        <v>18</v>
      </c>
      <c r="O374" s="11">
        <v>23</v>
      </c>
      <c r="P374" s="11" t="str">
        <f>TEXT(Table1[[#This Row],[Order_Date]],"YYYY-MM")</f>
        <v>2024-07</v>
      </c>
      <c r="Q374" s="9" t="str">
        <f>IF(AND(Table1[[#This Row],[Hour]]&gt;=6,Table1[[#This Row],[Hour]]&lt;12),"Morning",IF(AND(Table1[[#This Row],[Hour]]&gt;=12,Table1[[#This Row],[Hour]]&lt;18),"AfterNoon",IF(AND(Table1[[#This Row],[Hour]]&gt;=18,Table1[[#This Row],[Hour]]&lt;21),"Evening","Night")))</f>
        <v>Night</v>
      </c>
      <c r="R374">
        <f>Table1[[#This Row],[Total_Sales]]/Table1[[#This Row],[Quantity_Sold]]</f>
        <v>50.666000000000004</v>
      </c>
      <c r="S374">
        <v>19</v>
      </c>
    </row>
    <row r="375" spans="1:19" ht="15.75" customHeight="1" x14ac:dyDescent="0.25">
      <c r="A375" s="3">
        <v>1374</v>
      </c>
      <c r="B375" s="4">
        <v>45235</v>
      </c>
      <c r="C375" s="3">
        <v>205</v>
      </c>
      <c r="D375" s="3">
        <v>303</v>
      </c>
      <c r="E375" s="3">
        <v>103</v>
      </c>
      <c r="F375" s="3">
        <v>8</v>
      </c>
      <c r="G375" s="5">
        <v>302.98400000000004</v>
      </c>
      <c r="H375" s="5">
        <v>2423.8720000000003</v>
      </c>
      <c r="I375" s="5">
        <v>509.01312000000007</v>
      </c>
      <c r="J375" s="3" t="b">
        <v>0</v>
      </c>
      <c r="K375" s="3" t="s">
        <v>354</v>
      </c>
      <c r="L375" s="3">
        <v>2023</v>
      </c>
      <c r="M375" s="3">
        <v>11</v>
      </c>
      <c r="N375" s="3" t="s">
        <v>20</v>
      </c>
      <c r="O375" s="11">
        <v>1</v>
      </c>
      <c r="P375" s="11" t="str">
        <f>TEXT(Table1[[#This Row],[Order_Date]],"YYYY-MM")</f>
        <v>2023-11</v>
      </c>
      <c r="Q375" s="9" t="str">
        <f>IF(AND(Table1[[#This Row],[Hour]]&gt;=6,Table1[[#This Row],[Hour]]&lt;12),"Morning",IF(AND(Table1[[#This Row],[Hour]]&gt;=12,Table1[[#This Row],[Hour]]&lt;18),"AfterNoon",IF(AND(Table1[[#This Row],[Hour]]&gt;=18,Table1[[#This Row],[Hour]]&lt;21),"Evening","Night")))</f>
        <v>Night</v>
      </c>
      <c r="R375">
        <f>Table1[[#This Row],[Total_Sales]]/Table1[[#This Row],[Quantity_Sold]]</f>
        <v>302.98400000000004</v>
      </c>
      <c r="S375">
        <v>21</v>
      </c>
    </row>
    <row r="376" spans="1:19" ht="15.75" customHeight="1" x14ac:dyDescent="0.25">
      <c r="A376" s="3">
        <v>1375</v>
      </c>
      <c r="B376" s="4">
        <v>45245</v>
      </c>
      <c r="C376" s="3">
        <v>201</v>
      </c>
      <c r="D376" s="3">
        <v>304</v>
      </c>
      <c r="E376" s="3">
        <v>101</v>
      </c>
      <c r="F376" s="3">
        <v>1</v>
      </c>
      <c r="G376" s="5">
        <v>598.48800000000006</v>
      </c>
      <c r="H376" s="5">
        <v>598.48800000000006</v>
      </c>
      <c r="I376" s="5">
        <v>149.62200000000001</v>
      </c>
      <c r="J376" s="3" t="b">
        <v>0</v>
      </c>
      <c r="K376" s="3" t="s">
        <v>355</v>
      </c>
      <c r="L376" s="3">
        <v>2023</v>
      </c>
      <c r="M376" s="3">
        <v>11</v>
      </c>
      <c r="N376" s="3" t="s">
        <v>18</v>
      </c>
      <c r="O376" s="11">
        <v>3</v>
      </c>
      <c r="P376" s="11" t="str">
        <f>TEXT(Table1[[#This Row],[Order_Date]],"YYYY-MM")</f>
        <v>2023-11</v>
      </c>
      <c r="Q376" s="9" t="str">
        <f>IF(AND(Table1[[#This Row],[Hour]]&gt;=6,Table1[[#This Row],[Hour]]&lt;12),"Morning",IF(AND(Table1[[#This Row],[Hour]]&gt;=12,Table1[[#This Row],[Hour]]&lt;18),"AfterNoon",IF(AND(Table1[[#This Row],[Hour]]&gt;=18,Table1[[#This Row],[Hour]]&lt;21),"Evening","Night")))</f>
        <v>Night</v>
      </c>
      <c r="R376">
        <f>Table1[[#This Row],[Total_Sales]]/Table1[[#This Row],[Quantity_Sold]]</f>
        <v>598.48800000000006</v>
      </c>
      <c r="S376">
        <v>25</v>
      </c>
    </row>
    <row r="377" spans="1:19" ht="15.75" customHeight="1" x14ac:dyDescent="0.25">
      <c r="A377" s="3">
        <v>1376</v>
      </c>
      <c r="B377" s="4">
        <v>45185</v>
      </c>
      <c r="C377" s="3">
        <v>204</v>
      </c>
      <c r="D377" s="3">
        <v>304</v>
      </c>
      <c r="E377" s="3">
        <v>103</v>
      </c>
      <c r="F377" s="3">
        <v>1</v>
      </c>
      <c r="G377" s="5">
        <v>519.904</v>
      </c>
      <c r="H377" s="5">
        <v>519.904</v>
      </c>
      <c r="I377" s="5">
        <v>155.97119999999998</v>
      </c>
      <c r="J377" s="3" t="b">
        <v>0</v>
      </c>
      <c r="K377" s="3" t="s">
        <v>24</v>
      </c>
      <c r="L377" s="3">
        <v>2023</v>
      </c>
      <c r="M377" s="3">
        <v>9</v>
      </c>
      <c r="N377" s="3" t="s">
        <v>22</v>
      </c>
      <c r="O377" s="11">
        <v>16</v>
      </c>
      <c r="P377" s="11" t="str">
        <f>TEXT(Table1[[#This Row],[Order_Date]],"YYYY-MM")</f>
        <v>2023-09</v>
      </c>
      <c r="Q377" s="9" t="str">
        <f>IF(AND(Table1[[#This Row],[Hour]]&gt;=6,Table1[[#This Row],[Hour]]&lt;12),"Morning",IF(AND(Table1[[#This Row],[Hour]]&gt;=12,Table1[[#This Row],[Hour]]&lt;18),"AfterNoon",IF(AND(Table1[[#This Row],[Hour]]&gt;=18,Table1[[#This Row],[Hour]]&lt;21),"Evening","Night")))</f>
        <v>AfterNoon</v>
      </c>
      <c r="R377">
        <f>Table1[[#This Row],[Total_Sales]]/Table1[[#This Row],[Quantity_Sold]]</f>
        <v>519.904</v>
      </c>
      <c r="S377">
        <v>30</v>
      </c>
    </row>
    <row r="378" spans="1:19" ht="15.75" customHeight="1" x14ac:dyDescent="0.25">
      <c r="A378" s="3">
        <v>1377</v>
      </c>
      <c r="B378" s="4">
        <v>45047</v>
      </c>
      <c r="C378" s="3">
        <v>201</v>
      </c>
      <c r="D378" s="3">
        <v>301</v>
      </c>
      <c r="E378" s="3">
        <v>101</v>
      </c>
      <c r="F378" s="3">
        <v>2</v>
      </c>
      <c r="G378" s="5">
        <v>659.71400000000006</v>
      </c>
      <c r="H378" s="5">
        <v>1319.4280000000001</v>
      </c>
      <c r="I378" s="5">
        <v>197.91420000000002</v>
      </c>
      <c r="J378" s="3" t="b">
        <v>0</v>
      </c>
      <c r="K378" s="3" t="s">
        <v>356</v>
      </c>
      <c r="L378" s="3">
        <v>2023</v>
      </c>
      <c r="M378" s="3">
        <v>5</v>
      </c>
      <c r="N378" s="3" t="s">
        <v>28</v>
      </c>
      <c r="O378" s="11">
        <v>0</v>
      </c>
      <c r="P378" s="11" t="str">
        <f>TEXT(Table1[[#This Row],[Order_Date]],"YYYY-MM")</f>
        <v>2023-05</v>
      </c>
      <c r="Q378" s="9" t="str">
        <f>IF(AND(Table1[[#This Row],[Hour]]&gt;=6,Table1[[#This Row],[Hour]]&lt;12),"Morning",IF(AND(Table1[[#This Row],[Hour]]&gt;=12,Table1[[#This Row],[Hour]]&lt;18),"AfterNoon",IF(AND(Table1[[#This Row],[Hour]]&gt;=18,Table1[[#This Row],[Hour]]&lt;21),"Evening","Night")))</f>
        <v>Night</v>
      </c>
      <c r="R378">
        <f>Table1[[#This Row],[Total_Sales]]/Table1[[#This Row],[Quantity_Sold]]</f>
        <v>659.71400000000006</v>
      </c>
      <c r="S378">
        <v>15</v>
      </c>
    </row>
    <row r="379" spans="1:19" ht="15.75" customHeight="1" x14ac:dyDescent="0.25">
      <c r="A379" s="3">
        <v>1378</v>
      </c>
      <c r="B379" s="4">
        <v>45515</v>
      </c>
      <c r="C379" s="3">
        <v>202</v>
      </c>
      <c r="D379" s="3">
        <v>303</v>
      </c>
      <c r="E379" s="3">
        <v>101</v>
      </c>
      <c r="F379" s="3">
        <v>2</v>
      </c>
      <c r="G379" s="5">
        <v>270.512</v>
      </c>
      <c r="H379" s="5">
        <v>541.024</v>
      </c>
      <c r="I379" s="5">
        <v>91.974080000000001</v>
      </c>
      <c r="J379" s="3" t="b">
        <v>1</v>
      </c>
      <c r="K379" s="3" t="s">
        <v>357</v>
      </c>
      <c r="L379" s="3">
        <v>2024</v>
      </c>
      <c r="M379" s="3">
        <v>8</v>
      </c>
      <c r="N379" s="3" t="s">
        <v>20</v>
      </c>
      <c r="O379" s="11">
        <v>17</v>
      </c>
      <c r="P379" s="11" t="str">
        <f>TEXT(Table1[[#This Row],[Order_Date]],"YYYY-MM")</f>
        <v>2024-08</v>
      </c>
      <c r="Q379" s="9" t="str">
        <f>IF(AND(Table1[[#This Row],[Hour]]&gt;=6,Table1[[#This Row],[Hour]]&lt;12),"Morning",IF(AND(Table1[[#This Row],[Hour]]&gt;=12,Table1[[#This Row],[Hour]]&lt;18),"AfterNoon",IF(AND(Table1[[#This Row],[Hour]]&gt;=18,Table1[[#This Row],[Hour]]&lt;21),"Evening","Night")))</f>
        <v>AfterNoon</v>
      </c>
      <c r="R379">
        <f>Table1[[#This Row],[Total_Sales]]/Table1[[#This Row],[Quantity_Sold]]</f>
        <v>270.512</v>
      </c>
      <c r="S379">
        <v>17</v>
      </c>
    </row>
    <row r="380" spans="1:19" ht="15.75" customHeight="1" x14ac:dyDescent="0.25">
      <c r="A380" s="3">
        <v>1379</v>
      </c>
      <c r="B380" s="4">
        <v>45246</v>
      </c>
      <c r="C380" s="3">
        <v>201</v>
      </c>
      <c r="D380" s="3">
        <v>304</v>
      </c>
      <c r="E380" s="3">
        <v>104</v>
      </c>
      <c r="F380" s="3">
        <v>8</v>
      </c>
      <c r="G380" s="5">
        <v>85.888000000000005</v>
      </c>
      <c r="H380" s="5">
        <v>687.10400000000004</v>
      </c>
      <c r="I380" s="5">
        <v>130.54976000000002</v>
      </c>
      <c r="J380" s="3" t="b">
        <v>0</v>
      </c>
      <c r="K380" s="3" t="s">
        <v>358</v>
      </c>
      <c r="L380" s="3">
        <v>2023</v>
      </c>
      <c r="M380" s="3">
        <v>11</v>
      </c>
      <c r="N380" s="3" t="s">
        <v>16</v>
      </c>
      <c r="O380" s="11">
        <v>15</v>
      </c>
      <c r="P380" s="11" t="str">
        <f>TEXT(Table1[[#This Row],[Order_Date]],"YYYY-MM")</f>
        <v>2023-11</v>
      </c>
      <c r="Q380" s="9" t="str">
        <f>IF(AND(Table1[[#This Row],[Hour]]&gt;=6,Table1[[#This Row],[Hour]]&lt;12),"Morning",IF(AND(Table1[[#This Row],[Hour]]&gt;=12,Table1[[#This Row],[Hour]]&lt;18),"AfterNoon",IF(AND(Table1[[#This Row],[Hour]]&gt;=18,Table1[[#This Row],[Hour]]&lt;21),"Evening","Night")))</f>
        <v>AfterNoon</v>
      </c>
      <c r="R380">
        <f>Table1[[#This Row],[Total_Sales]]/Table1[[#This Row],[Quantity_Sold]]</f>
        <v>85.888000000000005</v>
      </c>
      <c r="S380">
        <v>19.000000000000004</v>
      </c>
    </row>
    <row r="381" spans="1:19" ht="15.75" customHeight="1" x14ac:dyDescent="0.25">
      <c r="A381" s="3">
        <v>1380</v>
      </c>
      <c r="B381" s="4">
        <v>45512</v>
      </c>
      <c r="C381" s="3">
        <v>201</v>
      </c>
      <c r="D381" s="3">
        <v>302</v>
      </c>
      <c r="E381" s="3">
        <v>102</v>
      </c>
      <c r="F381" s="3">
        <v>2</v>
      </c>
      <c r="G381" s="5">
        <v>206.93200000000002</v>
      </c>
      <c r="H381" s="5">
        <v>413.86400000000003</v>
      </c>
      <c r="I381" s="5">
        <v>86.911439999999999</v>
      </c>
      <c r="J381" s="3" t="b">
        <v>1</v>
      </c>
      <c r="K381" s="3" t="s">
        <v>174</v>
      </c>
      <c r="L381" s="3">
        <v>2024</v>
      </c>
      <c r="M381" s="3">
        <v>8</v>
      </c>
      <c r="N381" s="3" t="s">
        <v>16</v>
      </c>
      <c r="O381" s="11">
        <v>3</v>
      </c>
      <c r="P381" s="11" t="str">
        <f>TEXT(Table1[[#This Row],[Order_Date]],"YYYY-MM")</f>
        <v>2024-08</v>
      </c>
      <c r="Q381" s="9" t="str">
        <f>IF(AND(Table1[[#This Row],[Hour]]&gt;=6,Table1[[#This Row],[Hour]]&lt;12),"Morning",IF(AND(Table1[[#This Row],[Hour]]&gt;=12,Table1[[#This Row],[Hour]]&lt;18),"AfterNoon",IF(AND(Table1[[#This Row],[Hour]]&gt;=18,Table1[[#This Row],[Hour]]&lt;21),"Evening","Night")))</f>
        <v>Night</v>
      </c>
      <c r="R381">
        <f>Table1[[#This Row],[Total_Sales]]/Table1[[#This Row],[Quantity_Sold]]</f>
        <v>206.93200000000002</v>
      </c>
      <c r="S381">
        <v>21</v>
      </c>
    </row>
    <row r="382" spans="1:19" ht="15.75" customHeight="1" x14ac:dyDescent="0.25">
      <c r="A382" s="3">
        <v>1381</v>
      </c>
      <c r="B382" s="4">
        <v>45517</v>
      </c>
      <c r="C382" s="3">
        <v>203</v>
      </c>
      <c r="D382" s="3">
        <v>303</v>
      </c>
      <c r="E382" s="3">
        <v>101</v>
      </c>
      <c r="F382" s="3">
        <v>4</v>
      </c>
      <c r="G382" s="5">
        <v>171.97400000000002</v>
      </c>
      <c r="H382" s="5">
        <v>687.89600000000007</v>
      </c>
      <c r="I382" s="5">
        <v>171.97400000000002</v>
      </c>
      <c r="J382" s="3" t="b">
        <v>0</v>
      </c>
      <c r="K382" s="3" t="s">
        <v>359</v>
      </c>
      <c r="L382" s="3">
        <v>2024</v>
      </c>
      <c r="M382" s="3">
        <v>8</v>
      </c>
      <c r="N382" s="3" t="s">
        <v>31</v>
      </c>
      <c r="O382" s="11">
        <v>8</v>
      </c>
      <c r="P382" s="11" t="str">
        <f>TEXT(Table1[[#This Row],[Order_Date]],"YYYY-MM")</f>
        <v>2024-08</v>
      </c>
      <c r="Q382" s="9" t="str">
        <f>IF(AND(Table1[[#This Row],[Hour]]&gt;=6,Table1[[#This Row],[Hour]]&lt;12),"Morning",IF(AND(Table1[[#This Row],[Hour]]&gt;=12,Table1[[#This Row],[Hour]]&lt;18),"AfterNoon",IF(AND(Table1[[#This Row],[Hour]]&gt;=18,Table1[[#This Row],[Hour]]&lt;21),"Evening","Night")))</f>
        <v>Morning</v>
      </c>
      <c r="R382">
        <f>Table1[[#This Row],[Total_Sales]]/Table1[[#This Row],[Quantity_Sold]]</f>
        <v>171.97400000000002</v>
      </c>
      <c r="S382">
        <v>25</v>
      </c>
    </row>
    <row r="383" spans="1:19" ht="15.75" customHeight="1" x14ac:dyDescent="0.25">
      <c r="A383" s="3">
        <v>1382</v>
      </c>
      <c r="B383" s="4">
        <v>45376</v>
      </c>
      <c r="C383" s="3">
        <v>202</v>
      </c>
      <c r="D383" s="3">
        <v>303</v>
      </c>
      <c r="E383" s="3">
        <v>104</v>
      </c>
      <c r="F383" s="3">
        <v>4</v>
      </c>
      <c r="G383" s="5">
        <v>457.05</v>
      </c>
      <c r="H383" s="5">
        <v>1828.2</v>
      </c>
      <c r="I383" s="5">
        <v>548.46</v>
      </c>
      <c r="J383" s="3" t="b">
        <v>0</v>
      </c>
      <c r="K383" s="3" t="s">
        <v>360</v>
      </c>
      <c r="L383" s="3">
        <v>2024</v>
      </c>
      <c r="M383" s="3">
        <v>3</v>
      </c>
      <c r="N383" s="3" t="s">
        <v>28</v>
      </c>
      <c r="O383" s="11">
        <v>19</v>
      </c>
      <c r="P383" s="11" t="str">
        <f>TEXT(Table1[[#This Row],[Order_Date]],"YYYY-MM")</f>
        <v>2024-03</v>
      </c>
      <c r="Q383" s="9" t="str">
        <f>IF(AND(Table1[[#This Row],[Hour]]&gt;=6,Table1[[#This Row],[Hour]]&lt;12),"Morning",IF(AND(Table1[[#This Row],[Hour]]&gt;=12,Table1[[#This Row],[Hour]]&lt;18),"AfterNoon",IF(AND(Table1[[#This Row],[Hour]]&gt;=18,Table1[[#This Row],[Hour]]&lt;21),"Evening","Night")))</f>
        <v>Evening</v>
      </c>
      <c r="R383">
        <f>Table1[[#This Row],[Total_Sales]]/Table1[[#This Row],[Quantity_Sold]]</f>
        <v>457.05</v>
      </c>
      <c r="S383">
        <v>30</v>
      </c>
    </row>
    <row r="384" spans="1:19" ht="15.75" customHeight="1" x14ac:dyDescent="0.25">
      <c r="A384" s="3">
        <v>1383</v>
      </c>
      <c r="B384" s="4">
        <v>45517</v>
      </c>
      <c r="C384" s="3">
        <v>203</v>
      </c>
      <c r="D384" s="3">
        <v>302</v>
      </c>
      <c r="E384" s="3">
        <v>104</v>
      </c>
      <c r="F384" s="3">
        <v>2</v>
      </c>
      <c r="G384" s="5">
        <v>336.46800000000002</v>
      </c>
      <c r="H384" s="5">
        <v>672.93600000000004</v>
      </c>
      <c r="I384" s="5">
        <v>100.9404</v>
      </c>
      <c r="J384" s="3" t="b">
        <v>1</v>
      </c>
      <c r="K384" s="3" t="s">
        <v>361</v>
      </c>
      <c r="L384" s="3">
        <v>2024</v>
      </c>
      <c r="M384" s="3">
        <v>8</v>
      </c>
      <c r="N384" s="3" t="s">
        <v>31</v>
      </c>
      <c r="O384" s="11">
        <v>4</v>
      </c>
      <c r="P384" s="11" t="str">
        <f>TEXT(Table1[[#This Row],[Order_Date]],"YYYY-MM")</f>
        <v>2024-08</v>
      </c>
      <c r="Q384" s="9" t="str">
        <f>IF(AND(Table1[[#This Row],[Hour]]&gt;=6,Table1[[#This Row],[Hour]]&lt;12),"Morning",IF(AND(Table1[[#This Row],[Hour]]&gt;=12,Table1[[#This Row],[Hour]]&lt;18),"AfterNoon",IF(AND(Table1[[#This Row],[Hour]]&gt;=18,Table1[[#This Row],[Hour]]&lt;21),"Evening","Night")))</f>
        <v>Night</v>
      </c>
      <c r="R384">
        <f>Table1[[#This Row],[Total_Sales]]/Table1[[#This Row],[Quantity_Sold]]</f>
        <v>336.46800000000002</v>
      </c>
      <c r="S384">
        <v>15</v>
      </c>
    </row>
    <row r="385" spans="1:19" ht="15.75" customHeight="1" x14ac:dyDescent="0.25">
      <c r="A385" s="3">
        <v>1384</v>
      </c>
      <c r="B385" s="4">
        <v>45340</v>
      </c>
      <c r="C385" s="3">
        <v>205</v>
      </c>
      <c r="D385" s="3">
        <v>305</v>
      </c>
      <c r="E385" s="3">
        <v>103</v>
      </c>
      <c r="F385" s="3">
        <v>3</v>
      </c>
      <c r="G385" s="5">
        <v>517.39600000000007</v>
      </c>
      <c r="H385" s="5">
        <v>1552.1880000000001</v>
      </c>
      <c r="I385" s="5">
        <v>263.87196000000006</v>
      </c>
      <c r="J385" s="3" t="b">
        <v>0</v>
      </c>
      <c r="K385" s="3" t="s">
        <v>362</v>
      </c>
      <c r="L385" s="3">
        <v>2024</v>
      </c>
      <c r="M385" s="3">
        <v>2</v>
      </c>
      <c r="N385" s="3" t="s">
        <v>20</v>
      </c>
      <c r="O385" s="11">
        <v>20</v>
      </c>
      <c r="P385" s="11" t="str">
        <f>TEXT(Table1[[#This Row],[Order_Date]],"YYYY-MM")</f>
        <v>2024-02</v>
      </c>
      <c r="Q385" s="9" t="str">
        <f>IF(AND(Table1[[#This Row],[Hour]]&gt;=6,Table1[[#This Row],[Hour]]&lt;12),"Morning",IF(AND(Table1[[#This Row],[Hour]]&gt;=12,Table1[[#This Row],[Hour]]&lt;18),"AfterNoon",IF(AND(Table1[[#This Row],[Hour]]&gt;=18,Table1[[#This Row],[Hour]]&lt;21),"Evening","Night")))</f>
        <v>Evening</v>
      </c>
      <c r="R385">
        <f>Table1[[#This Row],[Total_Sales]]/Table1[[#This Row],[Quantity_Sold]]</f>
        <v>517.39600000000007</v>
      </c>
      <c r="S385">
        <v>17.000000000000004</v>
      </c>
    </row>
    <row r="386" spans="1:19" ht="15.75" customHeight="1" x14ac:dyDescent="0.25">
      <c r="A386" s="3">
        <v>1385</v>
      </c>
      <c r="B386" s="4">
        <v>45210</v>
      </c>
      <c r="C386" s="3">
        <v>202</v>
      </c>
      <c r="D386" s="3">
        <v>304</v>
      </c>
      <c r="E386" s="3">
        <v>103</v>
      </c>
      <c r="F386" s="3">
        <v>10</v>
      </c>
      <c r="G386" s="5">
        <v>374.88000000000005</v>
      </c>
      <c r="H386" s="5">
        <v>3748.8000000000006</v>
      </c>
      <c r="I386" s="5">
        <v>712.27200000000016</v>
      </c>
      <c r="J386" s="3" t="b">
        <v>0</v>
      </c>
      <c r="K386" s="3" t="s">
        <v>123</v>
      </c>
      <c r="L386" s="3">
        <v>2023</v>
      </c>
      <c r="M386" s="3">
        <v>10</v>
      </c>
      <c r="N386" s="3" t="s">
        <v>18</v>
      </c>
      <c r="O386" s="11">
        <v>2</v>
      </c>
      <c r="P386" s="11" t="str">
        <f>TEXT(Table1[[#This Row],[Order_Date]],"YYYY-MM")</f>
        <v>2023-10</v>
      </c>
      <c r="Q386" s="9" t="str">
        <f>IF(AND(Table1[[#This Row],[Hour]]&gt;=6,Table1[[#This Row],[Hour]]&lt;12),"Morning",IF(AND(Table1[[#This Row],[Hour]]&gt;=12,Table1[[#This Row],[Hour]]&lt;18),"AfterNoon",IF(AND(Table1[[#This Row],[Hour]]&gt;=18,Table1[[#This Row],[Hour]]&lt;21),"Evening","Night")))</f>
        <v>Night</v>
      </c>
      <c r="R386">
        <f>Table1[[#This Row],[Total_Sales]]/Table1[[#This Row],[Quantity_Sold]]</f>
        <v>374.88000000000005</v>
      </c>
      <c r="S386">
        <v>19</v>
      </c>
    </row>
    <row r="387" spans="1:19" ht="15.75" customHeight="1" x14ac:dyDescent="0.25">
      <c r="A387" s="3">
        <v>1386</v>
      </c>
      <c r="B387" s="4">
        <v>45089</v>
      </c>
      <c r="C387" s="3">
        <v>203</v>
      </c>
      <c r="D387" s="3">
        <v>302</v>
      </c>
      <c r="E387" s="3">
        <v>103</v>
      </c>
      <c r="F387" s="3">
        <v>6</v>
      </c>
      <c r="G387" s="5">
        <v>347.38000000000005</v>
      </c>
      <c r="H387" s="5">
        <v>2084.2800000000002</v>
      </c>
      <c r="I387" s="5">
        <v>437.69880000000001</v>
      </c>
      <c r="J387" s="3" t="b">
        <v>0</v>
      </c>
      <c r="K387" s="3" t="s">
        <v>363</v>
      </c>
      <c r="L387" s="3">
        <v>2023</v>
      </c>
      <c r="M387" s="3">
        <v>6</v>
      </c>
      <c r="N387" s="3" t="s">
        <v>28</v>
      </c>
      <c r="O387" s="11">
        <v>0</v>
      </c>
      <c r="P387" s="11" t="str">
        <f>TEXT(Table1[[#This Row],[Order_Date]],"YYYY-MM")</f>
        <v>2023-06</v>
      </c>
      <c r="Q387" s="9" t="str">
        <f>IF(AND(Table1[[#This Row],[Hour]]&gt;=6,Table1[[#This Row],[Hour]]&lt;12),"Morning",IF(AND(Table1[[#This Row],[Hour]]&gt;=12,Table1[[#This Row],[Hour]]&lt;18),"AfterNoon",IF(AND(Table1[[#This Row],[Hour]]&gt;=18,Table1[[#This Row],[Hour]]&lt;21),"Evening","Night")))</f>
        <v>Night</v>
      </c>
      <c r="R387">
        <f>Table1[[#This Row],[Total_Sales]]/Table1[[#This Row],[Quantity_Sold]]</f>
        <v>347.38000000000005</v>
      </c>
      <c r="S387">
        <v>21</v>
      </c>
    </row>
    <row r="388" spans="1:19" ht="15.75" customHeight="1" x14ac:dyDescent="0.25">
      <c r="A388" s="3">
        <v>1387</v>
      </c>
      <c r="B388" s="4">
        <v>44918</v>
      </c>
      <c r="C388" s="3">
        <v>202</v>
      </c>
      <c r="D388" s="3">
        <v>305</v>
      </c>
      <c r="E388" s="3">
        <v>102</v>
      </c>
      <c r="F388" s="3">
        <v>9</v>
      </c>
      <c r="G388" s="5">
        <v>600.2700000000001</v>
      </c>
      <c r="H388" s="5">
        <v>5402.4300000000012</v>
      </c>
      <c r="I388" s="5">
        <v>1350.6075000000003</v>
      </c>
      <c r="J388" s="3" t="b">
        <v>1</v>
      </c>
      <c r="K388" s="3" t="s">
        <v>354</v>
      </c>
      <c r="L388" s="3">
        <v>2022</v>
      </c>
      <c r="M388" s="3">
        <v>12</v>
      </c>
      <c r="N388" s="3" t="s">
        <v>26</v>
      </c>
      <c r="O388" s="11">
        <v>1</v>
      </c>
      <c r="P388" s="11" t="str">
        <f>TEXT(Table1[[#This Row],[Order_Date]],"YYYY-MM")</f>
        <v>2022-12</v>
      </c>
      <c r="Q388" s="9" t="str">
        <f>IF(AND(Table1[[#This Row],[Hour]]&gt;=6,Table1[[#This Row],[Hour]]&lt;12),"Morning",IF(AND(Table1[[#This Row],[Hour]]&gt;=12,Table1[[#This Row],[Hour]]&lt;18),"AfterNoon",IF(AND(Table1[[#This Row],[Hour]]&gt;=18,Table1[[#This Row],[Hour]]&lt;21),"Evening","Night")))</f>
        <v>Night</v>
      </c>
      <c r="R388">
        <f>Table1[[#This Row],[Total_Sales]]/Table1[[#This Row],[Quantity_Sold]]</f>
        <v>600.2700000000001</v>
      </c>
      <c r="S388">
        <v>25</v>
      </c>
    </row>
    <row r="389" spans="1:19" ht="15.75" customHeight="1" x14ac:dyDescent="0.25">
      <c r="A389" s="3">
        <v>1388</v>
      </c>
      <c r="B389" s="4">
        <v>45168</v>
      </c>
      <c r="C389" s="3">
        <v>202</v>
      </c>
      <c r="D389" s="3">
        <v>302</v>
      </c>
      <c r="E389" s="3">
        <v>105</v>
      </c>
      <c r="F389" s="3">
        <v>2</v>
      </c>
      <c r="G389" s="5">
        <v>634.32600000000002</v>
      </c>
      <c r="H389" s="5">
        <v>1268.652</v>
      </c>
      <c r="I389" s="5">
        <v>380.59559999999999</v>
      </c>
      <c r="J389" s="3" t="b">
        <v>0</v>
      </c>
      <c r="K389" s="3" t="s">
        <v>364</v>
      </c>
      <c r="L389" s="3">
        <v>2023</v>
      </c>
      <c r="M389" s="3">
        <v>8</v>
      </c>
      <c r="N389" s="3" t="s">
        <v>18</v>
      </c>
      <c r="O389" s="11">
        <v>0</v>
      </c>
      <c r="P389" s="11" t="str">
        <f>TEXT(Table1[[#This Row],[Order_Date]],"YYYY-MM")</f>
        <v>2023-08</v>
      </c>
      <c r="Q389" s="9" t="str">
        <f>IF(AND(Table1[[#This Row],[Hour]]&gt;=6,Table1[[#This Row],[Hour]]&lt;12),"Morning",IF(AND(Table1[[#This Row],[Hour]]&gt;=12,Table1[[#This Row],[Hour]]&lt;18),"AfterNoon",IF(AND(Table1[[#This Row],[Hour]]&gt;=18,Table1[[#This Row],[Hour]]&lt;21),"Evening","Night")))</f>
        <v>Night</v>
      </c>
      <c r="R389">
        <f>Table1[[#This Row],[Total_Sales]]/Table1[[#This Row],[Quantity_Sold]]</f>
        <v>634.32600000000002</v>
      </c>
      <c r="S389">
        <v>30</v>
      </c>
    </row>
    <row r="390" spans="1:19" ht="15.75" customHeight="1" x14ac:dyDescent="0.25">
      <c r="A390" s="3">
        <v>1389</v>
      </c>
      <c r="B390" s="4">
        <v>45392</v>
      </c>
      <c r="C390" s="3">
        <v>205</v>
      </c>
      <c r="D390" s="3">
        <v>302</v>
      </c>
      <c r="E390" s="3">
        <v>105</v>
      </c>
      <c r="F390" s="3">
        <v>9</v>
      </c>
      <c r="G390" s="5">
        <v>246.70800000000003</v>
      </c>
      <c r="H390" s="5">
        <v>2220.3720000000003</v>
      </c>
      <c r="I390" s="5">
        <v>333.05580000000003</v>
      </c>
      <c r="J390" s="3" t="b">
        <v>0</v>
      </c>
      <c r="K390" s="3" t="s">
        <v>365</v>
      </c>
      <c r="L390" s="3">
        <v>2024</v>
      </c>
      <c r="M390" s="3">
        <v>4</v>
      </c>
      <c r="N390" s="3" t="s">
        <v>18</v>
      </c>
      <c r="O390" s="11">
        <v>0</v>
      </c>
      <c r="P390" s="11" t="str">
        <f>TEXT(Table1[[#This Row],[Order_Date]],"YYYY-MM")</f>
        <v>2024-04</v>
      </c>
      <c r="Q390" s="9" t="str">
        <f>IF(AND(Table1[[#This Row],[Hour]]&gt;=6,Table1[[#This Row],[Hour]]&lt;12),"Morning",IF(AND(Table1[[#This Row],[Hour]]&gt;=12,Table1[[#This Row],[Hour]]&lt;18),"AfterNoon",IF(AND(Table1[[#This Row],[Hour]]&gt;=18,Table1[[#This Row],[Hour]]&lt;21),"Evening","Night")))</f>
        <v>Night</v>
      </c>
      <c r="R390">
        <f>Table1[[#This Row],[Total_Sales]]/Table1[[#This Row],[Quantity_Sold]]</f>
        <v>246.70800000000003</v>
      </c>
      <c r="S390">
        <v>15</v>
      </c>
    </row>
    <row r="391" spans="1:19" ht="15.75" customHeight="1" x14ac:dyDescent="0.25">
      <c r="A391" s="3">
        <v>1390</v>
      </c>
      <c r="B391" s="4">
        <v>45121</v>
      </c>
      <c r="C391" s="3">
        <v>204</v>
      </c>
      <c r="D391" s="3">
        <v>301</v>
      </c>
      <c r="E391" s="3">
        <v>103</v>
      </c>
      <c r="F391" s="3">
        <v>10</v>
      </c>
      <c r="G391" s="5">
        <v>52.910000000000004</v>
      </c>
      <c r="H391" s="5">
        <v>529.1</v>
      </c>
      <c r="I391" s="5">
        <v>89.947000000000017</v>
      </c>
      <c r="J391" s="3" t="b">
        <v>1</v>
      </c>
      <c r="K391" s="3" t="s">
        <v>366</v>
      </c>
      <c r="L391" s="3">
        <v>2023</v>
      </c>
      <c r="M391" s="3">
        <v>7</v>
      </c>
      <c r="N391" s="3" t="s">
        <v>26</v>
      </c>
      <c r="O391" s="11">
        <v>22</v>
      </c>
      <c r="P391" s="11" t="str">
        <f>TEXT(Table1[[#This Row],[Order_Date]],"YYYY-MM")</f>
        <v>2023-07</v>
      </c>
      <c r="Q391" s="9" t="str">
        <f>IF(AND(Table1[[#This Row],[Hour]]&gt;=6,Table1[[#This Row],[Hour]]&lt;12),"Morning",IF(AND(Table1[[#This Row],[Hour]]&gt;=12,Table1[[#This Row],[Hour]]&lt;18),"AfterNoon",IF(AND(Table1[[#This Row],[Hour]]&gt;=18,Table1[[#This Row],[Hour]]&lt;21),"Evening","Night")))</f>
        <v>Night</v>
      </c>
      <c r="R391">
        <f>Table1[[#This Row],[Total_Sales]]/Table1[[#This Row],[Quantity_Sold]]</f>
        <v>52.910000000000004</v>
      </c>
      <c r="S391">
        <v>17</v>
      </c>
    </row>
    <row r="392" spans="1:19" ht="15.75" customHeight="1" x14ac:dyDescent="0.25">
      <c r="A392" s="3">
        <v>1391</v>
      </c>
      <c r="B392" s="4">
        <v>45233</v>
      </c>
      <c r="C392" s="3">
        <v>204</v>
      </c>
      <c r="D392" s="3">
        <v>303</v>
      </c>
      <c r="E392" s="3">
        <v>103</v>
      </c>
      <c r="F392" s="3">
        <v>5</v>
      </c>
      <c r="G392" s="5">
        <v>127.71000000000001</v>
      </c>
      <c r="H392" s="5">
        <v>638.55000000000007</v>
      </c>
      <c r="I392" s="5">
        <v>121.32450000000001</v>
      </c>
      <c r="J392" s="3" t="b">
        <v>1</v>
      </c>
      <c r="K392" s="3" t="s">
        <v>122</v>
      </c>
      <c r="L392" s="3">
        <v>2023</v>
      </c>
      <c r="M392" s="3">
        <v>11</v>
      </c>
      <c r="N392" s="3" t="s">
        <v>26</v>
      </c>
      <c r="O392" s="11">
        <v>10</v>
      </c>
      <c r="P392" s="11" t="str">
        <f>TEXT(Table1[[#This Row],[Order_Date]],"YYYY-MM")</f>
        <v>2023-11</v>
      </c>
      <c r="Q392" s="9" t="str">
        <f>IF(AND(Table1[[#This Row],[Hour]]&gt;=6,Table1[[#This Row],[Hour]]&lt;12),"Morning",IF(AND(Table1[[#This Row],[Hour]]&gt;=12,Table1[[#This Row],[Hour]]&lt;18),"AfterNoon",IF(AND(Table1[[#This Row],[Hour]]&gt;=18,Table1[[#This Row],[Hour]]&lt;21),"Evening","Night")))</f>
        <v>Morning</v>
      </c>
      <c r="R392">
        <f>Table1[[#This Row],[Total_Sales]]/Table1[[#This Row],[Quantity_Sold]]</f>
        <v>127.71000000000001</v>
      </c>
      <c r="S392">
        <v>19</v>
      </c>
    </row>
    <row r="393" spans="1:19" ht="15.75" customHeight="1" x14ac:dyDescent="0.25">
      <c r="A393" s="3">
        <v>1392</v>
      </c>
      <c r="B393" s="4">
        <v>44924</v>
      </c>
      <c r="C393" s="3">
        <v>204</v>
      </c>
      <c r="D393" s="3">
        <v>303</v>
      </c>
      <c r="E393" s="3">
        <v>101</v>
      </c>
      <c r="F393" s="3">
        <v>4</v>
      </c>
      <c r="G393" s="5">
        <v>552.31000000000006</v>
      </c>
      <c r="H393" s="5">
        <v>2209.2400000000002</v>
      </c>
      <c r="I393" s="5">
        <v>463.94040000000001</v>
      </c>
      <c r="J393" s="3" t="b">
        <v>0</v>
      </c>
      <c r="K393" s="3" t="s">
        <v>367</v>
      </c>
      <c r="L393" s="3">
        <v>2022</v>
      </c>
      <c r="M393" s="3">
        <v>12</v>
      </c>
      <c r="N393" s="3" t="s">
        <v>16</v>
      </c>
      <c r="O393" s="11">
        <v>22</v>
      </c>
      <c r="P393" s="11" t="str">
        <f>TEXT(Table1[[#This Row],[Order_Date]],"YYYY-MM")</f>
        <v>2022-12</v>
      </c>
      <c r="Q393" s="9" t="str">
        <f>IF(AND(Table1[[#This Row],[Hour]]&gt;=6,Table1[[#This Row],[Hour]]&lt;12),"Morning",IF(AND(Table1[[#This Row],[Hour]]&gt;=12,Table1[[#This Row],[Hour]]&lt;18),"AfterNoon",IF(AND(Table1[[#This Row],[Hour]]&gt;=18,Table1[[#This Row],[Hour]]&lt;21),"Evening","Night")))</f>
        <v>Night</v>
      </c>
      <c r="R393">
        <f>Table1[[#This Row],[Total_Sales]]/Table1[[#This Row],[Quantity_Sold]]</f>
        <v>552.31000000000006</v>
      </c>
      <c r="S393">
        <v>21</v>
      </c>
    </row>
    <row r="394" spans="1:19" ht="15.75" customHeight="1" x14ac:dyDescent="0.25">
      <c r="A394" s="3">
        <v>1393</v>
      </c>
      <c r="B394" s="4">
        <v>45532</v>
      </c>
      <c r="C394" s="3">
        <v>205</v>
      </c>
      <c r="D394" s="3">
        <v>301</v>
      </c>
      <c r="E394" s="3">
        <v>101</v>
      </c>
      <c r="F394" s="3">
        <v>1</v>
      </c>
      <c r="G394" s="5">
        <v>253.04400000000001</v>
      </c>
      <c r="H394" s="5">
        <v>253.04400000000001</v>
      </c>
      <c r="I394" s="5">
        <v>63.261000000000003</v>
      </c>
      <c r="J394" s="3" t="b">
        <v>0</v>
      </c>
      <c r="K394" s="3" t="s">
        <v>368</v>
      </c>
      <c r="L394" s="3">
        <v>2024</v>
      </c>
      <c r="M394" s="3">
        <v>8</v>
      </c>
      <c r="N394" s="3" t="s">
        <v>18</v>
      </c>
      <c r="O394" s="11">
        <v>4</v>
      </c>
      <c r="P394" s="11" t="str">
        <f>TEXT(Table1[[#This Row],[Order_Date]],"YYYY-MM")</f>
        <v>2024-08</v>
      </c>
      <c r="Q394" s="9" t="str">
        <f>IF(AND(Table1[[#This Row],[Hour]]&gt;=6,Table1[[#This Row],[Hour]]&lt;12),"Morning",IF(AND(Table1[[#This Row],[Hour]]&gt;=12,Table1[[#This Row],[Hour]]&lt;18),"AfterNoon",IF(AND(Table1[[#This Row],[Hour]]&gt;=18,Table1[[#This Row],[Hour]]&lt;21),"Evening","Night")))</f>
        <v>Night</v>
      </c>
      <c r="R394">
        <f>Table1[[#This Row],[Total_Sales]]/Table1[[#This Row],[Quantity_Sold]]</f>
        <v>253.04400000000001</v>
      </c>
      <c r="S394">
        <v>25</v>
      </c>
    </row>
    <row r="395" spans="1:19" ht="15.75" customHeight="1" x14ac:dyDescent="0.25">
      <c r="A395" s="3">
        <v>1394</v>
      </c>
      <c r="B395" s="4">
        <v>44884</v>
      </c>
      <c r="C395" s="3">
        <v>205</v>
      </c>
      <c r="D395" s="3">
        <v>305</v>
      </c>
      <c r="E395" s="3">
        <v>102</v>
      </c>
      <c r="F395" s="3">
        <v>1</v>
      </c>
      <c r="G395" s="5">
        <v>627.52800000000002</v>
      </c>
      <c r="H395" s="5">
        <v>627.52800000000002</v>
      </c>
      <c r="I395" s="5">
        <v>188.25839999999999</v>
      </c>
      <c r="J395" s="3" t="b">
        <v>0</v>
      </c>
      <c r="K395" s="3" t="s">
        <v>369</v>
      </c>
      <c r="L395" s="3">
        <v>2022</v>
      </c>
      <c r="M395" s="3">
        <v>11</v>
      </c>
      <c r="N395" s="3" t="s">
        <v>22</v>
      </c>
      <c r="O395" s="11">
        <v>20</v>
      </c>
      <c r="P395" s="11" t="str">
        <f>TEXT(Table1[[#This Row],[Order_Date]],"YYYY-MM")</f>
        <v>2022-11</v>
      </c>
      <c r="Q395" s="9" t="str">
        <f>IF(AND(Table1[[#This Row],[Hour]]&gt;=6,Table1[[#This Row],[Hour]]&lt;12),"Morning",IF(AND(Table1[[#This Row],[Hour]]&gt;=12,Table1[[#This Row],[Hour]]&lt;18),"AfterNoon",IF(AND(Table1[[#This Row],[Hour]]&gt;=18,Table1[[#This Row],[Hour]]&lt;21),"Evening","Night")))</f>
        <v>Evening</v>
      </c>
      <c r="R395">
        <f>Table1[[#This Row],[Total_Sales]]/Table1[[#This Row],[Quantity_Sold]]</f>
        <v>627.52800000000002</v>
      </c>
      <c r="S395">
        <v>30</v>
      </c>
    </row>
    <row r="396" spans="1:19" ht="15.75" customHeight="1" x14ac:dyDescent="0.25">
      <c r="A396" s="3">
        <v>1395</v>
      </c>
      <c r="B396" s="4">
        <v>45029</v>
      </c>
      <c r="C396" s="3">
        <v>201</v>
      </c>
      <c r="D396" s="3">
        <v>303</v>
      </c>
      <c r="E396" s="3">
        <v>104</v>
      </c>
      <c r="F396" s="3">
        <v>9</v>
      </c>
      <c r="G396" s="5">
        <v>316.51400000000001</v>
      </c>
      <c r="H396" s="5">
        <v>2848.6260000000002</v>
      </c>
      <c r="I396" s="5">
        <v>427.29390000000001</v>
      </c>
      <c r="J396" s="3" t="b">
        <v>0</v>
      </c>
      <c r="K396" s="3" t="s">
        <v>370</v>
      </c>
      <c r="L396" s="3">
        <v>2023</v>
      </c>
      <c r="M396" s="3">
        <v>4</v>
      </c>
      <c r="N396" s="3" t="s">
        <v>16</v>
      </c>
      <c r="O396" s="11">
        <v>23</v>
      </c>
      <c r="P396" s="11" t="str">
        <f>TEXT(Table1[[#This Row],[Order_Date]],"YYYY-MM")</f>
        <v>2023-04</v>
      </c>
      <c r="Q396" s="9" t="str">
        <f>IF(AND(Table1[[#This Row],[Hour]]&gt;=6,Table1[[#This Row],[Hour]]&lt;12),"Morning",IF(AND(Table1[[#This Row],[Hour]]&gt;=12,Table1[[#This Row],[Hour]]&lt;18),"AfterNoon",IF(AND(Table1[[#This Row],[Hour]]&gt;=18,Table1[[#This Row],[Hour]]&lt;21),"Evening","Night")))</f>
        <v>Night</v>
      </c>
      <c r="R396">
        <f>Table1[[#This Row],[Total_Sales]]/Table1[[#This Row],[Quantity_Sold]]</f>
        <v>316.51400000000001</v>
      </c>
      <c r="S396">
        <v>15</v>
      </c>
    </row>
    <row r="397" spans="1:19" ht="15.75" customHeight="1" x14ac:dyDescent="0.25">
      <c r="A397" s="3">
        <v>1396</v>
      </c>
      <c r="B397" s="4">
        <v>44969</v>
      </c>
      <c r="C397" s="3">
        <v>202</v>
      </c>
      <c r="D397" s="3">
        <v>301</v>
      </c>
      <c r="E397" s="3">
        <v>104</v>
      </c>
      <c r="F397" s="3">
        <v>5</v>
      </c>
      <c r="G397" s="5">
        <v>143.77000000000001</v>
      </c>
      <c r="H397" s="5">
        <v>718.85</v>
      </c>
      <c r="I397" s="5">
        <v>122.20450000000001</v>
      </c>
      <c r="J397" s="3" t="b">
        <v>0</v>
      </c>
      <c r="K397" s="3" t="s">
        <v>371</v>
      </c>
      <c r="L397" s="3">
        <v>2023</v>
      </c>
      <c r="M397" s="3">
        <v>2</v>
      </c>
      <c r="N397" s="3" t="s">
        <v>20</v>
      </c>
      <c r="O397" s="11">
        <v>11</v>
      </c>
      <c r="P397" s="11" t="str">
        <f>TEXT(Table1[[#This Row],[Order_Date]],"YYYY-MM")</f>
        <v>2023-02</v>
      </c>
      <c r="Q397" s="9" t="str">
        <f>IF(AND(Table1[[#This Row],[Hour]]&gt;=6,Table1[[#This Row],[Hour]]&lt;12),"Morning",IF(AND(Table1[[#This Row],[Hour]]&gt;=12,Table1[[#This Row],[Hour]]&lt;18),"AfterNoon",IF(AND(Table1[[#This Row],[Hour]]&gt;=18,Table1[[#This Row],[Hour]]&lt;21),"Evening","Night")))</f>
        <v>Morning</v>
      </c>
      <c r="R397">
        <f>Table1[[#This Row],[Total_Sales]]/Table1[[#This Row],[Quantity_Sold]]</f>
        <v>143.77000000000001</v>
      </c>
      <c r="S397">
        <v>17</v>
      </c>
    </row>
    <row r="398" spans="1:19" ht="15.75" customHeight="1" x14ac:dyDescent="0.25">
      <c r="A398" s="3">
        <v>1397</v>
      </c>
      <c r="B398" s="4">
        <v>45093</v>
      </c>
      <c r="C398" s="3">
        <v>201</v>
      </c>
      <c r="D398" s="3">
        <v>304</v>
      </c>
      <c r="E398" s="3">
        <v>102</v>
      </c>
      <c r="F398" s="3">
        <v>6</v>
      </c>
      <c r="G398" s="5">
        <v>536.73400000000004</v>
      </c>
      <c r="H398" s="5">
        <v>3220.4040000000005</v>
      </c>
      <c r="I398" s="5">
        <v>611.8767600000001</v>
      </c>
      <c r="J398" s="3" t="b">
        <v>0</v>
      </c>
      <c r="K398" s="3" t="s">
        <v>372</v>
      </c>
      <c r="L398" s="3">
        <v>2023</v>
      </c>
      <c r="M398" s="3">
        <v>6</v>
      </c>
      <c r="N398" s="3" t="s">
        <v>26</v>
      </c>
      <c r="O398" s="11">
        <v>19</v>
      </c>
      <c r="P398" s="11" t="str">
        <f>TEXT(Table1[[#This Row],[Order_Date]],"YYYY-MM")</f>
        <v>2023-06</v>
      </c>
      <c r="Q398" s="9" t="str">
        <f>IF(AND(Table1[[#This Row],[Hour]]&gt;=6,Table1[[#This Row],[Hour]]&lt;12),"Morning",IF(AND(Table1[[#This Row],[Hour]]&gt;=12,Table1[[#This Row],[Hour]]&lt;18),"AfterNoon",IF(AND(Table1[[#This Row],[Hour]]&gt;=18,Table1[[#This Row],[Hour]]&lt;21),"Evening","Night")))</f>
        <v>Evening</v>
      </c>
      <c r="R398">
        <f>Table1[[#This Row],[Total_Sales]]/Table1[[#This Row],[Quantity_Sold]]</f>
        <v>536.73400000000004</v>
      </c>
      <c r="S398">
        <v>19</v>
      </c>
    </row>
    <row r="399" spans="1:19" ht="15.75" customHeight="1" x14ac:dyDescent="0.25">
      <c r="A399" s="3">
        <v>1398</v>
      </c>
      <c r="B399" s="4">
        <v>45155</v>
      </c>
      <c r="C399" s="3">
        <v>205</v>
      </c>
      <c r="D399" s="3">
        <v>303</v>
      </c>
      <c r="E399" s="3">
        <v>104</v>
      </c>
      <c r="F399" s="3">
        <v>4</v>
      </c>
      <c r="G399" s="5">
        <v>515.39400000000012</v>
      </c>
      <c r="H399" s="5">
        <v>2061.5760000000005</v>
      </c>
      <c r="I399" s="5">
        <v>432.93096000000008</v>
      </c>
      <c r="J399" s="3" t="b">
        <v>0</v>
      </c>
      <c r="K399" s="3" t="s">
        <v>373</v>
      </c>
      <c r="L399" s="3">
        <v>2023</v>
      </c>
      <c r="M399" s="3">
        <v>8</v>
      </c>
      <c r="N399" s="3" t="s">
        <v>16</v>
      </c>
      <c r="O399" s="11">
        <v>18</v>
      </c>
      <c r="P399" s="11" t="str">
        <f>TEXT(Table1[[#This Row],[Order_Date]],"YYYY-MM")</f>
        <v>2023-08</v>
      </c>
      <c r="Q399" s="9" t="str">
        <f>IF(AND(Table1[[#This Row],[Hour]]&gt;=6,Table1[[#This Row],[Hour]]&lt;12),"Morning",IF(AND(Table1[[#This Row],[Hour]]&gt;=12,Table1[[#This Row],[Hour]]&lt;18),"AfterNoon",IF(AND(Table1[[#This Row],[Hour]]&gt;=18,Table1[[#This Row],[Hour]]&lt;21),"Evening","Night")))</f>
        <v>Evening</v>
      </c>
      <c r="R399">
        <f>Table1[[#This Row],[Total_Sales]]/Table1[[#This Row],[Quantity_Sold]]</f>
        <v>515.39400000000012</v>
      </c>
      <c r="S399">
        <v>21</v>
      </c>
    </row>
    <row r="400" spans="1:19" ht="15.75" customHeight="1" x14ac:dyDescent="0.25">
      <c r="A400" s="3">
        <v>1399</v>
      </c>
      <c r="B400" s="4">
        <v>45086</v>
      </c>
      <c r="C400" s="3">
        <v>202</v>
      </c>
      <c r="D400" s="3">
        <v>303</v>
      </c>
      <c r="E400" s="3">
        <v>102</v>
      </c>
      <c r="F400" s="3">
        <v>8</v>
      </c>
      <c r="G400" s="5">
        <v>91.256</v>
      </c>
      <c r="H400" s="5">
        <v>730.048</v>
      </c>
      <c r="I400" s="5">
        <v>182.512</v>
      </c>
      <c r="J400" s="3" t="b">
        <v>0</v>
      </c>
      <c r="K400" s="3" t="s">
        <v>374</v>
      </c>
      <c r="L400" s="3">
        <v>2023</v>
      </c>
      <c r="M400" s="3">
        <v>6</v>
      </c>
      <c r="N400" s="3" t="s">
        <v>26</v>
      </c>
      <c r="O400" s="11">
        <v>12</v>
      </c>
      <c r="P400" s="11" t="str">
        <f>TEXT(Table1[[#This Row],[Order_Date]],"YYYY-MM")</f>
        <v>2023-06</v>
      </c>
      <c r="Q400" s="9" t="str">
        <f>IF(AND(Table1[[#This Row],[Hour]]&gt;=6,Table1[[#This Row],[Hour]]&lt;12),"Morning",IF(AND(Table1[[#This Row],[Hour]]&gt;=12,Table1[[#This Row],[Hour]]&lt;18),"AfterNoon",IF(AND(Table1[[#This Row],[Hour]]&gt;=18,Table1[[#This Row],[Hour]]&lt;21),"Evening","Night")))</f>
        <v>AfterNoon</v>
      </c>
      <c r="R400">
        <f>Table1[[#This Row],[Total_Sales]]/Table1[[#This Row],[Quantity_Sold]]</f>
        <v>91.256</v>
      </c>
      <c r="S400">
        <v>25</v>
      </c>
    </row>
    <row r="401" spans="1:19" ht="15.75" customHeight="1" x14ac:dyDescent="0.25">
      <c r="A401" s="3">
        <v>1400</v>
      </c>
      <c r="B401" s="4">
        <v>45206</v>
      </c>
      <c r="C401" s="3">
        <v>202</v>
      </c>
      <c r="D401" s="3">
        <v>303</v>
      </c>
      <c r="E401" s="3">
        <v>105</v>
      </c>
      <c r="F401" s="3">
        <v>6</v>
      </c>
      <c r="G401" s="5">
        <v>509.38800000000003</v>
      </c>
      <c r="H401" s="5">
        <v>3056.3280000000004</v>
      </c>
      <c r="I401" s="5">
        <v>916.89840000000015</v>
      </c>
      <c r="J401" s="3" t="b">
        <v>0</v>
      </c>
      <c r="K401" s="3" t="s">
        <v>375</v>
      </c>
      <c r="L401" s="3">
        <v>2023</v>
      </c>
      <c r="M401" s="3">
        <v>10</v>
      </c>
      <c r="N401" s="3" t="s">
        <v>22</v>
      </c>
      <c r="O401" s="11">
        <v>8</v>
      </c>
      <c r="P401" s="11" t="str">
        <f>TEXT(Table1[[#This Row],[Order_Date]],"YYYY-MM")</f>
        <v>2023-10</v>
      </c>
      <c r="Q401" s="9" t="str">
        <f>IF(AND(Table1[[#This Row],[Hour]]&gt;=6,Table1[[#This Row],[Hour]]&lt;12),"Morning",IF(AND(Table1[[#This Row],[Hour]]&gt;=12,Table1[[#This Row],[Hour]]&lt;18),"AfterNoon",IF(AND(Table1[[#This Row],[Hour]]&gt;=18,Table1[[#This Row],[Hour]]&lt;21),"Evening","Night")))</f>
        <v>Morning</v>
      </c>
      <c r="R401">
        <f>Table1[[#This Row],[Total_Sales]]/Table1[[#This Row],[Quantity_Sold]]</f>
        <v>509.38800000000009</v>
      </c>
      <c r="S401">
        <v>30</v>
      </c>
    </row>
    <row r="402" spans="1:19" ht="15.75" customHeight="1" x14ac:dyDescent="0.25">
      <c r="A402" s="3">
        <v>1401</v>
      </c>
      <c r="B402" s="4">
        <v>45558</v>
      </c>
      <c r="C402" s="3">
        <v>203</v>
      </c>
      <c r="D402" s="3">
        <v>303</v>
      </c>
      <c r="E402" s="3">
        <v>101</v>
      </c>
      <c r="F402" s="3">
        <v>1</v>
      </c>
      <c r="G402" s="5">
        <v>300.19</v>
      </c>
      <c r="H402" s="5">
        <v>300.19</v>
      </c>
      <c r="I402" s="5">
        <v>45.028500000000001</v>
      </c>
      <c r="J402" s="3" t="b">
        <v>0</v>
      </c>
      <c r="K402" s="3" t="s">
        <v>376</v>
      </c>
      <c r="L402" s="3">
        <v>2024</v>
      </c>
      <c r="M402" s="3">
        <v>9</v>
      </c>
      <c r="N402" s="3" t="s">
        <v>28</v>
      </c>
      <c r="O402" s="11">
        <v>21</v>
      </c>
      <c r="P402" s="11" t="str">
        <f>TEXT(Table1[[#This Row],[Order_Date]],"YYYY-MM")</f>
        <v>2024-09</v>
      </c>
      <c r="Q402" s="9" t="str">
        <f>IF(AND(Table1[[#This Row],[Hour]]&gt;=6,Table1[[#This Row],[Hour]]&lt;12),"Morning",IF(AND(Table1[[#This Row],[Hour]]&gt;=12,Table1[[#This Row],[Hour]]&lt;18),"AfterNoon",IF(AND(Table1[[#This Row],[Hour]]&gt;=18,Table1[[#This Row],[Hour]]&lt;21),"Evening","Night")))</f>
        <v>Night</v>
      </c>
      <c r="R402">
        <f>Table1[[#This Row],[Total_Sales]]/Table1[[#This Row],[Quantity_Sold]]</f>
        <v>300.19</v>
      </c>
      <c r="S402">
        <v>15</v>
      </c>
    </row>
    <row r="403" spans="1:19" ht="15.75" customHeight="1" x14ac:dyDescent="0.25">
      <c r="A403" s="3">
        <v>1402</v>
      </c>
      <c r="B403" s="4">
        <v>45401</v>
      </c>
      <c r="C403" s="3">
        <v>204</v>
      </c>
      <c r="D403" s="3">
        <v>303</v>
      </c>
      <c r="E403" s="3">
        <v>105</v>
      </c>
      <c r="F403" s="3">
        <v>2</v>
      </c>
      <c r="G403" s="5">
        <v>354.39800000000002</v>
      </c>
      <c r="H403" s="5">
        <v>708.79600000000005</v>
      </c>
      <c r="I403" s="5">
        <v>120.49532000000002</v>
      </c>
      <c r="J403" s="3" t="b">
        <v>0</v>
      </c>
      <c r="K403" s="3" t="s">
        <v>377</v>
      </c>
      <c r="L403" s="3">
        <v>2024</v>
      </c>
      <c r="M403" s="3">
        <v>4</v>
      </c>
      <c r="N403" s="3" t="s">
        <v>26</v>
      </c>
      <c r="O403" s="11">
        <v>8</v>
      </c>
      <c r="P403" s="11" t="str">
        <f>TEXT(Table1[[#This Row],[Order_Date]],"YYYY-MM")</f>
        <v>2024-04</v>
      </c>
      <c r="Q403" s="9" t="str">
        <f>IF(AND(Table1[[#This Row],[Hour]]&gt;=6,Table1[[#This Row],[Hour]]&lt;12),"Morning",IF(AND(Table1[[#This Row],[Hour]]&gt;=12,Table1[[#This Row],[Hour]]&lt;18),"AfterNoon",IF(AND(Table1[[#This Row],[Hour]]&gt;=18,Table1[[#This Row],[Hour]]&lt;21),"Evening","Night")))</f>
        <v>Morning</v>
      </c>
      <c r="R403">
        <f>Table1[[#This Row],[Total_Sales]]/Table1[[#This Row],[Quantity_Sold]]</f>
        <v>354.39800000000002</v>
      </c>
      <c r="S403">
        <v>17</v>
      </c>
    </row>
    <row r="404" spans="1:19" ht="15.75" customHeight="1" x14ac:dyDescent="0.25">
      <c r="A404" s="3">
        <v>1403</v>
      </c>
      <c r="B404" s="4">
        <v>45335</v>
      </c>
      <c r="C404" s="3">
        <v>203</v>
      </c>
      <c r="D404" s="3">
        <v>304</v>
      </c>
      <c r="E404" s="3">
        <v>103</v>
      </c>
      <c r="F404" s="3">
        <v>7</v>
      </c>
      <c r="G404" s="5">
        <v>369.57800000000003</v>
      </c>
      <c r="H404" s="5">
        <v>2587.0460000000003</v>
      </c>
      <c r="I404" s="5">
        <v>491.53874000000008</v>
      </c>
      <c r="J404" s="3" t="b">
        <v>0</v>
      </c>
      <c r="K404" s="3" t="s">
        <v>378</v>
      </c>
      <c r="L404" s="3">
        <v>2024</v>
      </c>
      <c r="M404" s="3">
        <v>2</v>
      </c>
      <c r="N404" s="3" t="s">
        <v>31</v>
      </c>
      <c r="O404" s="11">
        <v>19</v>
      </c>
      <c r="P404" s="11" t="str">
        <f>TEXT(Table1[[#This Row],[Order_Date]],"YYYY-MM")</f>
        <v>2024-02</v>
      </c>
      <c r="Q404" s="9" t="str">
        <f>IF(AND(Table1[[#This Row],[Hour]]&gt;=6,Table1[[#This Row],[Hour]]&lt;12),"Morning",IF(AND(Table1[[#This Row],[Hour]]&gt;=12,Table1[[#This Row],[Hour]]&lt;18),"AfterNoon",IF(AND(Table1[[#This Row],[Hour]]&gt;=18,Table1[[#This Row],[Hour]]&lt;21),"Evening","Night")))</f>
        <v>Evening</v>
      </c>
      <c r="R404">
        <f>Table1[[#This Row],[Total_Sales]]/Table1[[#This Row],[Quantity_Sold]]</f>
        <v>369.57800000000003</v>
      </c>
      <c r="S404">
        <v>19</v>
      </c>
    </row>
    <row r="405" spans="1:19" ht="15.75" customHeight="1" x14ac:dyDescent="0.25">
      <c r="A405" s="3">
        <v>1404</v>
      </c>
      <c r="B405" s="4">
        <v>45016</v>
      </c>
      <c r="C405" s="3">
        <v>205</v>
      </c>
      <c r="D405" s="3">
        <v>303</v>
      </c>
      <c r="E405" s="3">
        <v>103</v>
      </c>
      <c r="F405" s="3">
        <v>5</v>
      </c>
      <c r="G405" s="5">
        <v>653.99400000000003</v>
      </c>
      <c r="H405" s="5">
        <v>3269.9700000000003</v>
      </c>
      <c r="I405" s="5">
        <v>686.69370000000004</v>
      </c>
      <c r="J405" s="3" t="b">
        <v>0</v>
      </c>
      <c r="K405" s="3" t="s">
        <v>379</v>
      </c>
      <c r="L405" s="3">
        <v>2023</v>
      </c>
      <c r="M405" s="3">
        <v>3</v>
      </c>
      <c r="N405" s="3" t="s">
        <v>26</v>
      </c>
      <c r="O405" s="11">
        <v>6</v>
      </c>
      <c r="P405" s="11" t="str">
        <f>TEXT(Table1[[#This Row],[Order_Date]],"YYYY-MM")</f>
        <v>2023-03</v>
      </c>
      <c r="Q405" s="9" t="str">
        <f>IF(AND(Table1[[#This Row],[Hour]]&gt;=6,Table1[[#This Row],[Hour]]&lt;12),"Morning",IF(AND(Table1[[#This Row],[Hour]]&gt;=12,Table1[[#This Row],[Hour]]&lt;18),"AfterNoon",IF(AND(Table1[[#This Row],[Hour]]&gt;=18,Table1[[#This Row],[Hour]]&lt;21),"Evening","Night")))</f>
        <v>Morning</v>
      </c>
      <c r="R405">
        <f>Table1[[#This Row],[Total_Sales]]/Table1[[#This Row],[Quantity_Sold]]</f>
        <v>653.99400000000003</v>
      </c>
      <c r="S405">
        <v>21</v>
      </c>
    </row>
    <row r="406" spans="1:19" ht="15.75" customHeight="1" x14ac:dyDescent="0.25">
      <c r="A406" s="3">
        <v>1405</v>
      </c>
      <c r="B406" s="4">
        <v>45479</v>
      </c>
      <c r="C406" s="3">
        <v>205</v>
      </c>
      <c r="D406" s="3">
        <v>303</v>
      </c>
      <c r="E406" s="3">
        <v>102</v>
      </c>
      <c r="F406" s="3">
        <v>9</v>
      </c>
      <c r="G406" s="5">
        <v>614.35</v>
      </c>
      <c r="H406" s="5">
        <v>5529.1500000000005</v>
      </c>
      <c r="I406" s="5">
        <v>1382.2875000000001</v>
      </c>
      <c r="J406" s="3" t="b">
        <v>0</v>
      </c>
      <c r="K406" s="3" t="s">
        <v>380</v>
      </c>
      <c r="L406" s="3">
        <v>2024</v>
      </c>
      <c r="M406" s="3">
        <v>7</v>
      </c>
      <c r="N406" s="3" t="s">
        <v>22</v>
      </c>
      <c r="O406" s="11">
        <v>23</v>
      </c>
      <c r="P406" s="11" t="str">
        <f>TEXT(Table1[[#This Row],[Order_Date]],"YYYY-MM")</f>
        <v>2024-07</v>
      </c>
      <c r="Q406" s="9" t="str">
        <f>IF(AND(Table1[[#This Row],[Hour]]&gt;=6,Table1[[#This Row],[Hour]]&lt;12),"Morning",IF(AND(Table1[[#This Row],[Hour]]&gt;=12,Table1[[#This Row],[Hour]]&lt;18),"AfterNoon",IF(AND(Table1[[#This Row],[Hour]]&gt;=18,Table1[[#This Row],[Hour]]&lt;21),"Evening","Night")))</f>
        <v>Night</v>
      </c>
      <c r="R406">
        <f>Table1[[#This Row],[Total_Sales]]/Table1[[#This Row],[Quantity_Sold]]</f>
        <v>614.35</v>
      </c>
      <c r="S406">
        <v>25</v>
      </c>
    </row>
    <row r="407" spans="1:19" ht="15.75" customHeight="1" x14ac:dyDescent="0.25">
      <c r="A407" s="3">
        <v>1406</v>
      </c>
      <c r="B407" s="4">
        <v>45216</v>
      </c>
      <c r="C407" s="3">
        <v>203</v>
      </c>
      <c r="D407" s="3">
        <v>303</v>
      </c>
      <c r="E407" s="3">
        <v>104</v>
      </c>
      <c r="F407" s="3">
        <v>10</v>
      </c>
      <c r="G407" s="5">
        <v>168.63000000000002</v>
      </c>
      <c r="H407" s="5">
        <v>1686.3000000000002</v>
      </c>
      <c r="I407" s="5">
        <v>505.89000000000004</v>
      </c>
      <c r="J407" s="3" t="b">
        <v>0</v>
      </c>
      <c r="K407" s="3" t="s">
        <v>381</v>
      </c>
      <c r="L407" s="3">
        <v>2023</v>
      </c>
      <c r="M407" s="3">
        <v>10</v>
      </c>
      <c r="N407" s="3" t="s">
        <v>31</v>
      </c>
      <c r="O407" s="11">
        <v>11</v>
      </c>
      <c r="P407" s="11" t="str">
        <f>TEXT(Table1[[#This Row],[Order_Date]],"YYYY-MM")</f>
        <v>2023-10</v>
      </c>
      <c r="Q407" s="9" t="str">
        <f>IF(AND(Table1[[#This Row],[Hour]]&gt;=6,Table1[[#This Row],[Hour]]&lt;12),"Morning",IF(AND(Table1[[#This Row],[Hour]]&gt;=12,Table1[[#This Row],[Hour]]&lt;18),"AfterNoon",IF(AND(Table1[[#This Row],[Hour]]&gt;=18,Table1[[#This Row],[Hour]]&lt;21),"Evening","Night")))</f>
        <v>Morning</v>
      </c>
      <c r="R407">
        <f>Table1[[#This Row],[Total_Sales]]/Table1[[#This Row],[Quantity_Sold]]</f>
        <v>168.63000000000002</v>
      </c>
      <c r="S407">
        <v>30</v>
      </c>
    </row>
    <row r="408" spans="1:19" ht="15.75" customHeight="1" x14ac:dyDescent="0.25">
      <c r="A408" s="3">
        <v>1407</v>
      </c>
      <c r="B408" s="4">
        <v>45466</v>
      </c>
      <c r="C408" s="3">
        <v>203</v>
      </c>
      <c r="D408" s="3">
        <v>301</v>
      </c>
      <c r="E408" s="3">
        <v>105</v>
      </c>
      <c r="F408" s="3">
        <v>2</v>
      </c>
      <c r="G408" s="5">
        <v>150.39200000000002</v>
      </c>
      <c r="H408" s="5">
        <v>300.78400000000005</v>
      </c>
      <c r="I408" s="5">
        <v>45.117600000000003</v>
      </c>
      <c r="J408" s="3" t="b">
        <v>0</v>
      </c>
      <c r="K408" s="3" t="s">
        <v>382</v>
      </c>
      <c r="L408" s="3">
        <v>2024</v>
      </c>
      <c r="M408" s="3">
        <v>6</v>
      </c>
      <c r="N408" s="3" t="s">
        <v>20</v>
      </c>
      <c r="O408" s="11">
        <v>13</v>
      </c>
      <c r="P408" s="11" t="str">
        <f>TEXT(Table1[[#This Row],[Order_Date]],"YYYY-MM")</f>
        <v>2024-06</v>
      </c>
      <c r="Q408" s="9" t="str">
        <f>IF(AND(Table1[[#This Row],[Hour]]&gt;=6,Table1[[#This Row],[Hour]]&lt;12),"Morning",IF(AND(Table1[[#This Row],[Hour]]&gt;=12,Table1[[#This Row],[Hour]]&lt;18),"AfterNoon",IF(AND(Table1[[#This Row],[Hour]]&gt;=18,Table1[[#This Row],[Hour]]&lt;21),"Evening","Night")))</f>
        <v>AfterNoon</v>
      </c>
      <c r="R408">
        <f>Table1[[#This Row],[Total_Sales]]/Table1[[#This Row],[Quantity_Sold]]</f>
        <v>150.39200000000002</v>
      </c>
      <c r="S408">
        <v>15</v>
      </c>
    </row>
    <row r="409" spans="1:19" ht="15.75" customHeight="1" x14ac:dyDescent="0.25">
      <c r="A409" s="3">
        <v>1408</v>
      </c>
      <c r="B409" s="4">
        <v>45079</v>
      </c>
      <c r="C409" s="3">
        <v>203</v>
      </c>
      <c r="D409" s="3">
        <v>301</v>
      </c>
      <c r="E409" s="3">
        <v>101</v>
      </c>
      <c r="F409" s="3">
        <v>6</v>
      </c>
      <c r="G409" s="5">
        <v>444.31200000000007</v>
      </c>
      <c r="H409" s="5">
        <v>2665.8720000000003</v>
      </c>
      <c r="I409" s="5">
        <v>453.19824000000006</v>
      </c>
      <c r="J409" s="3" t="b">
        <v>0</v>
      </c>
      <c r="K409" s="3" t="s">
        <v>227</v>
      </c>
      <c r="L409" s="3">
        <v>2023</v>
      </c>
      <c r="M409" s="3">
        <v>6</v>
      </c>
      <c r="N409" s="3" t="s">
        <v>26</v>
      </c>
      <c r="O409" s="11">
        <v>17</v>
      </c>
      <c r="P409" s="11" t="str">
        <f>TEXT(Table1[[#This Row],[Order_Date]],"YYYY-MM")</f>
        <v>2023-06</v>
      </c>
      <c r="Q409" s="9" t="str">
        <f>IF(AND(Table1[[#This Row],[Hour]]&gt;=6,Table1[[#This Row],[Hour]]&lt;12),"Morning",IF(AND(Table1[[#This Row],[Hour]]&gt;=12,Table1[[#This Row],[Hour]]&lt;18),"AfterNoon",IF(AND(Table1[[#This Row],[Hour]]&gt;=18,Table1[[#This Row],[Hour]]&lt;21),"Evening","Night")))</f>
        <v>AfterNoon</v>
      </c>
      <c r="R409">
        <f>Table1[[#This Row],[Total_Sales]]/Table1[[#This Row],[Quantity_Sold]]</f>
        <v>444.31200000000007</v>
      </c>
      <c r="S409">
        <v>17</v>
      </c>
    </row>
    <row r="410" spans="1:19" ht="15.75" customHeight="1" x14ac:dyDescent="0.25">
      <c r="A410" s="3">
        <v>1409</v>
      </c>
      <c r="B410" s="4">
        <v>44945</v>
      </c>
      <c r="C410" s="3">
        <v>201</v>
      </c>
      <c r="D410" s="3">
        <v>302</v>
      </c>
      <c r="E410" s="3">
        <v>103</v>
      </c>
      <c r="F410" s="3">
        <v>5</v>
      </c>
      <c r="G410" s="5">
        <v>636.83400000000006</v>
      </c>
      <c r="H410" s="5">
        <v>3184.17</v>
      </c>
      <c r="I410" s="5">
        <v>604.9923</v>
      </c>
      <c r="J410" s="3" t="b">
        <v>0</v>
      </c>
      <c r="K410" s="3" t="s">
        <v>115</v>
      </c>
      <c r="L410" s="3">
        <v>2023</v>
      </c>
      <c r="M410" s="3">
        <v>1</v>
      </c>
      <c r="N410" s="3" t="s">
        <v>16</v>
      </c>
      <c r="O410" s="11">
        <v>20</v>
      </c>
      <c r="P410" s="11" t="str">
        <f>TEXT(Table1[[#This Row],[Order_Date]],"YYYY-MM")</f>
        <v>2023-01</v>
      </c>
      <c r="Q410" s="9" t="str">
        <f>IF(AND(Table1[[#This Row],[Hour]]&gt;=6,Table1[[#This Row],[Hour]]&lt;12),"Morning",IF(AND(Table1[[#This Row],[Hour]]&gt;=12,Table1[[#This Row],[Hour]]&lt;18),"AfterNoon",IF(AND(Table1[[#This Row],[Hour]]&gt;=18,Table1[[#This Row],[Hour]]&lt;21),"Evening","Night")))</f>
        <v>Evening</v>
      </c>
      <c r="R410">
        <f>Table1[[#This Row],[Total_Sales]]/Table1[[#This Row],[Quantity_Sold]]</f>
        <v>636.83400000000006</v>
      </c>
      <c r="S410">
        <v>19</v>
      </c>
    </row>
    <row r="411" spans="1:19" ht="15.75" customHeight="1" x14ac:dyDescent="0.25">
      <c r="A411" s="3">
        <v>1410</v>
      </c>
      <c r="B411" s="4">
        <v>45374</v>
      </c>
      <c r="C411" s="3">
        <v>205</v>
      </c>
      <c r="D411" s="3">
        <v>303</v>
      </c>
      <c r="E411" s="3">
        <v>105</v>
      </c>
      <c r="F411" s="3">
        <v>2</v>
      </c>
      <c r="G411" s="5">
        <v>654.01599999999996</v>
      </c>
      <c r="H411" s="5">
        <v>1308.0319999999999</v>
      </c>
      <c r="I411" s="5">
        <v>274.68671999999998</v>
      </c>
      <c r="J411" s="3" t="b">
        <v>0</v>
      </c>
      <c r="K411" s="3" t="s">
        <v>383</v>
      </c>
      <c r="L411" s="3">
        <v>2024</v>
      </c>
      <c r="M411" s="3">
        <v>3</v>
      </c>
      <c r="N411" s="3" t="s">
        <v>22</v>
      </c>
      <c r="O411" s="11">
        <v>9</v>
      </c>
      <c r="P411" s="11" t="str">
        <f>TEXT(Table1[[#This Row],[Order_Date]],"YYYY-MM")</f>
        <v>2024-03</v>
      </c>
      <c r="Q411" s="9" t="str">
        <f>IF(AND(Table1[[#This Row],[Hour]]&gt;=6,Table1[[#This Row],[Hour]]&lt;12),"Morning",IF(AND(Table1[[#This Row],[Hour]]&gt;=12,Table1[[#This Row],[Hour]]&lt;18),"AfterNoon",IF(AND(Table1[[#This Row],[Hour]]&gt;=18,Table1[[#This Row],[Hour]]&lt;21),"Evening","Night")))</f>
        <v>Morning</v>
      </c>
      <c r="R411">
        <f>Table1[[#This Row],[Total_Sales]]/Table1[[#This Row],[Quantity_Sold]]</f>
        <v>654.01599999999996</v>
      </c>
      <c r="S411">
        <v>21</v>
      </c>
    </row>
    <row r="412" spans="1:19" ht="15.75" customHeight="1" x14ac:dyDescent="0.25">
      <c r="A412" s="3">
        <v>1411</v>
      </c>
      <c r="B412" s="4">
        <v>45354</v>
      </c>
      <c r="C412" s="3">
        <v>203</v>
      </c>
      <c r="D412" s="3">
        <v>305</v>
      </c>
      <c r="E412" s="3">
        <v>104</v>
      </c>
      <c r="F412" s="3">
        <v>10</v>
      </c>
      <c r="G412" s="5">
        <v>69.300000000000011</v>
      </c>
      <c r="H412" s="5">
        <v>693.00000000000011</v>
      </c>
      <c r="I412" s="5">
        <v>173.25000000000003</v>
      </c>
      <c r="J412" s="3" t="b">
        <v>0</v>
      </c>
      <c r="K412" s="3" t="s">
        <v>384</v>
      </c>
      <c r="L412" s="3">
        <v>2024</v>
      </c>
      <c r="M412" s="3">
        <v>3</v>
      </c>
      <c r="N412" s="3" t="s">
        <v>20</v>
      </c>
      <c r="O412" s="11">
        <v>7</v>
      </c>
      <c r="P412" s="11" t="str">
        <f>TEXT(Table1[[#This Row],[Order_Date]],"YYYY-MM")</f>
        <v>2024-03</v>
      </c>
      <c r="Q412" s="9" t="str">
        <f>IF(AND(Table1[[#This Row],[Hour]]&gt;=6,Table1[[#This Row],[Hour]]&lt;12),"Morning",IF(AND(Table1[[#This Row],[Hour]]&gt;=12,Table1[[#This Row],[Hour]]&lt;18),"AfterNoon",IF(AND(Table1[[#This Row],[Hour]]&gt;=18,Table1[[#This Row],[Hour]]&lt;21),"Evening","Night")))</f>
        <v>Morning</v>
      </c>
      <c r="R412">
        <f>Table1[[#This Row],[Total_Sales]]/Table1[[#This Row],[Quantity_Sold]]</f>
        <v>69.300000000000011</v>
      </c>
      <c r="S412">
        <v>25</v>
      </c>
    </row>
    <row r="413" spans="1:19" ht="15.75" customHeight="1" x14ac:dyDescent="0.25">
      <c r="A413" s="3">
        <v>1412</v>
      </c>
      <c r="B413" s="4">
        <v>44901</v>
      </c>
      <c r="C413" s="3">
        <v>203</v>
      </c>
      <c r="D413" s="3">
        <v>304</v>
      </c>
      <c r="E413" s="3">
        <v>103</v>
      </c>
      <c r="F413" s="3">
        <v>7</v>
      </c>
      <c r="G413" s="5">
        <v>223.828</v>
      </c>
      <c r="H413" s="5">
        <v>1566.796</v>
      </c>
      <c r="I413" s="5">
        <v>470.03879999999998</v>
      </c>
      <c r="J413" s="3" t="b">
        <v>0</v>
      </c>
      <c r="K413" s="3" t="s">
        <v>385</v>
      </c>
      <c r="L413" s="3">
        <v>2022</v>
      </c>
      <c r="M413" s="3">
        <v>12</v>
      </c>
      <c r="N413" s="3" t="s">
        <v>31</v>
      </c>
      <c r="O413" s="11">
        <v>12</v>
      </c>
      <c r="P413" s="11" t="str">
        <f>TEXT(Table1[[#This Row],[Order_Date]],"YYYY-MM")</f>
        <v>2022-12</v>
      </c>
      <c r="Q413" s="9" t="str">
        <f>IF(AND(Table1[[#This Row],[Hour]]&gt;=6,Table1[[#This Row],[Hour]]&lt;12),"Morning",IF(AND(Table1[[#This Row],[Hour]]&gt;=12,Table1[[#This Row],[Hour]]&lt;18),"AfterNoon",IF(AND(Table1[[#This Row],[Hour]]&gt;=18,Table1[[#This Row],[Hour]]&lt;21),"Evening","Night")))</f>
        <v>AfterNoon</v>
      </c>
      <c r="R413">
        <f>Table1[[#This Row],[Total_Sales]]/Table1[[#This Row],[Quantity_Sold]]</f>
        <v>223.828</v>
      </c>
      <c r="S413">
        <v>30</v>
      </c>
    </row>
    <row r="414" spans="1:19" ht="15.75" customHeight="1" x14ac:dyDescent="0.25">
      <c r="A414" s="3">
        <v>1413</v>
      </c>
      <c r="B414" s="4">
        <v>45490</v>
      </c>
      <c r="C414" s="3">
        <v>204</v>
      </c>
      <c r="D414" s="3">
        <v>305</v>
      </c>
      <c r="E414" s="3">
        <v>104</v>
      </c>
      <c r="F414" s="3">
        <v>5</v>
      </c>
      <c r="G414" s="5">
        <v>185.54800000000003</v>
      </c>
      <c r="H414" s="5">
        <v>927.74000000000012</v>
      </c>
      <c r="I414" s="5">
        <v>139.161</v>
      </c>
      <c r="J414" s="3" t="b">
        <v>0</v>
      </c>
      <c r="K414" s="3" t="s">
        <v>386</v>
      </c>
      <c r="L414" s="3">
        <v>2024</v>
      </c>
      <c r="M414" s="3">
        <v>7</v>
      </c>
      <c r="N414" s="3" t="s">
        <v>18</v>
      </c>
      <c r="O414" s="11">
        <v>14</v>
      </c>
      <c r="P414" s="11" t="str">
        <f>TEXT(Table1[[#This Row],[Order_Date]],"YYYY-MM")</f>
        <v>2024-07</v>
      </c>
      <c r="Q414" s="9" t="str">
        <f>IF(AND(Table1[[#This Row],[Hour]]&gt;=6,Table1[[#This Row],[Hour]]&lt;12),"Morning",IF(AND(Table1[[#This Row],[Hour]]&gt;=12,Table1[[#This Row],[Hour]]&lt;18),"AfterNoon",IF(AND(Table1[[#This Row],[Hour]]&gt;=18,Table1[[#This Row],[Hour]]&lt;21),"Evening","Night")))</f>
        <v>AfterNoon</v>
      </c>
      <c r="R414">
        <f>Table1[[#This Row],[Total_Sales]]/Table1[[#This Row],[Quantity_Sold]]</f>
        <v>185.54800000000003</v>
      </c>
      <c r="S414">
        <v>15</v>
      </c>
    </row>
    <row r="415" spans="1:19" ht="15.75" customHeight="1" x14ac:dyDescent="0.25">
      <c r="A415" s="3">
        <v>1414</v>
      </c>
      <c r="B415" s="4">
        <v>45543</v>
      </c>
      <c r="C415" s="3">
        <v>205</v>
      </c>
      <c r="D415" s="3">
        <v>301</v>
      </c>
      <c r="E415" s="3">
        <v>101</v>
      </c>
      <c r="F415" s="3">
        <v>9</v>
      </c>
      <c r="G415" s="5">
        <v>561.59400000000005</v>
      </c>
      <c r="H415" s="5">
        <v>5054.3460000000005</v>
      </c>
      <c r="I415" s="5">
        <v>859.23882000000015</v>
      </c>
      <c r="J415" s="3" t="b">
        <v>0</v>
      </c>
      <c r="K415" s="3" t="s">
        <v>387</v>
      </c>
      <c r="L415" s="3">
        <v>2024</v>
      </c>
      <c r="M415" s="3">
        <v>9</v>
      </c>
      <c r="N415" s="3" t="s">
        <v>20</v>
      </c>
      <c r="O415" s="11">
        <v>14</v>
      </c>
      <c r="P415" s="11" t="str">
        <f>TEXT(Table1[[#This Row],[Order_Date]],"YYYY-MM")</f>
        <v>2024-09</v>
      </c>
      <c r="Q415" s="9" t="str">
        <f>IF(AND(Table1[[#This Row],[Hour]]&gt;=6,Table1[[#This Row],[Hour]]&lt;12),"Morning",IF(AND(Table1[[#This Row],[Hour]]&gt;=12,Table1[[#This Row],[Hour]]&lt;18),"AfterNoon",IF(AND(Table1[[#This Row],[Hour]]&gt;=18,Table1[[#This Row],[Hour]]&lt;21),"Evening","Night")))</f>
        <v>AfterNoon</v>
      </c>
      <c r="R415">
        <f>Table1[[#This Row],[Total_Sales]]/Table1[[#This Row],[Quantity_Sold]]</f>
        <v>561.59400000000005</v>
      </c>
      <c r="S415">
        <v>17</v>
      </c>
    </row>
    <row r="416" spans="1:19" ht="15.75" customHeight="1" x14ac:dyDescent="0.25">
      <c r="A416" s="3">
        <v>1415</v>
      </c>
      <c r="B416" s="4">
        <v>45136</v>
      </c>
      <c r="C416" s="3">
        <v>203</v>
      </c>
      <c r="D416" s="3">
        <v>304</v>
      </c>
      <c r="E416" s="3">
        <v>101</v>
      </c>
      <c r="F416" s="3">
        <v>5</v>
      </c>
      <c r="G416" s="5">
        <v>583.85800000000006</v>
      </c>
      <c r="H416" s="5">
        <v>2919.2900000000004</v>
      </c>
      <c r="I416" s="5">
        <v>554.66510000000005</v>
      </c>
      <c r="J416" s="3" t="b">
        <v>0</v>
      </c>
      <c r="K416" s="3" t="s">
        <v>380</v>
      </c>
      <c r="L416" s="3">
        <v>2023</v>
      </c>
      <c r="M416" s="3">
        <v>7</v>
      </c>
      <c r="N416" s="3" t="s">
        <v>22</v>
      </c>
      <c r="O416" s="11">
        <v>23</v>
      </c>
      <c r="P416" s="11" t="str">
        <f>TEXT(Table1[[#This Row],[Order_Date]],"YYYY-MM")</f>
        <v>2023-07</v>
      </c>
      <c r="Q416" s="9" t="str">
        <f>IF(AND(Table1[[#This Row],[Hour]]&gt;=6,Table1[[#This Row],[Hour]]&lt;12),"Morning",IF(AND(Table1[[#This Row],[Hour]]&gt;=12,Table1[[#This Row],[Hour]]&lt;18),"AfterNoon",IF(AND(Table1[[#This Row],[Hour]]&gt;=18,Table1[[#This Row],[Hour]]&lt;21),"Evening","Night")))</f>
        <v>Night</v>
      </c>
      <c r="R416">
        <f>Table1[[#This Row],[Total_Sales]]/Table1[[#This Row],[Quantity_Sold]]</f>
        <v>583.85800000000006</v>
      </c>
      <c r="S416">
        <v>19</v>
      </c>
    </row>
    <row r="417" spans="1:19" ht="15.75" customHeight="1" x14ac:dyDescent="0.25">
      <c r="A417" s="3">
        <v>1416</v>
      </c>
      <c r="B417" s="4">
        <v>45014</v>
      </c>
      <c r="C417" s="3">
        <v>202</v>
      </c>
      <c r="D417" s="3">
        <v>305</v>
      </c>
      <c r="E417" s="3">
        <v>105</v>
      </c>
      <c r="F417" s="3">
        <v>10</v>
      </c>
      <c r="G417" s="5">
        <v>415.99800000000005</v>
      </c>
      <c r="H417" s="5">
        <v>4159.9800000000005</v>
      </c>
      <c r="I417" s="5">
        <v>873.59580000000005</v>
      </c>
      <c r="J417" s="3" t="b">
        <v>0</v>
      </c>
      <c r="K417" s="3" t="s">
        <v>286</v>
      </c>
      <c r="L417" s="3">
        <v>2023</v>
      </c>
      <c r="M417" s="3">
        <v>3</v>
      </c>
      <c r="N417" s="3" t="s">
        <v>18</v>
      </c>
      <c r="O417" s="11">
        <v>14</v>
      </c>
      <c r="P417" s="11" t="str">
        <f>TEXT(Table1[[#This Row],[Order_Date]],"YYYY-MM")</f>
        <v>2023-03</v>
      </c>
      <c r="Q417" s="9" t="str">
        <f>IF(AND(Table1[[#This Row],[Hour]]&gt;=6,Table1[[#This Row],[Hour]]&lt;12),"Morning",IF(AND(Table1[[#This Row],[Hour]]&gt;=12,Table1[[#This Row],[Hour]]&lt;18),"AfterNoon",IF(AND(Table1[[#This Row],[Hour]]&gt;=18,Table1[[#This Row],[Hour]]&lt;21),"Evening","Night")))</f>
        <v>AfterNoon</v>
      </c>
      <c r="R417">
        <f>Table1[[#This Row],[Total_Sales]]/Table1[[#This Row],[Quantity_Sold]]</f>
        <v>415.99800000000005</v>
      </c>
      <c r="S417">
        <v>21</v>
      </c>
    </row>
    <row r="418" spans="1:19" ht="15.75" customHeight="1" x14ac:dyDescent="0.25">
      <c r="A418" s="3">
        <v>1417</v>
      </c>
      <c r="B418" s="4">
        <v>45188</v>
      </c>
      <c r="C418" s="3">
        <v>203</v>
      </c>
      <c r="D418" s="3">
        <v>302</v>
      </c>
      <c r="E418" s="3">
        <v>105</v>
      </c>
      <c r="F418" s="3">
        <v>1</v>
      </c>
      <c r="G418" s="5">
        <v>67.38600000000001</v>
      </c>
      <c r="H418" s="5">
        <v>67.38600000000001</v>
      </c>
      <c r="I418" s="5">
        <v>16.846500000000002</v>
      </c>
      <c r="J418" s="3" t="b">
        <v>0</v>
      </c>
      <c r="K418" s="3" t="s">
        <v>388</v>
      </c>
      <c r="L418" s="3">
        <v>2023</v>
      </c>
      <c r="M418" s="3">
        <v>9</v>
      </c>
      <c r="N418" s="3" t="s">
        <v>31</v>
      </c>
      <c r="O418" s="11">
        <v>18</v>
      </c>
      <c r="P418" s="11" t="str">
        <f>TEXT(Table1[[#This Row],[Order_Date]],"YYYY-MM")</f>
        <v>2023-09</v>
      </c>
      <c r="Q418" s="9" t="str">
        <f>IF(AND(Table1[[#This Row],[Hour]]&gt;=6,Table1[[#This Row],[Hour]]&lt;12),"Morning",IF(AND(Table1[[#This Row],[Hour]]&gt;=12,Table1[[#This Row],[Hour]]&lt;18),"AfterNoon",IF(AND(Table1[[#This Row],[Hour]]&gt;=18,Table1[[#This Row],[Hour]]&lt;21),"Evening","Night")))</f>
        <v>Evening</v>
      </c>
      <c r="R418">
        <f>Table1[[#This Row],[Total_Sales]]/Table1[[#This Row],[Quantity_Sold]]</f>
        <v>67.38600000000001</v>
      </c>
      <c r="S418">
        <v>25</v>
      </c>
    </row>
    <row r="419" spans="1:19" ht="15.75" customHeight="1" x14ac:dyDescent="0.25">
      <c r="A419" s="3">
        <v>1418</v>
      </c>
      <c r="B419" s="4">
        <v>45466</v>
      </c>
      <c r="C419" s="3">
        <v>203</v>
      </c>
      <c r="D419" s="3">
        <v>302</v>
      </c>
      <c r="E419" s="3">
        <v>104</v>
      </c>
      <c r="F419" s="3">
        <v>4</v>
      </c>
      <c r="G419" s="5">
        <v>59.466000000000008</v>
      </c>
      <c r="H419" s="5">
        <v>237.86400000000003</v>
      </c>
      <c r="I419" s="5">
        <v>71.359200000000001</v>
      </c>
      <c r="J419" s="3" t="b">
        <v>1</v>
      </c>
      <c r="K419" s="3" t="s">
        <v>327</v>
      </c>
      <c r="L419" s="3">
        <v>2024</v>
      </c>
      <c r="M419" s="3">
        <v>6</v>
      </c>
      <c r="N419" s="3" t="s">
        <v>20</v>
      </c>
      <c r="O419" s="11">
        <v>5</v>
      </c>
      <c r="P419" s="11" t="str">
        <f>TEXT(Table1[[#This Row],[Order_Date]],"YYYY-MM")</f>
        <v>2024-06</v>
      </c>
      <c r="Q419" s="9" t="str">
        <f>IF(AND(Table1[[#This Row],[Hour]]&gt;=6,Table1[[#This Row],[Hour]]&lt;12),"Morning",IF(AND(Table1[[#This Row],[Hour]]&gt;=12,Table1[[#This Row],[Hour]]&lt;18),"AfterNoon",IF(AND(Table1[[#This Row],[Hour]]&gt;=18,Table1[[#This Row],[Hour]]&lt;21),"Evening","Night")))</f>
        <v>Night</v>
      </c>
      <c r="R419">
        <f>Table1[[#This Row],[Total_Sales]]/Table1[[#This Row],[Quantity_Sold]]</f>
        <v>59.466000000000008</v>
      </c>
      <c r="S419">
        <v>30</v>
      </c>
    </row>
    <row r="420" spans="1:19" ht="15.75" customHeight="1" x14ac:dyDescent="0.25">
      <c r="A420" s="3">
        <v>1419</v>
      </c>
      <c r="B420" s="4">
        <v>45142</v>
      </c>
      <c r="C420" s="3">
        <v>204</v>
      </c>
      <c r="D420" s="3">
        <v>301</v>
      </c>
      <c r="E420" s="3">
        <v>105</v>
      </c>
      <c r="F420" s="3">
        <v>7</v>
      </c>
      <c r="G420" s="5">
        <v>175.64800000000002</v>
      </c>
      <c r="H420" s="5">
        <v>1229.5360000000001</v>
      </c>
      <c r="I420" s="5">
        <v>184.43039999999999</v>
      </c>
      <c r="J420" s="3" t="b">
        <v>1</v>
      </c>
      <c r="K420" s="3" t="s">
        <v>389</v>
      </c>
      <c r="L420" s="3">
        <v>2023</v>
      </c>
      <c r="M420" s="3">
        <v>8</v>
      </c>
      <c r="N420" s="3" t="s">
        <v>26</v>
      </c>
      <c r="O420" s="11">
        <v>2</v>
      </c>
      <c r="P420" s="11" t="str">
        <f>TEXT(Table1[[#This Row],[Order_Date]],"YYYY-MM")</f>
        <v>2023-08</v>
      </c>
      <c r="Q420" s="9" t="str">
        <f>IF(AND(Table1[[#This Row],[Hour]]&gt;=6,Table1[[#This Row],[Hour]]&lt;12),"Morning",IF(AND(Table1[[#This Row],[Hour]]&gt;=12,Table1[[#This Row],[Hour]]&lt;18),"AfterNoon",IF(AND(Table1[[#This Row],[Hour]]&gt;=18,Table1[[#This Row],[Hour]]&lt;21),"Evening","Night")))</f>
        <v>Night</v>
      </c>
      <c r="R420">
        <f>Table1[[#This Row],[Total_Sales]]/Table1[[#This Row],[Quantity_Sold]]</f>
        <v>175.648</v>
      </c>
      <c r="S420">
        <v>15</v>
      </c>
    </row>
    <row r="421" spans="1:19" ht="15.75" customHeight="1" x14ac:dyDescent="0.25">
      <c r="A421" s="3">
        <v>1420</v>
      </c>
      <c r="B421" s="4">
        <v>45035</v>
      </c>
      <c r="C421" s="3">
        <v>204</v>
      </c>
      <c r="D421" s="3">
        <v>305</v>
      </c>
      <c r="E421" s="3">
        <v>104</v>
      </c>
      <c r="F421" s="3">
        <v>8</v>
      </c>
      <c r="G421" s="5">
        <v>405.702</v>
      </c>
      <c r="H421" s="5">
        <v>3245.616</v>
      </c>
      <c r="I421" s="5">
        <v>551.75472000000002</v>
      </c>
      <c r="J421" s="3" t="b">
        <v>1</v>
      </c>
      <c r="K421" s="3" t="s">
        <v>390</v>
      </c>
      <c r="L421" s="3">
        <v>2023</v>
      </c>
      <c r="M421" s="3">
        <v>4</v>
      </c>
      <c r="N421" s="3" t="s">
        <v>18</v>
      </c>
      <c r="O421" s="11">
        <v>12</v>
      </c>
      <c r="P421" s="11" t="str">
        <f>TEXT(Table1[[#This Row],[Order_Date]],"YYYY-MM")</f>
        <v>2023-04</v>
      </c>
      <c r="Q421" s="9" t="str">
        <f>IF(AND(Table1[[#This Row],[Hour]]&gt;=6,Table1[[#This Row],[Hour]]&lt;12),"Morning",IF(AND(Table1[[#This Row],[Hour]]&gt;=12,Table1[[#This Row],[Hour]]&lt;18),"AfterNoon",IF(AND(Table1[[#This Row],[Hour]]&gt;=18,Table1[[#This Row],[Hour]]&lt;21),"Evening","Night")))</f>
        <v>AfterNoon</v>
      </c>
      <c r="R421">
        <f>Table1[[#This Row],[Total_Sales]]/Table1[[#This Row],[Quantity_Sold]]</f>
        <v>405.702</v>
      </c>
      <c r="S421">
        <v>17</v>
      </c>
    </row>
    <row r="422" spans="1:19" ht="15.75" customHeight="1" x14ac:dyDescent="0.25">
      <c r="A422" s="3">
        <v>1421</v>
      </c>
      <c r="B422" s="4">
        <v>45176</v>
      </c>
      <c r="C422" s="3">
        <v>203</v>
      </c>
      <c r="D422" s="3">
        <v>301</v>
      </c>
      <c r="E422" s="3">
        <v>101</v>
      </c>
      <c r="F422" s="3">
        <v>5</v>
      </c>
      <c r="G422" s="5">
        <v>484.06600000000003</v>
      </c>
      <c r="H422" s="5">
        <v>2420.33</v>
      </c>
      <c r="I422" s="5">
        <v>459.86270000000002</v>
      </c>
      <c r="J422" s="3" t="b">
        <v>0</v>
      </c>
      <c r="K422" s="3" t="s">
        <v>391</v>
      </c>
      <c r="L422" s="3">
        <v>2023</v>
      </c>
      <c r="M422" s="3">
        <v>9</v>
      </c>
      <c r="N422" s="3" t="s">
        <v>16</v>
      </c>
      <c r="O422" s="11">
        <v>17</v>
      </c>
      <c r="P422" s="11" t="str">
        <f>TEXT(Table1[[#This Row],[Order_Date]],"YYYY-MM")</f>
        <v>2023-09</v>
      </c>
      <c r="Q422" s="9" t="str">
        <f>IF(AND(Table1[[#This Row],[Hour]]&gt;=6,Table1[[#This Row],[Hour]]&lt;12),"Morning",IF(AND(Table1[[#This Row],[Hour]]&gt;=12,Table1[[#This Row],[Hour]]&lt;18),"AfterNoon",IF(AND(Table1[[#This Row],[Hour]]&gt;=18,Table1[[#This Row],[Hour]]&lt;21),"Evening","Night")))</f>
        <v>AfterNoon</v>
      </c>
      <c r="R422">
        <f>Table1[[#This Row],[Total_Sales]]/Table1[[#This Row],[Quantity_Sold]]</f>
        <v>484.06599999999997</v>
      </c>
      <c r="S422">
        <v>19</v>
      </c>
    </row>
    <row r="423" spans="1:19" ht="15.75" customHeight="1" x14ac:dyDescent="0.25">
      <c r="A423" s="3">
        <v>1422</v>
      </c>
      <c r="B423" s="4">
        <v>44978</v>
      </c>
      <c r="C423" s="3">
        <v>205</v>
      </c>
      <c r="D423" s="3">
        <v>302</v>
      </c>
      <c r="E423" s="3">
        <v>103</v>
      </c>
      <c r="F423" s="3">
        <v>2</v>
      </c>
      <c r="G423" s="5">
        <v>482.63600000000002</v>
      </c>
      <c r="H423" s="5">
        <v>965.27200000000005</v>
      </c>
      <c r="I423" s="5">
        <v>202.70712</v>
      </c>
      <c r="J423" s="3" t="b">
        <v>0</v>
      </c>
      <c r="K423" s="3" t="s">
        <v>137</v>
      </c>
      <c r="L423" s="3">
        <v>2023</v>
      </c>
      <c r="M423" s="3">
        <v>2</v>
      </c>
      <c r="N423" s="3" t="s">
        <v>31</v>
      </c>
      <c r="O423" s="11">
        <v>19</v>
      </c>
      <c r="P423" s="11" t="str">
        <f>TEXT(Table1[[#This Row],[Order_Date]],"YYYY-MM")</f>
        <v>2023-02</v>
      </c>
      <c r="Q423" s="9" t="str">
        <f>IF(AND(Table1[[#This Row],[Hour]]&gt;=6,Table1[[#This Row],[Hour]]&lt;12),"Morning",IF(AND(Table1[[#This Row],[Hour]]&gt;=12,Table1[[#This Row],[Hour]]&lt;18),"AfterNoon",IF(AND(Table1[[#This Row],[Hour]]&gt;=18,Table1[[#This Row],[Hour]]&lt;21),"Evening","Night")))</f>
        <v>Evening</v>
      </c>
      <c r="R423">
        <f>Table1[[#This Row],[Total_Sales]]/Table1[[#This Row],[Quantity_Sold]]</f>
        <v>482.63600000000002</v>
      </c>
      <c r="S423">
        <v>21</v>
      </c>
    </row>
    <row r="424" spans="1:19" ht="15.75" customHeight="1" x14ac:dyDescent="0.25">
      <c r="A424" s="3">
        <v>1423</v>
      </c>
      <c r="B424" s="4">
        <v>45550</v>
      </c>
      <c r="C424" s="3">
        <v>203</v>
      </c>
      <c r="D424" s="3">
        <v>304</v>
      </c>
      <c r="E424" s="3">
        <v>104</v>
      </c>
      <c r="F424" s="3">
        <v>2</v>
      </c>
      <c r="G424" s="5">
        <v>321.22199999999998</v>
      </c>
      <c r="H424" s="5">
        <v>642.44399999999996</v>
      </c>
      <c r="I424" s="5">
        <v>160.61099999999999</v>
      </c>
      <c r="J424" s="3" t="b">
        <v>0</v>
      </c>
      <c r="K424" s="3" t="s">
        <v>392</v>
      </c>
      <c r="L424" s="3">
        <v>2024</v>
      </c>
      <c r="M424" s="3">
        <v>9</v>
      </c>
      <c r="N424" s="3" t="s">
        <v>20</v>
      </c>
      <c r="O424" s="11">
        <v>16</v>
      </c>
      <c r="P424" s="11" t="str">
        <f>TEXT(Table1[[#This Row],[Order_Date]],"YYYY-MM")</f>
        <v>2024-09</v>
      </c>
      <c r="Q424" s="9" t="str">
        <f>IF(AND(Table1[[#This Row],[Hour]]&gt;=6,Table1[[#This Row],[Hour]]&lt;12),"Morning",IF(AND(Table1[[#This Row],[Hour]]&gt;=12,Table1[[#This Row],[Hour]]&lt;18),"AfterNoon",IF(AND(Table1[[#This Row],[Hour]]&gt;=18,Table1[[#This Row],[Hour]]&lt;21),"Evening","Night")))</f>
        <v>AfterNoon</v>
      </c>
      <c r="R424">
        <f>Table1[[#This Row],[Total_Sales]]/Table1[[#This Row],[Quantity_Sold]]</f>
        <v>321.22199999999998</v>
      </c>
      <c r="S424">
        <v>25</v>
      </c>
    </row>
    <row r="425" spans="1:19" ht="15.75" customHeight="1" x14ac:dyDescent="0.25">
      <c r="A425" s="3">
        <v>1424</v>
      </c>
      <c r="B425" s="4">
        <v>44926</v>
      </c>
      <c r="C425" s="3">
        <v>201</v>
      </c>
      <c r="D425" s="3">
        <v>302</v>
      </c>
      <c r="E425" s="3">
        <v>101</v>
      </c>
      <c r="F425" s="3">
        <v>4</v>
      </c>
      <c r="G425" s="5">
        <v>655.6</v>
      </c>
      <c r="H425" s="5">
        <v>2622.4</v>
      </c>
      <c r="I425" s="5">
        <v>786.72</v>
      </c>
      <c r="J425" s="3" t="b">
        <v>0</v>
      </c>
      <c r="K425" s="3" t="s">
        <v>393</v>
      </c>
      <c r="L425" s="3">
        <v>2022</v>
      </c>
      <c r="M425" s="3">
        <v>12</v>
      </c>
      <c r="N425" s="3" t="s">
        <v>22</v>
      </c>
      <c r="O425" s="11">
        <v>4</v>
      </c>
      <c r="P425" s="11" t="str">
        <f>TEXT(Table1[[#This Row],[Order_Date]],"YYYY-MM")</f>
        <v>2022-12</v>
      </c>
      <c r="Q425" s="9" t="str">
        <f>IF(AND(Table1[[#This Row],[Hour]]&gt;=6,Table1[[#This Row],[Hour]]&lt;12),"Morning",IF(AND(Table1[[#This Row],[Hour]]&gt;=12,Table1[[#This Row],[Hour]]&lt;18),"AfterNoon",IF(AND(Table1[[#This Row],[Hour]]&gt;=18,Table1[[#This Row],[Hour]]&lt;21),"Evening","Night")))</f>
        <v>Night</v>
      </c>
      <c r="R425">
        <f>Table1[[#This Row],[Total_Sales]]/Table1[[#This Row],[Quantity_Sold]]</f>
        <v>655.6</v>
      </c>
      <c r="S425">
        <v>30</v>
      </c>
    </row>
    <row r="426" spans="1:19" ht="15.75" customHeight="1" x14ac:dyDescent="0.25">
      <c r="A426" s="3">
        <v>1425</v>
      </c>
      <c r="B426" s="4">
        <v>45088</v>
      </c>
      <c r="C426" s="3">
        <v>205</v>
      </c>
      <c r="D426" s="3">
        <v>301</v>
      </c>
      <c r="E426" s="3">
        <v>102</v>
      </c>
      <c r="F426" s="3">
        <v>6</v>
      </c>
      <c r="G426" s="5">
        <v>561.572</v>
      </c>
      <c r="H426" s="5">
        <v>3369.4319999999998</v>
      </c>
      <c r="I426" s="5">
        <v>505.41479999999996</v>
      </c>
      <c r="J426" s="3" t="b">
        <v>0</v>
      </c>
      <c r="K426" s="3" t="s">
        <v>394</v>
      </c>
      <c r="L426" s="3">
        <v>2023</v>
      </c>
      <c r="M426" s="3">
        <v>6</v>
      </c>
      <c r="N426" s="3" t="s">
        <v>20</v>
      </c>
      <c r="O426" s="11">
        <v>12</v>
      </c>
      <c r="P426" s="11" t="str">
        <f>TEXT(Table1[[#This Row],[Order_Date]],"YYYY-MM")</f>
        <v>2023-06</v>
      </c>
      <c r="Q426" s="9" t="str">
        <f>IF(AND(Table1[[#This Row],[Hour]]&gt;=6,Table1[[#This Row],[Hour]]&lt;12),"Morning",IF(AND(Table1[[#This Row],[Hour]]&gt;=12,Table1[[#This Row],[Hour]]&lt;18),"AfterNoon",IF(AND(Table1[[#This Row],[Hour]]&gt;=18,Table1[[#This Row],[Hour]]&lt;21),"Evening","Night")))</f>
        <v>AfterNoon</v>
      </c>
      <c r="R426">
        <f>Table1[[#This Row],[Total_Sales]]/Table1[[#This Row],[Quantity_Sold]]</f>
        <v>561.572</v>
      </c>
      <c r="S426">
        <v>15</v>
      </c>
    </row>
    <row r="427" spans="1:19" ht="15.75" customHeight="1" x14ac:dyDescent="0.25">
      <c r="A427" s="3">
        <v>1426</v>
      </c>
      <c r="B427" s="4">
        <v>45322</v>
      </c>
      <c r="C427" s="3">
        <v>203</v>
      </c>
      <c r="D427" s="3">
        <v>305</v>
      </c>
      <c r="E427" s="3">
        <v>105</v>
      </c>
      <c r="F427" s="3">
        <v>10</v>
      </c>
      <c r="G427" s="5">
        <v>416.90000000000003</v>
      </c>
      <c r="H427" s="5">
        <v>4169</v>
      </c>
      <c r="I427" s="5">
        <v>708.73</v>
      </c>
      <c r="J427" s="3" t="b">
        <v>1</v>
      </c>
      <c r="K427" s="3" t="s">
        <v>395</v>
      </c>
      <c r="L427" s="3">
        <v>2024</v>
      </c>
      <c r="M427" s="3">
        <v>1</v>
      </c>
      <c r="N427" s="3" t="s">
        <v>18</v>
      </c>
      <c r="O427" s="11">
        <v>21</v>
      </c>
      <c r="P427" s="11" t="str">
        <f>TEXT(Table1[[#This Row],[Order_Date]],"YYYY-MM")</f>
        <v>2024-01</v>
      </c>
      <c r="Q427" s="9" t="str">
        <f>IF(AND(Table1[[#This Row],[Hour]]&gt;=6,Table1[[#This Row],[Hour]]&lt;12),"Morning",IF(AND(Table1[[#This Row],[Hour]]&gt;=12,Table1[[#This Row],[Hour]]&lt;18),"AfterNoon",IF(AND(Table1[[#This Row],[Hour]]&gt;=18,Table1[[#This Row],[Hour]]&lt;21),"Evening","Night")))</f>
        <v>Night</v>
      </c>
      <c r="R427">
        <f>Table1[[#This Row],[Total_Sales]]/Table1[[#This Row],[Quantity_Sold]]</f>
        <v>416.9</v>
      </c>
      <c r="S427">
        <v>17</v>
      </c>
    </row>
    <row r="428" spans="1:19" ht="15.75" customHeight="1" x14ac:dyDescent="0.25">
      <c r="A428" s="3">
        <v>1427</v>
      </c>
      <c r="B428" s="4">
        <v>45187</v>
      </c>
      <c r="C428" s="3">
        <v>204</v>
      </c>
      <c r="D428" s="3">
        <v>304</v>
      </c>
      <c r="E428" s="3">
        <v>105</v>
      </c>
      <c r="F428" s="3">
        <v>4</v>
      </c>
      <c r="G428" s="5">
        <v>200.13400000000001</v>
      </c>
      <c r="H428" s="5">
        <v>800.53600000000006</v>
      </c>
      <c r="I428" s="5">
        <v>152.10184000000001</v>
      </c>
      <c r="J428" s="3" t="b">
        <v>1</v>
      </c>
      <c r="K428" s="3" t="s">
        <v>396</v>
      </c>
      <c r="L428" s="3">
        <v>2023</v>
      </c>
      <c r="M428" s="3">
        <v>9</v>
      </c>
      <c r="N428" s="3" t="s">
        <v>28</v>
      </c>
      <c r="O428" s="11">
        <v>10</v>
      </c>
      <c r="P428" s="11" t="str">
        <f>TEXT(Table1[[#This Row],[Order_Date]],"YYYY-MM")</f>
        <v>2023-09</v>
      </c>
      <c r="Q428" s="9" t="str">
        <f>IF(AND(Table1[[#This Row],[Hour]]&gt;=6,Table1[[#This Row],[Hour]]&lt;12),"Morning",IF(AND(Table1[[#This Row],[Hour]]&gt;=12,Table1[[#This Row],[Hour]]&lt;18),"AfterNoon",IF(AND(Table1[[#This Row],[Hour]]&gt;=18,Table1[[#This Row],[Hour]]&lt;21),"Evening","Night")))</f>
        <v>Morning</v>
      </c>
      <c r="R428">
        <f>Table1[[#This Row],[Total_Sales]]/Table1[[#This Row],[Quantity_Sold]]</f>
        <v>200.13400000000001</v>
      </c>
      <c r="S428">
        <v>19</v>
      </c>
    </row>
    <row r="429" spans="1:19" ht="15.75" customHeight="1" x14ac:dyDescent="0.25">
      <c r="A429" s="3">
        <v>1428</v>
      </c>
      <c r="B429" s="4">
        <v>45421</v>
      </c>
      <c r="C429" s="3">
        <v>204</v>
      </c>
      <c r="D429" s="3">
        <v>303</v>
      </c>
      <c r="E429" s="3">
        <v>101</v>
      </c>
      <c r="F429" s="3">
        <v>7</v>
      </c>
      <c r="G429" s="5">
        <v>657.976</v>
      </c>
      <c r="H429" s="5">
        <v>4605.8320000000003</v>
      </c>
      <c r="I429" s="5">
        <v>967.22472000000005</v>
      </c>
      <c r="J429" s="3" t="b">
        <v>0</v>
      </c>
      <c r="K429" s="3" t="s">
        <v>397</v>
      </c>
      <c r="L429" s="3">
        <v>2024</v>
      </c>
      <c r="M429" s="3">
        <v>5</v>
      </c>
      <c r="N429" s="3" t="s">
        <v>16</v>
      </c>
      <c r="O429" s="11">
        <v>22</v>
      </c>
      <c r="P429" s="11" t="str">
        <f>TEXT(Table1[[#This Row],[Order_Date]],"YYYY-MM")</f>
        <v>2024-05</v>
      </c>
      <c r="Q429" s="9" t="str">
        <f>IF(AND(Table1[[#This Row],[Hour]]&gt;=6,Table1[[#This Row],[Hour]]&lt;12),"Morning",IF(AND(Table1[[#This Row],[Hour]]&gt;=12,Table1[[#This Row],[Hour]]&lt;18),"AfterNoon",IF(AND(Table1[[#This Row],[Hour]]&gt;=18,Table1[[#This Row],[Hour]]&lt;21),"Evening","Night")))</f>
        <v>Night</v>
      </c>
      <c r="R429">
        <f>Table1[[#This Row],[Total_Sales]]/Table1[[#This Row],[Quantity_Sold]]</f>
        <v>657.976</v>
      </c>
      <c r="S429">
        <v>21</v>
      </c>
    </row>
    <row r="430" spans="1:19" ht="15.75" customHeight="1" x14ac:dyDescent="0.25">
      <c r="A430" s="3">
        <v>1429</v>
      </c>
      <c r="B430" s="4">
        <v>45243</v>
      </c>
      <c r="C430" s="3">
        <v>201</v>
      </c>
      <c r="D430" s="3">
        <v>305</v>
      </c>
      <c r="E430" s="3">
        <v>102</v>
      </c>
      <c r="F430" s="3">
        <v>5</v>
      </c>
      <c r="G430" s="5">
        <v>64.966000000000008</v>
      </c>
      <c r="H430" s="5">
        <v>324.83000000000004</v>
      </c>
      <c r="I430" s="5">
        <v>81.20750000000001</v>
      </c>
      <c r="J430" s="3" t="b">
        <v>0</v>
      </c>
      <c r="K430" s="3" t="s">
        <v>46</v>
      </c>
      <c r="L430" s="3">
        <v>2023</v>
      </c>
      <c r="M430" s="3">
        <v>11</v>
      </c>
      <c r="N430" s="3" t="s">
        <v>28</v>
      </c>
      <c r="O430" s="11">
        <v>8</v>
      </c>
      <c r="P430" s="11" t="str">
        <f>TEXT(Table1[[#This Row],[Order_Date]],"YYYY-MM")</f>
        <v>2023-11</v>
      </c>
      <c r="Q430" s="9" t="str">
        <f>IF(AND(Table1[[#This Row],[Hour]]&gt;=6,Table1[[#This Row],[Hour]]&lt;12),"Morning",IF(AND(Table1[[#This Row],[Hour]]&gt;=12,Table1[[#This Row],[Hour]]&lt;18),"AfterNoon",IF(AND(Table1[[#This Row],[Hour]]&gt;=18,Table1[[#This Row],[Hour]]&lt;21),"Evening","Night")))</f>
        <v>Morning</v>
      </c>
      <c r="R430">
        <f>Table1[[#This Row],[Total_Sales]]/Table1[[#This Row],[Quantity_Sold]]</f>
        <v>64.966000000000008</v>
      </c>
      <c r="S430">
        <v>25</v>
      </c>
    </row>
    <row r="431" spans="1:19" ht="15.75" customHeight="1" x14ac:dyDescent="0.25">
      <c r="A431" s="3">
        <v>1430</v>
      </c>
      <c r="B431" s="4">
        <v>44892</v>
      </c>
      <c r="C431" s="3">
        <v>204</v>
      </c>
      <c r="D431" s="3">
        <v>305</v>
      </c>
      <c r="E431" s="3">
        <v>101</v>
      </c>
      <c r="F431" s="3">
        <v>9</v>
      </c>
      <c r="G431" s="5">
        <v>621.45600000000013</v>
      </c>
      <c r="H431" s="5">
        <v>5593.1040000000012</v>
      </c>
      <c r="I431" s="5">
        <v>1677.9312000000002</v>
      </c>
      <c r="J431" s="3" t="b">
        <v>0</v>
      </c>
      <c r="K431" s="3" t="s">
        <v>398</v>
      </c>
      <c r="L431" s="3">
        <v>2022</v>
      </c>
      <c r="M431" s="3">
        <v>11</v>
      </c>
      <c r="N431" s="3" t="s">
        <v>20</v>
      </c>
      <c r="O431" s="11">
        <v>16</v>
      </c>
      <c r="P431" s="11" t="str">
        <f>TEXT(Table1[[#This Row],[Order_Date]],"YYYY-MM")</f>
        <v>2022-11</v>
      </c>
      <c r="Q431" s="9" t="str">
        <f>IF(AND(Table1[[#This Row],[Hour]]&gt;=6,Table1[[#This Row],[Hour]]&lt;12),"Morning",IF(AND(Table1[[#This Row],[Hour]]&gt;=12,Table1[[#This Row],[Hour]]&lt;18),"AfterNoon",IF(AND(Table1[[#This Row],[Hour]]&gt;=18,Table1[[#This Row],[Hour]]&lt;21),"Evening","Night")))</f>
        <v>AfterNoon</v>
      </c>
      <c r="R431">
        <f>Table1[[#This Row],[Total_Sales]]/Table1[[#This Row],[Quantity_Sold]]</f>
        <v>621.45600000000013</v>
      </c>
      <c r="S431">
        <v>30</v>
      </c>
    </row>
    <row r="432" spans="1:19" ht="15.75" customHeight="1" x14ac:dyDescent="0.25">
      <c r="A432" s="3">
        <v>1431</v>
      </c>
      <c r="B432" s="4">
        <v>45515</v>
      </c>
      <c r="C432" s="3">
        <v>201</v>
      </c>
      <c r="D432" s="3">
        <v>305</v>
      </c>
      <c r="E432" s="3">
        <v>104</v>
      </c>
      <c r="F432" s="3">
        <v>4</v>
      </c>
      <c r="G432" s="5">
        <v>281.60000000000002</v>
      </c>
      <c r="H432" s="5">
        <v>1126.4000000000001</v>
      </c>
      <c r="I432" s="5">
        <v>168.96</v>
      </c>
      <c r="J432" s="3" t="b">
        <v>1</v>
      </c>
      <c r="K432" s="3" t="s">
        <v>399</v>
      </c>
      <c r="L432" s="3">
        <v>2024</v>
      </c>
      <c r="M432" s="3">
        <v>8</v>
      </c>
      <c r="N432" s="3" t="s">
        <v>20</v>
      </c>
      <c r="O432" s="11">
        <v>5</v>
      </c>
      <c r="P432" s="11" t="str">
        <f>TEXT(Table1[[#This Row],[Order_Date]],"YYYY-MM")</f>
        <v>2024-08</v>
      </c>
      <c r="Q432" s="9" t="str">
        <f>IF(AND(Table1[[#This Row],[Hour]]&gt;=6,Table1[[#This Row],[Hour]]&lt;12),"Morning",IF(AND(Table1[[#This Row],[Hour]]&gt;=12,Table1[[#This Row],[Hour]]&lt;18),"AfterNoon",IF(AND(Table1[[#This Row],[Hour]]&gt;=18,Table1[[#This Row],[Hour]]&lt;21),"Evening","Night")))</f>
        <v>Night</v>
      </c>
      <c r="R432">
        <f>Table1[[#This Row],[Total_Sales]]/Table1[[#This Row],[Quantity_Sold]]</f>
        <v>281.60000000000002</v>
      </c>
      <c r="S432">
        <v>15</v>
      </c>
    </row>
    <row r="433" spans="1:19" ht="15.75" customHeight="1" x14ac:dyDescent="0.25">
      <c r="A433" s="3">
        <v>1432</v>
      </c>
      <c r="B433" s="4">
        <v>44943</v>
      </c>
      <c r="C433" s="3">
        <v>201</v>
      </c>
      <c r="D433" s="3">
        <v>301</v>
      </c>
      <c r="E433" s="3">
        <v>105</v>
      </c>
      <c r="F433" s="3">
        <v>1</v>
      </c>
      <c r="G433" s="5">
        <v>388.74</v>
      </c>
      <c r="H433" s="5">
        <v>388.74</v>
      </c>
      <c r="I433" s="5">
        <v>66.085800000000006</v>
      </c>
      <c r="J433" s="3" t="b">
        <v>1</v>
      </c>
      <c r="K433" s="3" t="s">
        <v>78</v>
      </c>
      <c r="L433" s="3">
        <v>2023</v>
      </c>
      <c r="M433" s="3">
        <v>1</v>
      </c>
      <c r="N433" s="3" t="s">
        <v>31</v>
      </c>
      <c r="O433" s="11">
        <v>6</v>
      </c>
      <c r="P433" s="11" t="str">
        <f>TEXT(Table1[[#This Row],[Order_Date]],"YYYY-MM")</f>
        <v>2023-01</v>
      </c>
      <c r="Q433" s="9" t="str">
        <f>IF(AND(Table1[[#This Row],[Hour]]&gt;=6,Table1[[#This Row],[Hour]]&lt;12),"Morning",IF(AND(Table1[[#This Row],[Hour]]&gt;=12,Table1[[#This Row],[Hour]]&lt;18),"AfterNoon",IF(AND(Table1[[#This Row],[Hour]]&gt;=18,Table1[[#This Row],[Hour]]&lt;21),"Evening","Night")))</f>
        <v>Morning</v>
      </c>
      <c r="R433">
        <f>Table1[[#This Row],[Total_Sales]]/Table1[[#This Row],[Quantity_Sold]]</f>
        <v>388.74</v>
      </c>
      <c r="S433">
        <v>17</v>
      </c>
    </row>
    <row r="434" spans="1:19" ht="15.75" customHeight="1" x14ac:dyDescent="0.25">
      <c r="A434" s="3">
        <v>1433</v>
      </c>
      <c r="B434" s="4">
        <v>45461</v>
      </c>
      <c r="C434" s="3">
        <v>204</v>
      </c>
      <c r="D434" s="3">
        <v>301</v>
      </c>
      <c r="E434" s="3">
        <v>104</v>
      </c>
      <c r="F434" s="3">
        <v>5</v>
      </c>
      <c r="G434" s="5">
        <v>441.58400000000006</v>
      </c>
      <c r="H434" s="5">
        <v>2207.92</v>
      </c>
      <c r="I434" s="5">
        <v>419.50480000000005</v>
      </c>
      <c r="J434" s="3" t="b">
        <v>0</v>
      </c>
      <c r="K434" s="3" t="s">
        <v>346</v>
      </c>
      <c r="L434" s="3">
        <v>2024</v>
      </c>
      <c r="M434" s="3">
        <v>6</v>
      </c>
      <c r="N434" s="3" t="s">
        <v>31</v>
      </c>
      <c r="O434" s="11">
        <v>4</v>
      </c>
      <c r="P434" s="11" t="str">
        <f>TEXT(Table1[[#This Row],[Order_Date]],"YYYY-MM")</f>
        <v>2024-06</v>
      </c>
      <c r="Q434" s="9" t="str">
        <f>IF(AND(Table1[[#This Row],[Hour]]&gt;=6,Table1[[#This Row],[Hour]]&lt;12),"Morning",IF(AND(Table1[[#This Row],[Hour]]&gt;=12,Table1[[#This Row],[Hour]]&lt;18),"AfterNoon",IF(AND(Table1[[#This Row],[Hour]]&gt;=18,Table1[[#This Row],[Hour]]&lt;21),"Evening","Night")))</f>
        <v>Night</v>
      </c>
      <c r="R434">
        <f>Table1[[#This Row],[Total_Sales]]/Table1[[#This Row],[Quantity_Sold]]</f>
        <v>441.584</v>
      </c>
      <c r="S434">
        <v>19</v>
      </c>
    </row>
    <row r="435" spans="1:19" ht="15.75" customHeight="1" x14ac:dyDescent="0.25">
      <c r="A435" s="3">
        <v>1434</v>
      </c>
      <c r="B435" s="4">
        <v>45244</v>
      </c>
      <c r="C435" s="3">
        <v>202</v>
      </c>
      <c r="D435" s="3">
        <v>303</v>
      </c>
      <c r="E435" s="3">
        <v>105</v>
      </c>
      <c r="F435" s="3">
        <v>8</v>
      </c>
      <c r="G435" s="5">
        <v>347.6</v>
      </c>
      <c r="H435" s="5">
        <v>2780.8</v>
      </c>
      <c r="I435" s="5">
        <v>583.96799999999996</v>
      </c>
      <c r="J435" s="3" t="b">
        <v>0</v>
      </c>
      <c r="K435" s="3" t="s">
        <v>168</v>
      </c>
      <c r="L435" s="3">
        <v>2023</v>
      </c>
      <c r="M435" s="3">
        <v>11</v>
      </c>
      <c r="N435" s="3" t="s">
        <v>31</v>
      </c>
      <c r="O435" s="11">
        <v>16</v>
      </c>
      <c r="P435" s="11" t="str">
        <f>TEXT(Table1[[#This Row],[Order_Date]],"YYYY-MM")</f>
        <v>2023-11</v>
      </c>
      <c r="Q435" s="9" t="str">
        <f>IF(AND(Table1[[#This Row],[Hour]]&gt;=6,Table1[[#This Row],[Hour]]&lt;12),"Morning",IF(AND(Table1[[#This Row],[Hour]]&gt;=12,Table1[[#This Row],[Hour]]&lt;18),"AfterNoon",IF(AND(Table1[[#This Row],[Hour]]&gt;=18,Table1[[#This Row],[Hour]]&lt;21),"Evening","Night")))</f>
        <v>AfterNoon</v>
      </c>
      <c r="R435">
        <f>Table1[[#This Row],[Total_Sales]]/Table1[[#This Row],[Quantity_Sold]]</f>
        <v>347.6</v>
      </c>
      <c r="S435">
        <v>20.999999999999996</v>
      </c>
    </row>
    <row r="436" spans="1:19" ht="15.75" customHeight="1" x14ac:dyDescent="0.25">
      <c r="A436" s="3">
        <v>1435</v>
      </c>
      <c r="B436" s="4">
        <v>45031</v>
      </c>
      <c r="C436" s="3">
        <v>204</v>
      </c>
      <c r="D436" s="3">
        <v>302</v>
      </c>
      <c r="E436" s="3">
        <v>104</v>
      </c>
      <c r="F436" s="3">
        <v>3</v>
      </c>
      <c r="G436" s="5">
        <v>411.84000000000003</v>
      </c>
      <c r="H436" s="5">
        <v>1235.52</v>
      </c>
      <c r="I436" s="5">
        <v>308.88</v>
      </c>
      <c r="J436" s="3" t="b">
        <v>0</v>
      </c>
      <c r="K436" s="3" t="s">
        <v>339</v>
      </c>
      <c r="L436" s="3">
        <v>2023</v>
      </c>
      <c r="M436" s="3">
        <v>4</v>
      </c>
      <c r="N436" s="3" t="s">
        <v>22</v>
      </c>
      <c r="O436" s="11">
        <v>21</v>
      </c>
      <c r="P436" s="11" t="str">
        <f>TEXT(Table1[[#This Row],[Order_Date]],"YYYY-MM")</f>
        <v>2023-04</v>
      </c>
      <c r="Q436" s="9" t="str">
        <f>IF(AND(Table1[[#This Row],[Hour]]&gt;=6,Table1[[#This Row],[Hour]]&lt;12),"Morning",IF(AND(Table1[[#This Row],[Hour]]&gt;=12,Table1[[#This Row],[Hour]]&lt;18),"AfterNoon",IF(AND(Table1[[#This Row],[Hour]]&gt;=18,Table1[[#This Row],[Hour]]&lt;21),"Evening","Night")))</f>
        <v>Night</v>
      </c>
      <c r="R436">
        <f>Table1[[#This Row],[Total_Sales]]/Table1[[#This Row],[Quantity_Sold]]</f>
        <v>411.84</v>
      </c>
      <c r="S436">
        <v>25</v>
      </c>
    </row>
    <row r="437" spans="1:19" ht="15.75" customHeight="1" x14ac:dyDescent="0.25">
      <c r="A437" s="3">
        <v>1436</v>
      </c>
      <c r="B437" s="4">
        <v>45403</v>
      </c>
      <c r="C437" s="3">
        <v>201</v>
      </c>
      <c r="D437" s="3">
        <v>303</v>
      </c>
      <c r="E437" s="3">
        <v>104</v>
      </c>
      <c r="F437" s="3">
        <v>10</v>
      </c>
      <c r="G437" s="5">
        <v>213.81800000000001</v>
      </c>
      <c r="H437" s="5">
        <v>2138.1800000000003</v>
      </c>
      <c r="I437" s="5">
        <v>641.45400000000006</v>
      </c>
      <c r="J437" s="3" t="b">
        <v>0</v>
      </c>
      <c r="K437" s="3" t="s">
        <v>400</v>
      </c>
      <c r="L437" s="3">
        <v>2024</v>
      </c>
      <c r="M437" s="3">
        <v>4</v>
      </c>
      <c r="N437" s="3" t="s">
        <v>20</v>
      </c>
      <c r="O437" s="11">
        <v>16</v>
      </c>
      <c r="P437" s="11" t="str">
        <f>TEXT(Table1[[#This Row],[Order_Date]],"YYYY-MM")</f>
        <v>2024-04</v>
      </c>
      <c r="Q437" s="9" t="str">
        <f>IF(AND(Table1[[#This Row],[Hour]]&gt;=6,Table1[[#This Row],[Hour]]&lt;12),"Morning",IF(AND(Table1[[#This Row],[Hour]]&gt;=12,Table1[[#This Row],[Hour]]&lt;18),"AfterNoon",IF(AND(Table1[[#This Row],[Hour]]&gt;=18,Table1[[#This Row],[Hour]]&lt;21),"Evening","Night")))</f>
        <v>AfterNoon</v>
      </c>
      <c r="R437">
        <f>Table1[[#This Row],[Total_Sales]]/Table1[[#This Row],[Quantity_Sold]]</f>
        <v>213.81800000000004</v>
      </c>
      <c r="S437">
        <v>30</v>
      </c>
    </row>
    <row r="438" spans="1:19" ht="15.75" customHeight="1" x14ac:dyDescent="0.25">
      <c r="A438" s="3">
        <v>1437</v>
      </c>
      <c r="B438" s="4">
        <v>44900</v>
      </c>
      <c r="C438" s="3">
        <v>202</v>
      </c>
      <c r="D438" s="3">
        <v>305</v>
      </c>
      <c r="E438" s="3">
        <v>103</v>
      </c>
      <c r="F438" s="3">
        <v>3</v>
      </c>
      <c r="G438" s="5">
        <v>97.768000000000001</v>
      </c>
      <c r="H438" s="5">
        <v>293.30399999999997</v>
      </c>
      <c r="I438" s="5">
        <v>43.995599999999996</v>
      </c>
      <c r="J438" s="3" t="b">
        <v>0</v>
      </c>
      <c r="K438" s="3" t="s">
        <v>401</v>
      </c>
      <c r="L438" s="3">
        <v>2022</v>
      </c>
      <c r="M438" s="3">
        <v>12</v>
      </c>
      <c r="N438" s="3" t="s">
        <v>28</v>
      </c>
      <c r="O438" s="11">
        <v>1</v>
      </c>
      <c r="P438" s="11" t="str">
        <f>TEXT(Table1[[#This Row],[Order_Date]],"YYYY-MM")</f>
        <v>2022-12</v>
      </c>
      <c r="Q438" s="9" t="str">
        <f>IF(AND(Table1[[#This Row],[Hour]]&gt;=6,Table1[[#This Row],[Hour]]&lt;12),"Morning",IF(AND(Table1[[#This Row],[Hour]]&gt;=12,Table1[[#This Row],[Hour]]&lt;18),"AfterNoon",IF(AND(Table1[[#This Row],[Hour]]&gt;=18,Table1[[#This Row],[Hour]]&lt;21),"Evening","Night")))</f>
        <v>Night</v>
      </c>
      <c r="R438">
        <f>Table1[[#This Row],[Total_Sales]]/Table1[[#This Row],[Quantity_Sold]]</f>
        <v>97.767999999999986</v>
      </c>
      <c r="S438">
        <v>15</v>
      </c>
    </row>
    <row r="439" spans="1:19" ht="15.75" customHeight="1" x14ac:dyDescent="0.25">
      <c r="A439" s="3">
        <v>1438</v>
      </c>
      <c r="B439" s="4">
        <v>45443</v>
      </c>
      <c r="C439" s="3">
        <v>203</v>
      </c>
      <c r="D439" s="3">
        <v>305</v>
      </c>
      <c r="E439" s="3">
        <v>102</v>
      </c>
      <c r="F439" s="3">
        <v>5</v>
      </c>
      <c r="G439" s="5">
        <v>181.126</v>
      </c>
      <c r="H439" s="5">
        <v>905.63</v>
      </c>
      <c r="I439" s="5">
        <v>153.9571</v>
      </c>
      <c r="J439" s="3" t="b">
        <v>0</v>
      </c>
      <c r="K439" s="3" t="s">
        <v>402</v>
      </c>
      <c r="L439" s="3">
        <v>2024</v>
      </c>
      <c r="M439" s="3">
        <v>5</v>
      </c>
      <c r="N439" s="3" t="s">
        <v>26</v>
      </c>
      <c r="O439" s="11">
        <v>17</v>
      </c>
      <c r="P439" s="11" t="str">
        <f>TEXT(Table1[[#This Row],[Order_Date]],"YYYY-MM")</f>
        <v>2024-05</v>
      </c>
      <c r="Q439" s="9" t="str">
        <f>IF(AND(Table1[[#This Row],[Hour]]&gt;=6,Table1[[#This Row],[Hour]]&lt;12),"Morning",IF(AND(Table1[[#This Row],[Hour]]&gt;=12,Table1[[#This Row],[Hour]]&lt;18),"AfterNoon",IF(AND(Table1[[#This Row],[Hour]]&gt;=18,Table1[[#This Row],[Hour]]&lt;21),"Evening","Night")))</f>
        <v>AfterNoon</v>
      </c>
      <c r="R439">
        <f>Table1[[#This Row],[Total_Sales]]/Table1[[#This Row],[Quantity_Sold]]</f>
        <v>181.126</v>
      </c>
      <c r="S439">
        <v>17</v>
      </c>
    </row>
    <row r="440" spans="1:19" ht="15.75" customHeight="1" x14ac:dyDescent="0.25">
      <c r="A440" s="3">
        <v>1439</v>
      </c>
      <c r="B440" s="4">
        <v>44861</v>
      </c>
      <c r="C440" s="3">
        <v>201</v>
      </c>
      <c r="D440" s="3">
        <v>303</v>
      </c>
      <c r="E440" s="3">
        <v>105</v>
      </c>
      <c r="F440" s="3">
        <v>2</v>
      </c>
      <c r="G440" s="5">
        <v>311.52000000000004</v>
      </c>
      <c r="H440" s="5">
        <v>623.04000000000008</v>
      </c>
      <c r="I440" s="5">
        <v>118.37760000000002</v>
      </c>
      <c r="J440" s="3" t="b">
        <v>0</v>
      </c>
      <c r="K440" s="3" t="s">
        <v>403</v>
      </c>
      <c r="L440" s="3">
        <v>2022</v>
      </c>
      <c r="M440" s="3">
        <v>10</v>
      </c>
      <c r="N440" s="3" t="s">
        <v>16</v>
      </c>
      <c r="O440" s="11">
        <v>13</v>
      </c>
      <c r="P440" s="11" t="str">
        <f>TEXT(Table1[[#This Row],[Order_Date]],"YYYY-MM")</f>
        <v>2022-10</v>
      </c>
      <c r="Q440" s="9" t="str">
        <f>IF(AND(Table1[[#This Row],[Hour]]&gt;=6,Table1[[#This Row],[Hour]]&lt;12),"Morning",IF(AND(Table1[[#This Row],[Hour]]&gt;=12,Table1[[#This Row],[Hour]]&lt;18),"AfterNoon",IF(AND(Table1[[#This Row],[Hour]]&gt;=18,Table1[[#This Row],[Hour]]&lt;21),"Evening","Night")))</f>
        <v>AfterNoon</v>
      </c>
      <c r="R440">
        <f>Table1[[#This Row],[Total_Sales]]/Table1[[#This Row],[Quantity_Sold]]</f>
        <v>311.52000000000004</v>
      </c>
      <c r="S440">
        <v>19</v>
      </c>
    </row>
    <row r="441" spans="1:19" ht="15.75" customHeight="1" x14ac:dyDescent="0.25">
      <c r="A441" s="3">
        <v>1440</v>
      </c>
      <c r="B441" s="4">
        <v>45249</v>
      </c>
      <c r="C441" s="3">
        <v>203</v>
      </c>
      <c r="D441" s="3">
        <v>302</v>
      </c>
      <c r="E441" s="3">
        <v>101</v>
      </c>
      <c r="F441" s="3">
        <v>7</v>
      </c>
      <c r="G441" s="5">
        <v>611.13800000000015</v>
      </c>
      <c r="H441" s="5">
        <v>4277.9660000000013</v>
      </c>
      <c r="I441" s="5">
        <v>898.37286000000029</v>
      </c>
      <c r="J441" s="3" t="b">
        <v>0</v>
      </c>
      <c r="K441" s="3" t="s">
        <v>404</v>
      </c>
      <c r="L441" s="3">
        <v>2023</v>
      </c>
      <c r="M441" s="3">
        <v>11</v>
      </c>
      <c r="N441" s="3" t="s">
        <v>20</v>
      </c>
      <c r="O441" s="11">
        <v>9</v>
      </c>
      <c r="P441" s="11" t="str">
        <f>TEXT(Table1[[#This Row],[Order_Date]],"YYYY-MM")</f>
        <v>2023-11</v>
      </c>
      <c r="Q441" s="9" t="str">
        <f>IF(AND(Table1[[#This Row],[Hour]]&gt;=6,Table1[[#This Row],[Hour]]&lt;12),"Morning",IF(AND(Table1[[#This Row],[Hour]]&gt;=12,Table1[[#This Row],[Hour]]&lt;18),"AfterNoon",IF(AND(Table1[[#This Row],[Hour]]&gt;=18,Table1[[#This Row],[Hour]]&lt;21),"Evening","Night")))</f>
        <v>Morning</v>
      </c>
      <c r="R441">
        <f>Table1[[#This Row],[Total_Sales]]/Table1[[#This Row],[Quantity_Sold]]</f>
        <v>611.13800000000015</v>
      </c>
      <c r="S441">
        <v>21</v>
      </c>
    </row>
    <row r="442" spans="1:19" ht="15.75" customHeight="1" x14ac:dyDescent="0.25">
      <c r="A442" s="3">
        <v>1441</v>
      </c>
      <c r="B442" s="4">
        <v>45473</v>
      </c>
      <c r="C442" s="3">
        <v>205</v>
      </c>
      <c r="D442" s="3">
        <v>305</v>
      </c>
      <c r="E442" s="3">
        <v>104</v>
      </c>
      <c r="F442" s="3">
        <v>4</v>
      </c>
      <c r="G442" s="5">
        <v>234.05800000000002</v>
      </c>
      <c r="H442" s="5">
        <v>936.23200000000008</v>
      </c>
      <c r="I442" s="5">
        <v>234.05800000000002</v>
      </c>
      <c r="J442" s="3" t="b">
        <v>0</v>
      </c>
      <c r="K442" s="3" t="s">
        <v>405</v>
      </c>
      <c r="L442" s="3">
        <v>2024</v>
      </c>
      <c r="M442" s="3">
        <v>6</v>
      </c>
      <c r="N442" s="3" t="s">
        <v>20</v>
      </c>
      <c r="O442" s="11">
        <v>0</v>
      </c>
      <c r="P442" s="11" t="str">
        <f>TEXT(Table1[[#This Row],[Order_Date]],"YYYY-MM")</f>
        <v>2024-06</v>
      </c>
      <c r="Q442" s="9" t="str">
        <f>IF(AND(Table1[[#This Row],[Hour]]&gt;=6,Table1[[#This Row],[Hour]]&lt;12),"Morning",IF(AND(Table1[[#This Row],[Hour]]&gt;=12,Table1[[#This Row],[Hour]]&lt;18),"AfterNoon",IF(AND(Table1[[#This Row],[Hour]]&gt;=18,Table1[[#This Row],[Hour]]&lt;21),"Evening","Night")))</f>
        <v>Night</v>
      </c>
      <c r="R442">
        <f>Table1[[#This Row],[Total_Sales]]/Table1[[#This Row],[Quantity_Sold]]</f>
        <v>234.05800000000002</v>
      </c>
      <c r="S442">
        <v>25</v>
      </c>
    </row>
    <row r="443" spans="1:19" ht="15.75" customHeight="1" x14ac:dyDescent="0.25">
      <c r="A443" s="3">
        <v>1442</v>
      </c>
      <c r="B443" s="4">
        <v>45555</v>
      </c>
      <c r="C443" s="3">
        <v>202</v>
      </c>
      <c r="D443" s="3">
        <v>303</v>
      </c>
      <c r="E443" s="3">
        <v>101</v>
      </c>
      <c r="F443" s="3">
        <v>4</v>
      </c>
      <c r="G443" s="5">
        <v>428.67</v>
      </c>
      <c r="H443" s="5">
        <v>1714.68</v>
      </c>
      <c r="I443" s="5">
        <v>514.404</v>
      </c>
      <c r="J443" s="3" t="b">
        <v>0</v>
      </c>
      <c r="K443" s="3" t="s">
        <v>126</v>
      </c>
      <c r="L443" s="3">
        <v>2024</v>
      </c>
      <c r="M443" s="3">
        <v>9</v>
      </c>
      <c r="N443" s="3" t="s">
        <v>26</v>
      </c>
      <c r="O443" s="11">
        <v>15</v>
      </c>
      <c r="P443" s="11" t="str">
        <f>TEXT(Table1[[#This Row],[Order_Date]],"YYYY-MM")</f>
        <v>2024-09</v>
      </c>
      <c r="Q443" s="9" t="str">
        <f>IF(AND(Table1[[#This Row],[Hour]]&gt;=6,Table1[[#This Row],[Hour]]&lt;12),"Morning",IF(AND(Table1[[#This Row],[Hour]]&gt;=12,Table1[[#This Row],[Hour]]&lt;18),"AfterNoon",IF(AND(Table1[[#This Row],[Hour]]&gt;=18,Table1[[#This Row],[Hour]]&lt;21),"Evening","Night")))</f>
        <v>AfterNoon</v>
      </c>
      <c r="R443">
        <f>Table1[[#This Row],[Total_Sales]]/Table1[[#This Row],[Quantity_Sold]]</f>
        <v>428.67</v>
      </c>
      <c r="S443">
        <v>30</v>
      </c>
    </row>
    <row r="444" spans="1:19" ht="15.75" customHeight="1" x14ac:dyDescent="0.25">
      <c r="A444" s="3">
        <v>1443</v>
      </c>
      <c r="B444" s="4">
        <v>45466</v>
      </c>
      <c r="C444" s="3">
        <v>203</v>
      </c>
      <c r="D444" s="3">
        <v>304</v>
      </c>
      <c r="E444" s="3">
        <v>102</v>
      </c>
      <c r="F444" s="3">
        <v>6</v>
      </c>
      <c r="G444" s="5">
        <v>397.82600000000008</v>
      </c>
      <c r="H444" s="5">
        <v>2386.9560000000006</v>
      </c>
      <c r="I444" s="5">
        <v>358.04340000000008</v>
      </c>
      <c r="J444" s="3" t="b">
        <v>0</v>
      </c>
      <c r="K444" s="3" t="s">
        <v>115</v>
      </c>
      <c r="L444" s="3">
        <v>2024</v>
      </c>
      <c r="M444" s="3">
        <v>6</v>
      </c>
      <c r="N444" s="3" t="s">
        <v>20</v>
      </c>
      <c r="O444" s="11">
        <v>20</v>
      </c>
      <c r="P444" s="11" t="str">
        <f>TEXT(Table1[[#This Row],[Order_Date]],"YYYY-MM")</f>
        <v>2024-06</v>
      </c>
      <c r="Q444" s="9" t="str">
        <f>IF(AND(Table1[[#This Row],[Hour]]&gt;=6,Table1[[#This Row],[Hour]]&lt;12),"Morning",IF(AND(Table1[[#This Row],[Hour]]&gt;=12,Table1[[#This Row],[Hour]]&lt;18),"AfterNoon",IF(AND(Table1[[#This Row],[Hour]]&gt;=18,Table1[[#This Row],[Hour]]&lt;21),"Evening","Night")))</f>
        <v>Evening</v>
      </c>
      <c r="R444">
        <f>Table1[[#This Row],[Total_Sales]]/Table1[[#This Row],[Quantity_Sold]]</f>
        <v>397.82600000000008</v>
      </c>
      <c r="S444">
        <v>15</v>
      </c>
    </row>
    <row r="445" spans="1:19" ht="15.75" customHeight="1" x14ac:dyDescent="0.25">
      <c r="A445" s="3">
        <v>1444</v>
      </c>
      <c r="B445" s="4">
        <v>44931</v>
      </c>
      <c r="C445" s="3">
        <v>202</v>
      </c>
      <c r="D445" s="3">
        <v>302</v>
      </c>
      <c r="E445" s="3">
        <v>104</v>
      </c>
      <c r="F445" s="3">
        <v>3</v>
      </c>
      <c r="G445" s="5">
        <v>325.29200000000003</v>
      </c>
      <c r="H445" s="5">
        <v>975.87600000000009</v>
      </c>
      <c r="I445" s="5">
        <v>165.89892000000003</v>
      </c>
      <c r="J445" s="3" t="b">
        <v>1</v>
      </c>
      <c r="K445" s="3" t="s">
        <v>406</v>
      </c>
      <c r="L445" s="3">
        <v>2023</v>
      </c>
      <c r="M445" s="3">
        <v>1</v>
      </c>
      <c r="N445" s="3" t="s">
        <v>16</v>
      </c>
      <c r="O445" s="11">
        <v>12</v>
      </c>
      <c r="P445" s="11" t="str">
        <f>TEXT(Table1[[#This Row],[Order_Date]],"YYYY-MM")</f>
        <v>2023-01</v>
      </c>
      <c r="Q445" s="9" t="str">
        <f>IF(AND(Table1[[#This Row],[Hour]]&gt;=6,Table1[[#This Row],[Hour]]&lt;12),"Morning",IF(AND(Table1[[#This Row],[Hour]]&gt;=12,Table1[[#This Row],[Hour]]&lt;18),"AfterNoon",IF(AND(Table1[[#This Row],[Hour]]&gt;=18,Table1[[#This Row],[Hour]]&lt;21),"Evening","Night")))</f>
        <v>AfterNoon</v>
      </c>
      <c r="R445">
        <f>Table1[[#This Row],[Total_Sales]]/Table1[[#This Row],[Quantity_Sold]]</f>
        <v>325.29200000000003</v>
      </c>
      <c r="S445">
        <v>17</v>
      </c>
    </row>
    <row r="446" spans="1:19" ht="15.75" customHeight="1" x14ac:dyDescent="0.25">
      <c r="A446" s="3">
        <v>1445</v>
      </c>
      <c r="B446" s="4">
        <v>45028</v>
      </c>
      <c r="C446" s="3">
        <v>203</v>
      </c>
      <c r="D446" s="3">
        <v>305</v>
      </c>
      <c r="E446" s="3">
        <v>105</v>
      </c>
      <c r="F446" s="3">
        <v>2</v>
      </c>
      <c r="G446" s="5">
        <v>166.078</v>
      </c>
      <c r="H446" s="5">
        <v>332.15600000000001</v>
      </c>
      <c r="I446" s="5">
        <v>63.109639999999999</v>
      </c>
      <c r="J446" s="3" t="b">
        <v>0</v>
      </c>
      <c r="K446" s="3" t="s">
        <v>203</v>
      </c>
      <c r="L446" s="3">
        <v>2023</v>
      </c>
      <c r="M446" s="3">
        <v>4</v>
      </c>
      <c r="N446" s="3" t="s">
        <v>18</v>
      </c>
      <c r="O446" s="11">
        <v>7</v>
      </c>
      <c r="P446" s="11" t="str">
        <f>TEXT(Table1[[#This Row],[Order_Date]],"YYYY-MM")</f>
        <v>2023-04</v>
      </c>
      <c r="Q446" s="9" t="str">
        <f>IF(AND(Table1[[#This Row],[Hour]]&gt;=6,Table1[[#This Row],[Hour]]&lt;12),"Morning",IF(AND(Table1[[#This Row],[Hour]]&gt;=12,Table1[[#This Row],[Hour]]&lt;18),"AfterNoon",IF(AND(Table1[[#This Row],[Hour]]&gt;=18,Table1[[#This Row],[Hour]]&lt;21),"Evening","Night")))</f>
        <v>Morning</v>
      </c>
      <c r="R446">
        <f>Table1[[#This Row],[Total_Sales]]/Table1[[#This Row],[Quantity_Sold]]</f>
        <v>166.078</v>
      </c>
      <c r="S446">
        <v>19</v>
      </c>
    </row>
    <row r="447" spans="1:19" ht="15.75" customHeight="1" x14ac:dyDescent="0.25">
      <c r="A447" s="3">
        <v>1446</v>
      </c>
      <c r="B447" s="4">
        <v>45396</v>
      </c>
      <c r="C447" s="3">
        <v>204</v>
      </c>
      <c r="D447" s="3">
        <v>301</v>
      </c>
      <c r="E447" s="3">
        <v>102</v>
      </c>
      <c r="F447" s="3">
        <v>6</v>
      </c>
      <c r="G447" s="5">
        <v>495.41800000000006</v>
      </c>
      <c r="H447" s="5">
        <v>2972.5080000000003</v>
      </c>
      <c r="I447" s="5">
        <v>624.22667999999999</v>
      </c>
      <c r="J447" s="3" t="b">
        <v>0</v>
      </c>
      <c r="K447" s="3" t="s">
        <v>407</v>
      </c>
      <c r="L447" s="3">
        <v>2024</v>
      </c>
      <c r="M447" s="3">
        <v>4</v>
      </c>
      <c r="N447" s="3" t="s">
        <v>20</v>
      </c>
      <c r="O447" s="11">
        <v>23</v>
      </c>
      <c r="P447" s="11" t="str">
        <f>TEXT(Table1[[#This Row],[Order_Date]],"YYYY-MM")</f>
        <v>2024-04</v>
      </c>
      <c r="Q447" s="9" t="str">
        <f>IF(AND(Table1[[#This Row],[Hour]]&gt;=6,Table1[[#This Row],[Hour]]&lt;12),"Morning",IF(AND(Table1[[#This Row],[Hour]]&gt;=12,Table1[[#This Row],[Hour]]&lt;18),"AfterNoon",IF(AND(Table1[[#This Row],[Hour]]&gt;=18,Table1[[#This Row],[Hour]]&lt;21),"Evening","Night")))</f>
        <v>Night</v>
      </c>
      <c r="R447">
        <f>Table1[[#This Row],[Total_Sales]]/Table1[[#This Row],[Quantity_Sold]]</f>
        <v>495.41800000000006</v>
      </c>
      <c r="S447">
        <v>20.999999999999996</v>
      </c>
    </row>
    <row r="448" spans="1:19" ht="15.75" customHeight="1" x14ac:dyDescent="0.25">
      <c r="A448" s="3">
        <v>1447</v>
      </c>
      <c r="B448" s="4">
        <v>45141</v>
      </c>
      <c r="C448" s="3">
        <v>203</v>
      </c>
      <c r="D448" s="3">
        <v>302</v>
      </c>
      <c r="E448" s="3">
        <v>101</v>
      </c>
      <c r="F448" s="3">
        <v>10</v>
      </c>
      <c r="G448" s="5">
        <v>198.55</v>
      </c>
      <c r="H448" s="5">
        <v>1985.5</v>
      </c>
      <c r="I448" s="5">
        <v>496.375</v>
      </c>
      <c r="J448" s="3" t="b">
        <v>0</v>
      </c>
      <c r="K448" s="3" t="s">
        <v>100</v>
      </c>
      <c r="L448" s="3">
        <v>2023</v>
      </c>
      <c r="M448" s="3">
        <v>8</v>
      </c>
      <c r="N448" s="3" t="s">
        <v>16</v>
      </c>
      <c r="O448" s="11">
        <v>7</v>
      </c>
      <c r="P448" s="11" t="str">
        <f>TEXT(Table1[[#This Row],[Order_Date]],"YYYY-MM")</f>
        <v>2023-08</v>
      </c>
      <c r="Q448" s="9" t="str">
        <f>IF(AND(Table1[[#This Row],[Hour]]&gt;=6,Table1[[#This Row],[Hour]]&lt;12),"Morning",IF(AND(Table1[[#This Row],[Hour]]&gt;=12,Table1[[#This Row],[Hour]]&lt;18),"AfterNoon",IF(AND(Table1[[#This Row],[Hour]]&gt;=18,Table1[[#This Row],[Hour]]&lt;21),"Evening","Night")))</f>
        <v>Morning</v>
      </c>
      <c r="R448">
        <f>Table1[[#This Row],[Total_Sales]]/Table1[[#This Row],[Quantity_Sold]]</f>
        <v>198.55</v>
      </c>
      <c r="S448">
        <v>25</v>
      </c>
    </row>
    <row r="449" spans="1:19" ht="15.75" customHeight="1" x14ac:dyDescent="0.25">
      <c r="A449" s="3">
        <v>1448</v>
      </c>
      <c r="B449" s="4">
        <v>45491</v>
      </c>
      <c r="C449" s="3">
        <v>202</v>
      </c>
      <c r="D449" s="3">
        <v>304</v>
      </c>
      <c r="E449" s="3">
        <v>103</v>
      </c>
      <c r="F449" s="3">
        <v>10</v>
      </c>
      <c r="G449" s="5">
        <v>356.92800000000005</v>
      </c>
      <c r="H449" s="5">
        <v>3569.2800000000007</v>
      </c>
      <c r="I449" s="5">
        <v>1070.7840000000001</v>
      </c>
      <c r="J449" s="3" t="b">
        <v>0</v>
      </c>
      <c r="K449" s="3" t="s">
        <v>408</v>
      </c>
      <c r="L449" s="3">
        <v>2024</v>
      </c>
      <c r="M449" s="3">
        <v>7</v>
      </c>
      <c r="N449" s="3" t="s">
        <v>16</v>
      </c>
      <c r="O449" s="11">
        <v>8</v>
      </c>
      <c r="P449" s="11" t="str">
        <f>TEXT(Table1[[#This Row],[Order_Date]],"YYYY-MM")</f>
        <v>2024-07</v>
      </c>
      <c r="Q449" s="9" t="str">
        <f>IF(AND(Table1[[#This Row],[Hour]]&gt;=6,Table1[[#This Row],[Hour]]&lt;12),"Morning",IF(AND(Table1[[#This Row],[Hour]]&gt;=12,Table1[[#This Row],[Hour]]&lt;18),"AfterNoon",IF(AND(Table1[[#This Row],[Hour]]&gt;=18,Table1[[#This Row],[Hour]]&lt;21),"Evening","Night")))</f>
        <v>Morning</v>
      </c>
      <c r="R449">
        <f>Table1[[#This Row],[Total_Sales]]/Table1[[#This Row],[Quantity_Sold]]</f>
        <v>356.92800000000005</v>
      </c>
      <c r="S449">
        <v>30</v>
      </c>
    </row>
    <row r="450" spans="1:19" ht="15.75" customHeight="1" x14ac:dyDescent="0.25">
      <c r="A450" s="3">
        <v>1449</v>
      </c>
      <c r="B450" s="4">
        <v>45184</v>
      </c>
      <c r="C450" s="3">
        <v>204</v>
      </c>
      <c r="D450" s="3">
        <v>304</v>
      </c>
      <c r="E450" s="3">
        <v>101</v>
      </c>
      <c r="F450" s="3">
        <v>6</v>
      </c>
      <c r="G450" s="5">
        <v>154.39600000000002</v>
      </c>
      <c r="H450" s="5">
        <v>926.37600000000009</v>
      </c>
      <c r="I450" s="5">
        <v>138.9564</v>
      </c>
      <c r="J450" s="3" t="b">
        <v>0</v>
      </c>
      <c r="K450" s="3" t="s">
        <v>409</v>
      </c>
      <c r="L450" s="3">
        <v>2023</v>
      </c>
      <c r="M450" s="3">
        <v>9</v>
      </c>
      <c r="N450" s="3" t="s">
        <v>26</v>
      </c>
      <c r="O450" s="11">
        <v>17</v>
      </c>
      <c r="P450" s="11" t="str">
        <f>TEXT(Table1[[#This Row],[Order_Date]],"YYYY-MM")</f>
        <v>2023-09</v>
      </c>
      <c r="Q450" s="9" t="str">
        <f>IF(AND(Table1[[#This Row],[Hour]]&gt;=6,Table1[[#This Row],[Hour]]&lt;12),"Morning",IF(AND(Table1[[#This Row],[Hour]]&gt;=12,Table1[[#This Row],[Hour]]&lt;18),"AfterNoon",IF(AND(Table1[[#This Row],[Hour]]&gt;=18,Table1[[#This Row],[Hour]]&lt;21),"Evening","Night")))</f>
        <v>AfterNoon</v>
      </c>
      <c r="R450">
        <f>Table1[[#This Row],[Total_Sales]]/Table1[[#This Row],[Quantity_Sold]]</f>
        <v>154.39600000000002</v>
      </c>
      <c r="S450">
        <v>15</v>
      </c>
    </row>
    <row r="451" spans="1:19" ht="15.75" customHeight="1" x14ac:dyDescent="0.25">
      <c r="A451" s="3">
        <v>1450</v>
      </c>
      <c r="B451" s="4">
        <v>45016</v>
      </c>
      <c r="C451" s="3">
        <v>201</v>
      </c>
      <c r="D451" s="3">
        <v>302</v>
      </c>
      <c r="E451" s="3">
        <v>104</v>
      </c>
      <c r="F451" s="3">
        <v>6</v>
      </c>
      <c r="G451" s="5">
        <v>458.85400000000004</v>
      </c>
      <c r="H451" s="5">
        <v>2753.1240000000003</v>
      </c>
      <c r="I451" s="5">
        <v>468.03108000000009</v>
      </c>
      <c r="J451" s="3" t="b">
        <v>0</v>
      </c>
      <c r="K451" s="3" t="s">
        <v>223</v>
      </c>
      <c r="L451" s="3">
        <v>2023</v>
      </c>
      <c r="M451" s="3">
        <v>3</v>
      </c>
      <c r="N451" s="3" t="s">
        <v>26</v>
      </c>
      <c r="O451" s="11">
        <v>20</v>
      </c>
      <c r="P451" s="11" t="str">
        <f>TEXT(Table1[[#This Row],[Order_Date]],"YYYY-MM")</f>
        <v>2023-03</v>
      </c>
      <c r="Q451" s="9" t="str">
        <f>IF(AND(Table1[[#This Row],[Hour]]&gt;=6,Table1[[#This Row],[Hour]]&lt;12),"Morning",IF(AND(Table1[[#This Row],[Hour]]&gt;=12,Table1[[#This Row],[Hour]]&lt;18),"AfterNoon",IF(AND(Table1[[#This Row],[Hour]]&gt;=18,Table1[[#This Row],[Hour]]&lt;21),"Evening","Night")))</f>
        <v>Evening</v>
      </c>
      <c r="R451">
        <f>Table1[[#This Row],[Total_Sales]]/Table1[[#This Row],[Quantity_Sold]]</f>
        <v>458.85400000000004</v>
      </c>
      <c r="S451">
        <v>17</v>
      </c>
    </row>
    <row r="452" spans="1:19" ht="15.75" customHeight="1" x14ac:dyDescent="0.25">
      <c r="A452" s="3">
        <v>1451</v>
      </c>
      <c r="B452" s="4">
        <v>45209</v>
      </c>
      <c r="C452" s="3">
        <v>202</v>
      </c>
      <c r="D452" s="3">
        <v>304</v>
      </c>
      <c r="E452" s="3">
        <v>101</v>
      </c>
      <c r="F452" s="3">
        <v>10</v>
      </c>
      <c r="G452" s="5">
        <v>103.114</v>
      </c>
      <c r="H452" s="5">
        <v>1031.1400000000001</v>
      </c>
      <c r="I452" s="5">
        <v>195.91660000000002</v>
      </c>
      <c r="J452" s="3" t="b">
        <v>0</v>
      </c>
      <c r="K452" s="3" t="s">
        <v>410</v>
      </c>
      <c r="L452" s="3">
        <v>2023</v>
      </c>
      <c r="M452" s="3">
        <v>10</v>
      </c>
      <c r="N452" s="3" t="s">
        <v>31</v>
      </c>
      <c r="O452" s="11">
        <v>15</v>
      </c>
      <c r="P452" s="11" t="str">
        <f>TEXT(Table1[[#This Row],[Order_Date]],"YYYY-MM")</f>
        <v>2023-10</v>
      </c>
      <c r="Q452" s="9" t="str">
        <f>IF(AND(Table1[[#This Row],[Hour]]&gt;=6,Table1[[#This Row],[Hour]]&lt;12),"Morning",IF(AND(Table1[[#This Row],[Hour]]&gt;=12,Table1[[#This Row],[Hour]]&lt;18),"AfterNoon",IF(AND(Table1[[#This Row],[Hour]]&gt;=18,Table1[[#This Row],[Hour]]&lt;21),"Evening","Night")))</f>
        <v>AfterNoon</v>
      </c>
      <c r="R452">
        <f>Table1[[#This Row],[Total_Sales]]/Table1[[#This Row],[Quantity_Sold]]</f>
        <v>103.114</v>
      </c>
      <c r="S452">
        <v>19</v>
      </c>
    </row>
    <row r="453" spans="1:19" ht="15.75" customHeight="1" x14ac:dyDescent="0.25">
      <c r="A453" s="3">
        <v>1452</v>
      </c>
      <c r="B453" s="4">
        <v>45552</v>
      </c>
      <c r="C453" s="3">
        <v>205</v>
      </c>
      <c r="D453" s="3">
        <v>305</v>
      </c>
      <c r="E453" s="3">
        <v>104</v>
      </c>
      <c r="F453" s="3">
        <v>6</v>
      </c>
      <c r="G453" s="5">
        <v>481.42600000000004</v>
      </c>
      <c r="H453" s="5">
        <v>2888.5560000000005</v>
      </c>
      <c r="I453" s="5">
        <v>606.59676000000013</v>
      </c>
      <c r="J453" s="3" t="b">
        <v>0</v>
      </c>
      <c r="K453" s="3" t="s">
        <v>411</v>
      </c>
      <c r="L453" s="3">
        <v>2024</v>
      </c>
      <c r="M453" s="3">
        <v>9</v>
      </c>
      <c r="N453" s="3" t="s">
        <v>31</v>
      </c>
      <c r="O453" s="11">
        <v>1</v>
      </c>
      <c r="P453" s="11" t="str">
        <f>TEXT(Table1[[#This Row],[Order_Date]],"YYYY-MM")</f>
        <v>2024-09</v>
      </c>
      <c r="Q453" s="9" t="str">
        <f>IF(AND(Table1[[#This Row],[Hour]]&gt;=6,Table1[[#This Row],[Hour]]&lt;12),"Morning",IF(AND(Table1[[#This Row],[Hour]]&gt;=12,Table1[[#This Row],[Hour]]&lt;18),"AfterNoon",IF(AND(Table1[[#This Row],[Hour]]&gt;=18,Table1[[#This Row],[Hour]]&lt;21),"Evening","Night")))</f>
        <v>Night</v>
      </c>
      <c r="R453">
        <f>Table1[[#This Row],[Total_Sales]]/Table1[[#This Row],[Quantity_Sold]]</f>
        <v>481.4260000000001</v>
      </c>
      <c r="S453">
        <v>21.000000000000004</v>
      </c>
    </row>
    <row r="454" spans="1:19" ht="15.75" customHeight="1" x14ac:dyDescent="0.25">
      <c r="A454" s="3">
        <v>1453</v>
      </c>
      <c r="B454" s="4">
        <v>45156</v>
      </c>
      <c r="C454" s="3">
        <v>204</v>
      </c>
      <c r="D454" s="3">
        <v>302</v>
      </c>
      <c r="E454" s="3">
        <v>101</v>
      </c>
      <c r="F454" s="3">
        <v>1</v>
      </c>
      <c r="G454" s="5">
        <v>65.362000000000009</v>
      </c>
      <c r="H454" s="5">
        <v>65.362000000000009</v>
      </c>
      <c r="I454" s="5">
        <v>16.340500000000002</v>
      </c>
      <c r="J454" s="3" t="b">
        <v>0</v>
      </c>
      <c r="K454" s="3" t="s">
        <v>412</v>
      </c>
      <c r="L454" s="3">
        <v>2023</v>
      </c>
      <c r="M454" s="3">
        <v>8</v>
      </c>
      <c r="N454" s="3" t="s">
        <v>26</v>
      </c>
      <c r="O454" s="11">
        <v>10</v>
      </c>
      <c r="P454" s="11" t="str">
        <f>TEXT(Table1[[#This Row],[Order_Date]],"YYYY-MM")</f>
        <v>2023-08</v>
      </c>
      <c r="Q454" s="9" t="str">
        <f>IF(AND(Table1[[#This Row],[Hour]]&gt;=6,Table1[[#This Row],[Hour]]&lt;12),"Morning",IF(AND(Table1[[#This Row],[Hour]]&gt;=12,Table1[[#This Row],[Hour]]&lt;18),"AfterNoon",IF(AND(Table1[[#This Row],[Hour]]&gt;=18,Table1[[#This Row],[Hour]]&lt;21),"Evening","Night")))</f>
        <v>Morning</v>
      </c>
      <c r="R454">
        <f>Table1[[#This Row],[Total_Sales]]/Table1[[#This Row],[Quantity_Sold]]</f>
        <v>65.362000000000009</v>
      </c>
      <c r="S454">
        <v>25</v>
      </c>
    </row>
    <row r="455" spans="1:19" ht="15.75" customHeight="1" x14ac:dyDescent="0.25">
      <c r="A455" s="3">
        <v>1454</v>
      </c>
      <c r="B455" s="4">
        <v>44995</v>
      </c>
      <c r="C455" s="3">
        <v>201</v>
      </c>
      <c r="D455" s="3">
        <v>305</v>
      </c>
      <c r="E455" s="3">
        <v>103</v>
      </c>
      <c r="F455" s="3">
        <v>8</v>
      </c>
      <c r="G455" s="5">
        <v>241.16400000000002</v>
      </c>
      <c r="H455" s="5">
        <v>1929.3120000000001</v>
      </c>
      <c r="I455" s="5">
        <v>578.79359999999997</v>
      </c>
      <c r="J455" s="3" t="b">
        <v>0</v>
      </c>
      <c r="K455" s="3" t="s">
        <v>413</v>
      </c>
      <c r="L455" s="3">
        <v>2023</v>
      </c>
      <c r="M455" s="3">
        <v>3</v>
      </c>
      <c r="N455" s="3" t="s">
        <v>26</v>
      </c>
      <c r="O455" s="11">
        <v>15</v>
      </c>
      <c r="P455" s="11" t="str">
        <f>TEXT(Table1[[#This Row],[Order_Date]],"YYYY-MM")</f>
        <v>2023-03</v>
      </c>
      <c r="Q455" s="9" t="str">
        <f>IF(AND(Table1[[#This Row],[Hour]]&gt;=6,Table1[[#This Row],[Hour]]&lt;12),"Morning",IF(AND(Table1[[#This Row],[Hour]]&gt;=12,Table1[[#This Row],[Hour]]&lt;18),"AfterNoon",IF(AND(Table1[[#This Row],[Hour]]&gt;=18,Table1[[#This Row],[Hour]]&lt;21),"Evening","Night")))</f>
        <v>AfterNoon</v>
      </c>
      <c r="R455">
        <f>Table1[[#This Row],[Total_Sales]]/Table1[[#This Row],[Quantity_Sold]]</f>
        <v>241.16400000000002</v>
      </c>
      <c r="S455">
        <v>30</v>
      </c>
    </row>
    <row r="456" spans="1:19" ht="15.75" customHeight="1" x14ac:dyDescent="0.25">
      <c r="A456" s="3">
        <v>1455</v>
      </c>
      <c r="B456" s="4">
        <v>45399</v>
      </c>
      <c r="C456" s="3">
        <v>203</v>
      </c>
      <c r="D456" s="3">
        <v>303</v>
      </c>
      <c r="E456" s="3">
        <v>102</v>
      </c>
      <c r="F456" s="3">
        <v>3</v>
      </c>
      <c r="G456" s="5">
        <v>280.08200000000005</v>
      </c>
      <c r="H456" s="5">
        <v>840.24600000000009</v>
      </c>
      <c r="I456" s="5">
        <v>126.0369</v>
      </c>
      <c r="J456" s="3" t="b">
        <v>1</v>
      </c>
      <c r="K456" s="3" t="s">
        <v>261</v>
      </c>
      <c r="L456" s="3">
        <v>2024</v>
      </c>
      <c r="M456" s="3">
        <v>4</v>
      </c>
      <c r="N456" s="3" t="s">
        <v>18</v>
      </c>
      <c r="O456" s="11">
        <v>6</v>
      </c>
      <c r="P456" s="11" t="str">
        <f>TEXT(Table1[[#This Row],[Order_Date]],"YYYY-MM")</f>
        <v>2024-04</v>
      </c>
      <c r="Q456" s="9" t="str">
        <f>IF(AND(Table1[[#This Row],[Hour]]&gt;=6,Table1[[#This Row],[Hour]]&lt;12),"Morning",IF(AND(Table1[[#This Row],[Hour]]&gt;=12,Table1[[#This Row],[Hour]]&lt;18),"AfterNoon",IF(AND(Table1[[#This Row],[Hour]]&gt;=18,Table1[[#This Row],[Hour]]&lt;21),"Evening","Night")))</f>
        <v>Morning</v>
      </c>
      <c r="R456">
        <f>Table1[[#This Row],[Total_Sales]]/Table1[[#This Row],[Quantity_Sold]]</f>
        <v>280.08200000000005</v>
      </c>
      <c r="S456">
        <v>15</v>
      </c>
    </row>
    <row r="457" spans="1:19" ht="15.75" customHeight="1" x14ac:dyDescent="0.25">
      <c r="A457" s="3">
        <v>1456</v>
      </c>
      <c r="B457" s="4">
        <v>45302</v>
      </c>
      <c r="C457" s="3">
        <v>205</v>
      </c>
      <c r="D457" s="3">
        <v>305</v>
      </c>
      <c r="E457" s="3">
        <v>102</v>
      </c>
      <c r="F457" s="3">
        <v>5</v>
      </c>
      <c r="G457" s="5">
        <v>209.59399999999999</v>
      </c>
      <c r="H457" s="5">
        <v>1047.97</v>
      </c>
      <c r="I457" s="5">
        <v>178.15490000000003</v>
      </c>
      <c r="J457" s="3" t="b">
        <v>0</v>
      </c>
      <c r="K457" s="3" t="s">
        <v>105</v>
      </c>
      <c r="L457" s="3">
        <v>2024</v>
      </c>
      <c r="M457" s="3">
        <v>1</v>
      </c>
      <c r="N457" s="3" t="s">
        <v>16</v>
      </c>
      <c r="O457" s="11">
        <v>20</v>
      </c>
      <c r="P457" s="11" t="str">
        <f>TEXT(Table1[[#This Row],[Order_Date]],"YYYY-MM")</f>
        <v>2024-01</v>
      </c>
      <c r="Q457" s="9" t="str">
        <f>IF(AND(Table1[[#This Row],[Hour]]&gt;=6,Table1[[#This Row],[Hour]]&lt;12),"Morning",IF(AND(Table1[[#This Row],[Hour]]&gt;=12,Table1[[#This Row],[Hour]]&lt;18),"AfterNoon",IF(AND(Table1[[#This Row],[Hour]]&gt;=18,Table1[[#This Row],[Hour]]&lt;21),"Evening","Night")))</f>
        <v>Evening</v>
      </c>
      <c r="R457">
        <f>Table1[[#This Row],[Total_Sales]]/Table1[[#This Row],[Quantity_Sold]]</f>
        <v>209.59399999999999</v>
      </c>
      <c r="S457">
        <v>17</v>
      </c>
    </row>
    <row r="458" spans="1:19" ht="15.75" customHeight="1" x14ac:dyDescent="0.25">
      <c r="A458" s="3">
        <v>1457</v>
      </c>
      <c r="B458" s="4">
        <v>44980</v>
      </c>
      <c r="C458" s="3">
        <v>202</v>
      </c>
      <c r="D458" s="3">
        <v>305</v>
      </c>
      <c r="E458" s="3">
        <v>104</v>
      </c>
      <c r="F458" s="3">
        <v>5</v>
      </c>
      <c r="G458" s="5">
        <v>564.08000000000004</v>
      </c>
      <c r="H458" s="5">
        <v>2820.4</v>
      </c>
      <c r="I458" s="5">
        <v>535.87599999999998</v>
      </c>
      <c r="J458" s="3" t="b">
        <v>0</v>
      </c>
      <c r="K458" s="3" t="s">
        <v>113</v>
      </c>
      <c r="L458" s="3">
        <v>2023</v>
      </c>
      <c r="M458" s="3">
        <v>2</v>
      </c>
      <c r="N458" s="3" t="s">
        <v>16</v>
      </c>
      <c r="O458" s="11">
        <v>15</v>
      </c>
      <c r="P458" s="11" t="str">
        <f>TEXT(Table1[[#This Row],[Order_Date]],"YYYY-MM")</f>
        <v>2023-02</v>
      </c>
      <c r="Q458" s="9" t="str">
        <f>IF(AND(Table1[[#This Row],[Hour]]&gt;=6,Table1[[#This Row],[Hour]]&lt;12),"Morning",IF(AND(Table1[[#This Row],[Hour]]&gt;=12,Table1[[#This Row],[Hour]]&lt;18),"AfterNoon",IF(AND(Table1[[#This Row],[Hour]]&gt;=18,Table1[[#This Row],[Hour]]&lt;21),"Evening","Night")))</f>
        <v>AfterNoon</v>
      </c>
      <c r="R458">
        <f>Table1[[#This Row],[Total_Sales]]/Table1[[#This Row],[Quantity_Sold]]</f>
        <v>564.08000000000004</v>
      </c>
      <c r="S458">
        <v>18.999999999999996</v>
      </c>
    </row>
    <row r="459" spans="1:19" ht="15.75" customHeight="1" x14ac:dyDescent="0.25">
      <c r="A459" s="3">
        <v>1458</v>
      </c>
      <c r="B459" s="4">
        <v>45439</v>
      </c>
      <c r="C459" s="3">
        <v>204</v>
      </c>
      <c r="D459" s="3">
        <v>302</v>
      </c>
      <c r="E459" s="3">
        <v>103</v>
      </c>
      <c r="F459" s="3">
        <v>8</v>
      </c>
      <c r="G459" s="5">
        <v>131.29600000000002</v>
      </c>
      <c r="H459" s="5">
        <v>1050.3680000000002</v>
      </c>
      <c r="I459" s="5">
        <v>220.57728000000003</v>
      </c>
      <c r="J459" s="3" t="b">
        <v>1</v>
      </c>
      <c r="K459" s="3" t="s">
        <v>216</v>
      </c>
      <c r="L459" s="3">
        <v>2024</v>
      </c>
      <c r="M459" s="3">
        <v>5</v>
      </c>
      <c r="N459" s="3" t="s">
        <v>28</v>
      </c>
      <c r="O459" s="11">
        <v>2</v>
      </c>
      <c r="P459" s="11" t="str">
        <f>TEXT(Table1[[#This Row],[Order_Date]],"YYYY-MM")</f>
        <v>2024-05</v>
      </c>
      <c r="Q459" s="9" t="str">
        <f>IF(AND(Table1[[#This Row],[Hour]]&gt;=6,Table1[[#This Row],[Hour]]&lt;12),"Morning",IF(AND(Table1[[#This Row],[Hour]]&gt;=12,Table1[[#This Row],[Hour]]&lt;18),"AfterNoon",IF(AND(Table1[[#This Row],[Hour]]&gt;=18,Table1[[#This Row],[Hour]]&lt;21),"Evening","Night")))</f>
        <v>Night</v>
      </c>
      <c r="R459">
        <f>Table1[[#This Row],[Total_Sales]]/Table1[[#This Row],[Quantity_Sold]]</f>
        <v>131.29600000000002</v>
      </c>
      <c r="S459">
        <v>21</v>
      </c>
    </row>
    <row r="460" spans="1:19" ht="15.75" customHeight="1" x14ac:dyDescent="0.25">
      <c r="A460" s="3">
        <v>1459</v>
      </c>
      <c r="B460" s="4">
        <v>45515</v>
      </c>
      <c r="C460" s="3">
        <v>204</v>
      </c>
      <c r="D460" s="3">
        <v>304</v>
      </c>
      <c r="E460" s="3">
        <v>101</v>
      </c>
      <c r="F460" s="3">
        <v>4</v>
      </c>
      <c r="G460" s="5">
        <v>326.54600000000005</v>
      </c>
      <c r="H460" s="5">
        <v>1306.1840000000002</v>
      </c>
      <c r="I460" s="5">
        <v>326.54600000000005</v>
      </c>
      <c r="J460" s="3" t="b">
        <v>0</v>
      </c>
      <c r="K460" s="3" t="s">
        <v>280</v>
      </c>
      <c r="L460" s="3">
        <v>2024</v>
      </c>
      <c r="M460" s="3">
        <v>8</v>
      </c>
      <c r="N460" s="3" t="s">
        <v>20</v>
      </c>
      <c r="O460" s="11">
        <v>8</v>
      </c>
      <c r="P460" s="11" t="str">
        <f>TEXT(Table1[[#This Row],[Order_Date]],"YYYY-MM")</f>
        <v>2024-08</v>
      </c>
      <c r="Q460" s="9" t="str">
        <f>IF(AND(Table1[[#This Row],[Hour]]&gt;=6,Table1[[#This Row],[Hour]]&lt;12),"Morning",IF(AND(Table1[[#This Row],[Hour]]&gt;=12,Table1[[#This Row],[Hour]]&lt;18),"AfterNoon",IF(AND(Table1[[#This Row],[Hour]]&gt;=18,Table1[[#This Row],[Hour]]&lt;21),"Evening","Night")))</f>
        <v>Morning</v>
      </c>
      <c r="R460">
        <f>Table1[[#This Row],[Total_Sales]]/Table1[[#This Row],[Quantity_Sold]]</f>
        <v>326.54600000000005</v>
      </c>
      <c r="S460">
        <v>25</v>
      </c>
    </row>
    <row r="461" spans="1:19" ht="15.75" customHeight="1" x14ac:dyDescent="0.25">
      <c r="A461" s="3">
        <v>1460</v>
      </c>
      <c r="B461" s="4">
        <v>45486</v>
      </c>
      <c r="C461" s="3">
        <v>204</v>
      </c>
      <c r="D461" s="3">
        <v>303</v>
      </c>
      <c r="E461" s="3">
        <v>101</v>
      </c>
      <c r="F461" s="3">
        <v>9</v>
      </c>
      <c r="G461" s="5">
        <v>263.64800000000002</v>
      </c>
      <c r="H461" s="5">
        <v>2372.8320000000003</v>
      </c>
      <c r="I461" s="5">
        <v>711.84960000000012</v>
      </c>
      <c r="J461" s="3" t="b">
        <v>1</v>
      </c>
      <c r="K461" s="3" t="s">
        <v>414</v>
      </c>
      <c r="L461" s="3">
        <v>2024</v>
      </c>
      <c r="M461" s="3">
        <v>7</v>
      </c>
      <c r="N461" s="3" t="s">
        <v>22</v>
      </c>
      <c r="O461" s="11">
        <v>8</v>
      </c>
      <c r="P461" s="11" t="str">
        <f>TEXT(Table1[[#This Row],[Order_Date]],"YYYY-MM")</f>
        <v>2024-07</v>
      </c>
      <c r="Q461" s="9" t="str">
        <f>IF(AND(Table1[[#This Row],[Hour]]&gt;=6,Table1[[#This Row],[Hour]]&lt;12),"Morning",IF(AND(Table1[[#This Row],[Hour]]&gt;=12,Table1[[#This Row],[Hour]]&lt;18),"AfterNoon",IF(AND(Table1[[#This Row],[Hour]]&gt;=18,Table1[[#This Row],[Hour]]&lt;21),"Evening","Night")))</f>
        <v>Morning</v>
      </c>
      <c r="R461">
        <f>Table1[[#This Row],[Total_Sales]]/Table1[[#This Row],[Quantity_Sold]]</f>
        <v>263.64800000000002</v>
      </c>
      <c r="S461">
        <v>30</v>
      </c>
    </row>
    <row r="462" spans="1:19" ht="15.75" customHeight="1" x14ac:dyDescent="0.25">
      <c r="A462" s="3">
        <v>1461</v>
      </c>
      <c r="B462" s="4">
        <v>45525</v>
      </c>
      <c r="C462" s="3">
        <v>204</v>
      </c>
      <c r="D462" s="3">
        <v>303</v>
      </c>
      <c r="E462" s="3">
        <v>101</v>
      </c>
      <c r="F462" s="3">
        <v>10</v>
      </c>
      <c r="G462" s="5">
        <v>295.63600000000002</v>
      </c>
      <c r="H462" s="5">
        <v>2956.36</v>
      </c>
      <c r="I462" s="5">
        <v>443.45400000000001</v>
      </c>
      <c r="J462" s="3" t="b">
        <v>1</v>
      </c>
      <c r="K462" s="3" t="s">
        <v>415</v>
      </c>
      <c r="L462" s="3">
        <v>2024</v>
      </c>
      <c r="M462" s="3">
        <v>8</v>
      </c>
      <c r="N462" s="3" t="s">
        <v>18</v>
      </c>
      <c r="O462" s="11">
        <v>11</v>
      </c>
      <c r="P462" s="11" t="str">
        <f>TEXT(Table1[[#This Row],[Order_Date]],"YYYY-MM")</f>
        <v>2024-08</v>
      </c>
      <c r="Q462" s="9" t="str">
        <f>IF(AND(Table1[[#This Row],[Hour]]&gt;=6,Table1[[#This Row],[Hour]]&lt;12),"Morning",IF(AND(Table1[[#This Row],[Hour]]&gt;=12,Table1[[#This Row],[Hour]]&lt;18),"AfterNoon",IF(AND(Table1[[#This Row],[Hour]]&gt;=18,Table1[[#This Row],[Hour]]&lt;21),"Evening","Night")))</f>
        <v>Morning</v>
      </c>
      <c r="R462">
        <f>Table1[[#This Row],[Total_Sales]]/Table1[[#This Row],[Quantity_Sold]]</f>
        <v>295.63600000000002</v>
      </c>
      <c r="S462">
        <v>15</v>
      </c>
    </row>
    <row r="463" spans="1:19" ht="15.75" customHeight="1" x14ac:dyDescent="0.25">
      <c r="A463" s="3">
        <v>1462</v>
      </c>
      <c r="B463" s="4">
        <v>44990</v>
      </c>
      <c r="C463" s="3">
        <v>201</v>
      </c>
      <c r="D463" s="3">
        <v>303</v>
      </c>
      <c r="E463" s="3">
        <v>105</v>
      </c>
      <c r="F463" s="3">
        <v>7</v>
      </c>
      <c r="G463" s="5">
        <v>93.896000000000001</v>
      </c>
      <c r="H463" s="5">
        <v>657.27200000000005</v>
      </c>
      <c r="I463" s="5">
        <v>111.73624000000001</v>
      </c>
      <c r="J463" s="3" t="b">
        <v>0</v>
      </c>
      <c r="K463" s="3" t="s">
        <v>416</v>
      </c>
      <c r="L463" s="3">
        <v>2023</v>
      </c>
      <c r="M463" s="3">
        <v>3</v>
      </c>
      <c r="N463" s="3" t="s">
        <v>20</v>
      </c>
      <c r="O463" s="11">
        <v>20</v>
      </c>
      <c r="P463" s="11" t="str">
        <f>TEXT(Table1[[#This Row],[Order_Date]],"YYYY-MM")</f>
        <v>2023-03</v>
      </c>
      <c r="Q463" s="9" t="str">
        <f>IF(AND(Table1[[#This Row],[Hour]]&gt;=6,Table1[[#This Row],[Hour]]&lt;12),"Morning",IF(AND(Table1[[#This Row],[Hour]]&gt;=12,Table1[[#This Row],[Hour]]&lt;18),"AfterNoon",IF(AND(Table1[[#This Row],[Hour]]&gt;=18,Table1[[#This Row],[Hour]]&lt;21),"Evening","Night")))</f>
        <v>Evening</v>
      </c>
      <c r="R463">
        <f>Table1[[#This Row],[Total_Sales]]/Table1[[#This Row],[Quantity_Sold]]</f>
        <v>93.896000000000001</v>
      </c>
      <c r="S463">
        <v>17</v>
      </c>
    </row>
    <row r="464" spans="1:19" ht="15.75" customHeight="1" x14ac:dyDescent="0.25">
      <c r="A464" s="3">
        <v>1463</v>
      </c>
      <c r="B464" s="4">
        <v>45438</v>
      </c>
      <c r="C464" s="3">
        <v>203</v>
      </c>
      <c r="D464" s="3">
        <v>301</v>
      </c>
      <c r="E464" s="3">
        <v>103</v>
      </c>
      <c r="F464" s="3">
        <v>8</v>
      </c>
      <c r="G464" s="5">
        <v>494.34000000000003</v>
      </c>
      <c r="H464" s="5">
        <v>3954.7200000000003</v>
      </c>
      <c r="I464" s="5">
        <v>751.3968000000001</v>
      </c>
      <c r="J464" s="3" t="b">
        <v>0</v>
      </c>
      <c r="K464" s="3" t="s">
        <v>114</v>
      </c>
      <c r="L464" s="3">
        <v>2024</v>
      </c>
      <c r="M464" s="3">
        <v>5</v>
      </c>
      <c r="N464" s="3" t="s">
        <v>20</v>
      </c>
      <c r="O464" s="11">
        <v>12</v>
      </c>
      <c r="P464" s="11" t="str">
        <f>TEXT(Table1[[#This Row],[Order_Date]],"YYYY-MM")</f>
        <v>2024-05</v>
      </c>
      <c r="Q464" s="9" t="str">
        <f>IF(AND(Table1[[#This Row],[Hour]]&gt;=6,Table1[[#This Row],[Hour]]&lt;12),"Morning",IF(AND(Table1[[#This Row],[Hour]]&gt;=12,Table1[[#This Row],[Hour]]&lt;18),"AfterNoon",IF(AND(Table1[[#This Row],[Hour]]&gt;=18,Table1[[#This Row],[Hour]]&lt;21),"Evening","Night")))</f>
        <v>AfterNoon</v>
      </c>
      <c r="R464">
        <f>Table1[[#This Row],[Total_Sales]]/Table1[[#This Row],[Quantity_Sold]]</f>
        <v>494.34000000000003</v>
      </c>
      <c r="S464">
        <v>19</v>
      </c>
    </row>
    <row r="465" spans="1:19" ht="15.75" customHeight="1" x14ac:dyDescent="0.25">
      <c r="A465" s="3">
        <v>1464</v>
      </c>
      <c r="B465" s="4">
        <v>45010</v>
      </c>
      <c r="C465" s="3">
        <v>202</v>
      </c>
      <c r="D465" s="3">
        <v>304</v>
      </c>
      <c r="E465" s="3">
        <v>103</v>
      </c>
      <c r="F465" s="3">
        <v>2</v>
      </c>
      <c r="G465" s="5">
        <v>395.40600000000001</v>
      </c>
      <c r="H465" s="5">
        <v>790.81200000000001</v>
      </c>
      <c r="I465" s="5">
        <v>166.07051999999999</v>
      </c>
      <c r="J465" s="3" t="b">
        <v>0</v>
      </c>
      <c r="K465" s="3" t="s">
        <v>417</v>
      </c>
      <c r="L465" s="3">
        <v>2023</v>
      </c>
      <c r="M465" s="3">
        <v>3</v>
      </c>
      <c r="N465" s="3" t="s">
        <v>22</v>
      </c>
      <c r="O465" s="11">
        <v>23</v>
      </c>
      <c r="P465" s="11" t="str">
        <f>TEXT(Table1[[#This Row],[Order_Date]],"YYYY-MM")</f>
        <v>2023-03</v>
      </c>
      <c r="Q465" s="9" t="str">
        <f>IF(AND(Table1[[#This Row],[Hour]]&gt;=6,Table1[[#This Row],[Hour]]&lt;12),"Morning",IF(AND(Table1[[#This Row],[Hour]]&gt;=12,Table1[[#This Row],[Hour]]&lt;18),"AfterNoon",IF(AND(Table1[[#This Row],[Hour]]&gt;=18,Table1[[#This Row],[Hour]]&lt;21),"Evening","Night")))</f>
        <v>Night</v>
      </c>
      <c r="R465">
        <f>Table1[[#This Row],[Total_Sales]]/Table1[[#This Row],[Quantity_Sold]]</f>
        <v>395.40600000000001</v>
      </c>
      <c r="S465">
        <v>21</v>
      </c>
    </row>
    <row r="466" spans="1:19" ht="15.75" customHeight="1" x14ac:dyDescent="0.25">
      <c r="A466" s="3">
        <v>1465</v>
      </c>
      <c r="B466" s="4">
        <v>45064</v>
      </c>
      <c r="C466" s="3">
        <v>205</v>
      </c>
      <c r="D466" s="3">
        <v>303</v>
      </c>
      <c r="E466" s="3">
        <v>104</v>
      </c>
      <c r="F466" s="3">
        <v>3</v>
      </c>
      <c r="G466" s="5">
        <v>207.834</v>
      </c>
      <c r="H466" s="5">
        <v>623.50199999999995</v>
      </c>
      <c r="I466" s="5">
        <v>155.87549999999999</v>
      </c>
      <c r="J466" s="3" t="b">
        <v>0</v>
      </c>
      <c r="K466" s="3" t="s">
        <v>418</v>
      </c>
      <c r="L466" s="3">
        <v>2023</v>
      </c>
      <c r="M466" s="3">
        <v>5</v>
      </c>
      <c r="N466" s="3" t="s">
        <v>16</v>
      </c>
      <c r="O466" s="11">
        <v>13</v>
      </c>
      <c r="P466" s="11" t="str">
        <f>TEXT(Table1[[#This Row],[Order_Date]],"YYYY-MM")</f>
        <v>2023-05</v>
      </c>
      <c r="Q466" s="9" t="str">
        <f>IF(AND(Table1[[#This Row],[Hour]]&gt;=6,Table1[[#This Row],[Hour]]&lt;12),"Morning",IF(AND(Table1[[#This Row],[Hour]]&gt;=12,Table1[[#This Row],[Hour]]&lt;18),"AfterNoon",IF(AND(Table1[[#This Row],[Hour]]&gt;=18,Table1[[#This Row],[Hour]]&lt;21),"Evening","Night")))</f>
        <v>AfterNoon</v>
      </c>
      <c r="R466">
        <f>Table1[[#This Row],[Total_Sales]]/Table1[[#This Row],[Quantity_Sold]]</f>
        <v>207.83399999999997</v>
      </c>
      <c r="S466">
        <v>25</v>
      </c>
    </row>
    <row r="467" spans="1:19" ht="15.75" customHeight="1" x14ac:dyDescent="0.25">
      <c r="A467" s="3">
        <v>1466</v>
      </c>
      <c r="B467" s="4">
        <v>45580</v>
      </c>
      <c r="C467" s="3">
        <v>201</v>
      </c>
      <c r="D467" s="3">
        <v>301</v>
      </c>
      <c r="E467" s="3">
        <v>105</v>
      </c>
      <c r="F467" s="3">
        <v>5</v>
      </c>
      <c r="G467" s="5">
        <v>78.496000000000009</v>
      </c>
      <c r="H467" s="5">
        <v>392.48</v>
      </c>
      <c r="I467" s="5">
        <v>117.744</v>
      </c>
      <c r="J467" s="3" t="b">
        <v>0</v>
      </c>
      <c r="K467" s="3" t="s">
        <v>419</v>
      </c>
      <c r="L467" s="3">
        <v>2024</v>
      </c>
      <c r="M467" s="3">
        <v>10</v>
      </c>
      <c r="N467" s="3" t="s">
        <v>31</v>
      </c>
      <c r="O467" s="11">
        <v>18</v>
      </c>
      <c r="P467" s="11" t="str">
        <f>TEXT(Table1[[#This Row],[Order_Date]],"YYYY-MM")</f>
        <v>2024-10</v>
      </c>
      <c r="Q467" s="9" t="str">
        <f>IF(AND(Table1[[#This Row],[Hour]]&gt;=6,Table1[[#This Row],[Hour]]&lt;12),"Morning",IF(AND(Table1[[#This Row],[Hour]]&gt;=12,Table1[[#This Row],[Hour]]&lt;18),"AfterNoon",IF(AND(Table1[[#This Row],[Hour]]&gt;=18,Table1[[#This Row],[Hour]]&lt;21),"Evening","Night")))</f>
        <v>Evening</v>
      </c>
      <c r="R467">
        <f>Table1[[#This Row],[Total_Sales]]/Table1[[#This Row],[Quantity_Sold]]</f>
        <v>78.496000000000009</v>
      </c>
      <c r="S467">
        <v>30</v>
      </c>
    </row>
    <row r="468" spans="1:19" ht="15.75" customHeight="1" x14ac:dyDescent="0.25">
      <c r="A468" s="3">
        <v>1467</v>
      </c>
      <c r="B468" s="4">
        <v>44921</v>
      </c>
      <c r="C468" s="3">
        <v>205</v>
      </c>
      <c r="D468" s="3">
        <v>301</v>
      </c>
      <c r="E468" s="3">
        <v>103</v>
      </c>
      <c r="F468" s="3">
        <v>2</v>
      </c>
      <c r="G468" s="5">
        <v>142.31800000000001</v>
      </c>
      <c r="H468" s="5">
        <v>284.63600000000002</v>
      </c>
      <c r="I468" s="5">
        <v>42.695399999999999</v>
      </c>
      <c r="J468" s="3" t="b">
        <v>0</v>
      </c>
      <c r="K468" s="3" t="s">
        <v>420</v>
      </c>
      <c r="L468" s="3">
        <v>2022</v>
      </c>
      <c r="M468" s="3">
        <v>12</v>
      </c>
      <c r="N468" s="3" t="s">
        <v>28</v>
      </c>
      <c r="O468" s="11">
        <v>3</v>
      </c>
      <c r="P468" s="11" t="str">
        <f>TEXT(Table1[[#This Row],[Order_Date]],"YYYY-MM")</f>
        <v>2022-12</v>
      </c>
      <c r="Q468" s="9" t="str">
        <f>IF(AND(Table1[[#This Row],[Hour]]&gt;=6,Table1[[#This Row],[Hour]]&lt;12),"Morning",IF(AND(Table1[[#This Row],[Hour]]&gt;=12,Table1[[#This Row],[Hour]]&lt;18),"AfterNoon",IF(AND(Table1[[#This Row],[Hour]]&gt;=18,Table1[[#This Row],[Hour]]&lt;21),"Evening","Night")))</f>
        <v>Night</v>
      </c>
      <c r="R468">
        <f>Table1[[#This Row],[Total_Sales]]/Table1[[#This Row],[Quantity_Sold]]</f>
        <v>142.31800000000001</v>
      </c>
      <c r="S468">
        <v>15</v>
      </c>
    </row>
    <row r="469" spans="1:19" ht="15.75" customHeight="1" x14ac:dyDescent="0.25">
      <c r="A469" s="3">
        <v>1468</v>
      </c>
      <c r="B469" s="4">
        <v>45567</v>
      </c>
      <c r="C469" s="3">
        <v>201</v>
      </c>
      <c r="D469" s="3">
        <v>305</v>
      </c>
      <c r="E469" s="3">
        <v>103</v>
      </c>
      <c r="F469" s="3">
        <v>10</v>
      </c>
      <c r="G469" s="5">
        <v>616.66000000000008</v>
      </c>
      <c r="H469" s="5">
        <v>6166.6</v>
      </c>
      <c r="I469" s="5">
        <v>1048.3220000000001</v>
      </c>
      <c r="J469" s="3" t="b">
        <v>1</v>
      </c>
      <c r="K469" s="3" t="s">
        <v>421</v>
      </c>
      <c r="L469" s="3">
        <v>2024</v>
      </c>
      <c r="M469" s="3">
        <v>10</v>
      </c>
      <c r="N469" s="3" t="s">
        <v>18</v>
      </c>
      <c r="O469" s="11">
        <v>5</v>
      </c>
      <c r="P469" s="11" t="str">
        <f>TEXT(Table1[[#This Row],[Order_Date]],"YYYY-MM")</f>
        <v>2024-10</v>
      </c>
      <c r="Q469" s="9" t="str">
        <f>IF(AND(Table1[[#This Row],[Hour]]&gt;=6,Table1[[#This Row],[Hour]]&lt;12),"Morning",IF(AND(Table1[[#This Row],[Hour]]&gt;=12,Table1[[#This Row],[Hour]]&lt;18),"AfterNoon",IF(AND(Table1[[#This Row],[Hour]]&gt;=18,Table1[[#This Row],[Hour]]&lt;21),"Evening","Night")))</f>
        <v>Night</v>
      </c>
      <c r="R469">
        <f>Table1[[#This Row],[Total_Sales]]/Table1[[#This Row],[Quantity_Sold]]</f>
        <v>616.66000000000008</v>
      </c>
      <c r="S469">
        <v>17</v>
      </c>
    </row>
    <row r="470" spans="1:19" ht="15.75" customHeight="1" x14ac:dyDescent="0.25">
      <c r="A470" s="3">
        <v>1469</v>
      </c>
      <c r="B470" s="4">
        <v>45423</v>
      </c>
      <c r="C470" s="3">
        <v>202</v>
      </c>
      <c r="D470" s="3">
        <v>303</v>
      </c>
      <c r="E470" s="3">
        <v>105</v>
      </c>
      <c r="F470" s="3">
        <v>3</v>
      </c>
      <c r="G470" s="5">
        <v>377.67399999999998</v>
      </c>
      <c r="H470" s="5">
        <v>1133.0219999999999</v>
      </c>
      <c r="I470" s="5">
        <v>215.27418</v>
      </c>
      <c r="J470" s="3" t="b">
        <v>0</v>
      </c>
      <c r="K470" s="3" t="s">
        <v>217</v>
      </c>
      <c r="L470" s="3">
        <v>2024</v>
      </c>
      <c r="M470" s="3">
        <v>5</v>
      </c>
      <c r="N470" s="3" t="s">
        <v>22</v>
      </c>
      <c r="O470" s="11">
        <v>4</v>
      </c>
      <c r="P470" s="11" t="str">
        <f>TEXT(Table1[[#This Row],[Order_Date]],"YYYY-MM")</f>
        <v>2024-05</v>
      </c>
      <c r="Q470" s="9" t="str">
        <f>IF(AND(Table1[[#This Row],[Hour]]&gt;=6,Table1[[#This Row],[Hour]]&lt;12),"Morning",IF(AND(Table1[[#This Row],[Hour]]&gt;=12,Table1[[#This Row],[Hour]]&lt;18),"AfterNoon",IF(AND(Table1[[#This Row],[Hour]]&gt;=18,Table1[[#This Row],[Hour]]&lt;21),"Evening","Night")))</f>
        <v>Night</v>
      </c>
      <c r="R470">
        <f>Table1[[#This Row],[Total_Sales]]/Table1[[#This Row],[Quantity_Sold]]</f>
        <v>377.67399999999998</v>
      </c>
      <c r="S470">
        <v>19</v>
      </c>
    </row>
    <row r="471" spans="1:19" ht="15.75" customHeight="1" x14ac:dyDescent="0.25">
      <c r="A471" s="3">
        <v>1470</v>
      </c>
      <c r="B471" s="4">
        <v>45458</v>
      </c>
      <c r="C471" s="3">
        <v>201</v>
      </c>
      <c r="D471" s="3">
        <v>305</v>
      </c>
      <c r="E471" s="3">
        <v>103</v>
      </c>
      <c r="F471" s="3">
        <v>5</v>
      </c>
      <c r="G471" s="5">
        <v>226.20400000000001</v>
      </c>
      <c r="H471" s="5">
        <v>1131.02</v>
      </c>
      <c r="I471" s="5">
        <v>237.51419999999999</v>
      </c>
      <c r="J471" s="3" t="b">
        <v>0</v>
      </c>
      <c r="K471" s="3" t="s">
        <v>205</v>
      </c>
      <c r="L471" s="3">
        <v>2024</v>
      </c>
      <c r="M471" s="3">
        <v>6</v>
      </c>
      <c r="N471" s="3" t="s">
        <v>22</v>
      </c>
      <c r="O471" s="11">
        <v>8</v>
      </c>
      <c r="P471" s="11" t="str">
        <f>TEXT(Table1[[#This Row],[Order_Date]],"YYYY-MM")</f>
        <v>2024-06</v>
      </c>
      <c r="Q471" s="9" t="str">
        <f>IF(AND(Table1[[#This Row],[Hour]]&gt;=6,Table1[[#This Row],[Hour]]&lt;12),"Morning",IF(AND(Table1[[#This Row],[Hour]]&gt;=12,Table1[[#This Row],[Hour]]&lt;18),"AfterNoon",IF(AND(Table1[[#This Row],[Hour]]&gt;=18,Table1[[#This Row],[Hour]]&lt;21),"Evening","Night")))</f>
        <v>Morning</v>
      </c>
      <c r="R471">
        <f>Table1[[#This Row],[Total_Sales]]/Table1[[#This Row],[Quantity_Sold]]</f>
        <v>226.20400000000001</v>
      </c>
      <c r="S471">
        <v>21</v>
      </c>
    </row>
    <row r="472" spans="1:19" ht="15.75" customHeight="1" x14ac:dyDescent="0.25">
      <c r="A472" s="3">
        <v>1471</v>
      </c>
      <c r="B472" s="4">
        <v>44990</v>
      </c>
      <c r="C472" s="3">
        <v>203</v>
      </c>
      <c r="D472" s="3">
        <v>302</v>
      </c>
      <c r="E472" s="3">
        <v>104</v>
      </c>
      <c r="F472" s="3">
        <v>6</v>
      </c>
      <c r="G472" s="5">
        <v>478.69800000000004</v>
      </c>
      <c r="H472" s="5">
        <v>2872.1880000000001</v>
      </c>
      <c r="I472" s="5">
        <v>718.04700000000003</v>
      </c>
      <c r="J472" s="3" t="b">
        <v>1</v>
      </c>
      <c r="K472" s="3" t="s">
        <v>422</v>
      </c>
      <c r="L472" s="3">
        <v>2023</v>
      </c>
      <c r="M472" s="3">
        <v>3</v>
      </c>
      <c r="N472" s="3" t="s">
        <v>20</v>
      </c>
      <c r="O472" s="11">
        <v>18</v>
      </c>
      <c r="P472" s="11" t="str">
        <f>TEXT(Table1[[#This Row],[Order_Date]],"YYYY-MM")</f>
        <v>2023-03</v>
      </c>
      <c r="Q472" s="9" t="str">
        <f>IF(AND(Table1[[#This Row],[Hour]]&gt;=6,Table1[[#This Row],[Hour]]&lt;12),"Morning",IF(AND(Table1[[#This Row],[Hour]]&gt;=12,Table1[[#This Row],[Hour]]&lt;18),"AfterNoon",IF(AND(Table1[[#This Row],[Hour]]&gt;=18,Table1[[#This Row],[Hour]]&lt;21),"Evening","Night")))</f>
        <v>Evening</v>
      </c>
      <c r="R472">
        <f>Table1[[#This Row],[Total_Sales]]/Table1[[#This Row],[Quantity_Sold]]</f>
        <v>478.69800000000004</v>
      </c>
      <c r="S472">
        <v>25</v>
      </c>
    </row>
    <row r="473" spans="1:19" ht="15.75" customHeight="1" x14ac:dyDescent="0.25">
      <c r="A473" s="3">
        <v>1472</v>
      </c>
      <c r="B473" s="4">
        <v>45386</v>
      </c>
      <c r="C473" s="3">
        <v>202</v>
      </c>
      <c r="D473" s="3">
        <v>301</v>
      </c>
      <c r="E473" s="3">
        <v>103</v>
      </c>
      <c r="F473" s="3">
        <v>4</v>
      </c>
      <c r="G473" s="5">
        <v>300.52000000000004</v>
      </c>
      <c r="H473" s="5">
        <v>1202.0800000000002</v>
      </c>
      <c r="I473" s="5">
        <v>360.62400000000002</v>
      </c>
      <c r="J473" s="3" t="b">
        <v>0</v>
      </c>
      <c r="K473" s="3" t="s">
        <v>423</v>
      </c>
      <c r="L473" s="3">
        <v>2024</v>
      </c>
      <c r="M473" s="3">
        <v>4</v>
      </c>
      <c r="N473" s="3" t="s">
        <v>16</v>
      </c>
      <c r="O473" s="11">
        <v>17</v>
      </c>
      <c r="P473" s="11" t="str">
        <f>TEXT(Table1[[#This Row],[Order_Date]],"YYYY-MM")</f>
        <v>2024-04</v>
      </c>
      <c r="Q473" s="9" t="str">
        <f>IF(AND(Table1[[#This Row],[Hour]]&gt;=6,Table1[[#This Row],[Hour]]&lt;12),"Morning",IF(AND(Table1[[#This Row],[Hour]]&gt;=12,Table1[[#This Row],[Hour]]&lt;18),"AfterNoon",IF(AND(Table1[[#This Row],[Hour]]&gt;=18,Table1[[#This Row],[Hour]]&lt;21),"Evening","Night")))</f>
        <v>AfterNoon</v>
      </c>
      <c r="R473">
        <f>Table1[[#This Row],[Total_Sales]]/Table1[[#This Row],[Quantity_Sold]]</f>
        <v>300.52000000000004</v>
      </c>
      <c r="S473">
        <v>30</v>
      </c>
    </row>
    <row r="474" spans="1:19" ht="15.75" customHeight="1" x14ac:dyDescent="0.25">
      <c r="A474" s="3">
        <v>1473</v>
      </c>
      <c r="B474" s="4">
        <v>44914</v>
      </c>
      <c r="C474" s="3">
        <v>205</v>
      </c>
      <c r="D474" s="3">
        <v>304</v>
      </c>
      <c r="E474" s="3">
        <v>101</v>
      </c>
      <c r="F474" s="3">
        <v>4</v>
      </c>
      <c r="G474" s="5">
        <v>425.81000000000006</v>
      </c>
      <c r="H474" s="5">
        <v>1703.2400000000002</v>
      </c>
      <c r="I474" s="5">
        <v>255.48600000000002</v>
      </c>
      <c r="J474" s="3" t="b">
        <v>0</v>
      </c>
      <c r="K474" s="3" t="s">
        <v>343</v>
      </c>
      <c r="L474" s="3">
        <v>2022</v>
      </c>
      <c r="M474" s="3">
        <v>12</v>
      </c>
      <c r="N474" s="3" t="s">
        <v>28</v>
      </c>
      <c r="O474" s="11">
        <v>2</v>
      </c>
      <c r="P474" s="11" t="str">
        <f>TEXT(Table1[[#This Row],[Order_Date]],"YYYY-MM")</f>
        <v>2022-12</v>
      </c>
      <c r="Q474" s="9" t="str">
        <f>IF(AND(Table1[[#This Row],[Hour]]&gt;=6,Table1[[#This Row],[Hour]]&lt;12),"Morning",IF(AND(Table1[[#This Row],[Hour]]&gt;=12,Table1[[#This Row],[Hour]]&lt;18),"AfterNoon",IF(AND(Table1[[#This Row],[Hour]]&gt;=18,Table1[[#This Row],[Hour]]&lt;21),"Evening","Night")))</f>
        <v>Night</v>
      </c>
      <c r="R474">
        <f>Table1[[#This Row],[Total_Sales]]/Table1[[#This Row],[Quantity_Sold]]</f>
        <v>425.81000000000006</v>
      </c>
      <c r="S474">
        <v>15</v>
      </c>
    </row>
    <row r="475" spans="1:19" ht="15.75" customHeight="1" x14ac:dyDescent="0.25">
      <c r="A475" s="3">
        <v>1474</v>
      </c>
      <c r="B475" s="4">
        <v>45453</v>
      </c>
      <c r="C475" s="3">
        <v>201</v>
      </c>
      <c r="D475" s="3">
        <v>305</v>
      </c>
      <c r="E475" s="3">
        <v>102</v>
      </c>
      <c r="F475" s="3">
        <v>4</v>
      </c>
      <c r="G475" s="5">
        <v>238.70000000000002</v>
      </c>
      <c r="H475" s="5">
        <v>954.80000000000007</v>
      </c>
      <c r="I475" s="5">
        <v>162.31600000000003</v>
      </c>
      <c r="J475" s="3" t="b">
        <v>0</v>
      </c>
      <c r="K475" s="3" t="s">
        <v>424</v>
      </c>
      <c r="L475" s="3">
        <v>2024</v>
      </c>
      <c r="M475" s="3">
        <v>6</v>
      </c>
      <c r="N475" s="3" t="s">
        <v>28</v>
      </c>
      <c r="O475" s="11">
        <v>15</v>
      </c>
      <c r="P475" s="11" t="str">
        <f>TEXT(Table1[[#This Row],[Order_Date]],"YYYY-MM")</f>
        <v>2024-06</v>
      </c>
      <c r="Q475" s="9" t="str">
        <f>IF(AND(Table1[[#This Row],[Hour]]&gt;=6,Table1[[#This Row],[Hour]]&lt;12),"Morning",IF(AND(Table1[[#This Row],[Hour]]&gt;=12,Table1[[#This Row],[Hour]]&lt;18),"AfterNoon",IF(AND(Table1[[#This Row],[Hour]]&gt;=18,Table1[[#This Row],[Hour]]&lt;21),"Evening","Night")))</f>
        <v>AfterNoon</v>
      </c>
      <c r="R475">
        <f>Table1[[#This Row],[Total_Sales]]/Table1[[#This Row],[Quantity_Sold]]</f>
        <v>238.70000000000002</v>
      </c>
      <c r="S475">
        <v>17</v>
      </c>
    </row>
    <row r="476" spans="1:19" ht="15.75" customHeight="1" x14ac:dyDescent="0.25">
      <c r="A476" s="3">
        <v>1475</v>
      </c>
      <c r="B476" s="4">
        <v>45232</v>
      </c>
      <c r="C476" s="3">
        <v>201</v>
      </c>
      <c r="D476" s="3">
        <v>305</v>
      </c>
      <c r="E476" s="3">
        <v>101</v>
      </c>
      <c r="F476" s="3">
        <v>2</v>
      </c>
      <c r="G476" s="5">
        <v>255.06800000000001</v>
      </c>
      <c r="H476" s="5">
        <v>510.13600000000002</v>
      </c>
      <c r="I476" s="5">
        <v>96.925840000000008</v>
      </c>
      <c r="J476" s="3" t="b">
        <v>0</v>
      </c>
      <c r="K476" s="3" t="s">
        <v>425</v>
      </c>
      <c r="L476" s="3">
        <v>2023</v>
      </c>
      <c r="M476" s="3">
        <v>11</v>
      </c>
      <c r="N476" s="3" t="s">
        <v>16</v>
      </c>
      <c r="O476" s="11">
        <v>21</v>
      </c>
      <c r="P476" s="11" t="str">
        <f>TEXT(Table1[[#This Row],[Order_Date]],"YYYY-MM")</f>
        <v>2023-11</v>
      </c>
      <c r="Q476" s="9" t="str">
        <f>IF(AND(Table1[[#This Row],[Hour]]&gt;=6,Table1[[#This Row],[Hour]]&lt;12),"Morning",IF(AND(Table1[[#This Row],[Hour]]&gt;=12,Table1[[#This Row],[Hour]]&lt;18),"AfterNoon",IF(AND(Table1[[#This Row],[Hour]]&gt;=18,Table1[[#This Row],[Hour]]&lt;21),"Evening","Night")))</f>
        <v>Night</v>
      </c>
      <c r="R476">
        <f>Table1[[#This Row],[Total_Sales]]/Table1[[#This Row],[Quantity_Sold]]</f>
        <v>255.06800000000001</v>
      </c>
      <c r="S476">
        <v>19</v>
      </c>
    </row>
    <row r="477" spans="1:19" ht="15.75" customHeight="1" x14ac:dyDescent="0.25">
      <c r="A477" s="3">
        <v>1476</v>
      </c>
      <c r="B477" s="4">
        <v>45573</v>
      </c>
      <c r="C477" s="3">
        <v>201</v>
      </c>
      <c r="D477" s="3">
        <v>305</v>
      </c>
      <c r="E477" s="3">
        <v>105</v>
      </c>
      <c r="F477" s="3">
        <v>9</v>
      </c>
      <c r="G477" s="5">
        <v>379.74200000000008</v>
      </c>
      <c r="H477" s="5">
        <v>3417.6780000000008</v>
      </c>
      <c r="I477" s="5">
        <v>717.71238000000017</v>
      </c>
      <c r="J477" s="3" t="b">
        <v>1</v>
      </c>
      <c r="K477" s="3" t="s">
        <v>19</v>
      </c>
      <c r="L477" s="3">
        <v>2024</v>
      </c>
      <c r="M477" s="3">
        <v>10</v>
      </c>
      <c r="N477" s="3" t="s">
        <v>31</v>
      </c>
      <c r="O477" s="11">
        <v>9</v>
      </c>
      <c r="P477" s="11" t="str">
        <f>TEXT(Table1[[#This Row],[Order_Date]],"YYYY-MM")</f>
        <v>2024-10</v>
      </c>
      <c r="Q477" s="9" t="str">
        <f>IF(AND(Table1[[#This Row],[Hour]]&gt;=6,Table1[[#This Row],[Hour]]&lt;12),"Morning",IF(AND(Table1[[#This Row],[Hour]]&gt;=12,Table1[[#This Row],[Hour]]&lt;18),"AfterNoon",IF(AND(Table1[[#This Row],[Hour]]&gt;=18,Table1[[#This Row],[Hour]]&lt;21),"Evening","Night")))</f>
        <v>Morning</v>
      </c>
      <c r="R477">
        <f>Table1[[#This Row],[Total_Sales]]/Table1[[#This Row],[Quantity_Sold]]</f>
        <v>379.74200000000008</v>
      </c>
      <c r="S477">
        <v>21</v>
      </c>
    </row>
    <row r="478" spans="1:19" ht="15.75" customHeight="1" x14ac:dyDescent="0.25">
      <c r="A478" s="3">
        <v>1477</v>
      </c>
      <c r="B478" s="4">
        <v>45086</v>
      </c>
      <c r="C478" s="3">
        <v>205</v>
      </c>
      <c r="D478" s="3">
        <v>304</v>
      </c>
      <c r="E478" s="3">
        <v>102</v>
      </c>
      <c r="F478" s="3">
        <v>1</v>
      </c>
      <c r="G478" s="5">
        <v>573.14400000000001</v>
      </c>
      <c r="H478" s="5">
        <v>573.14400000000001</v>
      </c>
      <c r="I478" s="5">
        <v>143.286</v>
      </c>
      <c r="J478" s="3" t="b">
        <v>0</v>
      </c>
      <c r="K478" s="3" t="s">
        <v>426</v>
      </c>
      <c r="L478" s="3">
        <v>2023</v>
      </c>
      <c r="M478" s="3">
        <v>6</v>
      </c>
      <c r="N478" s="3" t="s">
        <v>26</v>
      </c>
      <c r="O478" s="11">
        <v>0</v>
      </c>
      <c r="P478" s="11" t="str">
        <f>TEXT(Table1[[#This Row],[Order_Date]],"YYYY-MM")</f>
        <v>2023-06</v>
      </c>
      <c r="Q478" s="9" t="str">
        <f>IF(AND(Table1[[#This Row],[Hour]]&gt;=6,Table1[[#This Row],[Hour]]&lt;12),"Morning",IF(AND(Table1[[#This Row],[Hour]]&gt;=12,Table1[[#This Row],[Hour]]&lt;18),"AfterNoon",IF(AND(Table1[[#This Row],[Hour]]&gt;=18,Table1[[#This Row],[Hour]]&lt;21),"Evening","Night")))</f>
        <v>Night</v>
      </c>
      <c r="R478">
        <f>Table1[[#This Row],[Total_Sales]]/Table1[[#This Row],[Quantity_Sold]]</f>
        <v>573.14400000000001</v>
      </c>
      <c r="S478">
        <v>25</v>
      </c>
    </row>
    <row r="479" spans="1:19" ht="15.75" customHeight="1" x14ac:dyDescent="0.25">
      <c r="A479" s="3">
        <v>1478</v>
      </c>
      <c r="B479" s="4">
        <v>45357</v>
      </c>
      <c r="C479" s="3">
        <v>202</v>
      </c>
      <c r="D479" s="3">
        <v>302</v>
      </c>
      <c r="E479" s="3">
        <v>105</v>
      </c>
      <c r="F479" s="3">
        <v>4</v>
      </c>
      <c r="G479" s="5">
        <v>75.790000000000006</v>
      </c>
      <c r="H479" s="5">
        <v>303.16000000000003</v>
      </c>
      <c r="I479" s="5">
        <v>90.948000000000008</v>
      </c>
      <c r="J479" s="3" t="b">
        <v>0</v>
      </c>
      <c r="K479" s="3" t="s">
        <v>427</v>
      </c>
      <c r="L479" s="3">
        <v>2024</v>
      </c>
      <c r="M479" s="3">
        <v>3</v>
      </c>
      <c r="N479" s="3" t="s">
        <v>18</v>
      </c>
      <c r="O479" s="11">
        <v>5</v>
      </c>
      <c r="P479" s="11" t="str">
        <f>TEXT(Table1[[#This Row],[Order_Date]],"YYYY-MM")</f>
        <v>2024-03</v>
      </c>
      <c r="Q479" s="9" t="str">
        <f>IF(AND(Table1[[#This Row],[Hour]]&gt;=6,Table1[[#This Row],[Hour]]&lt;12),"Morning",IF(AND(Table1[[#This Row],[Hour]]&gt;=12,Table1[[#This Row],[Hour]]&lt;18),"AfterNoon",IF(AND(Table1[[#This Row],[Hour]]&gt;=18,Table1[[#This Row],[Hour]]&lt;21),"Evening","Night")))</f>
        <v>Night</v>
      </c>
      <c r="R479">
        <f>Table1[[#This Row],[Total_Sales]]/Table1[[#This Row],[Quantity_Sold]]</f>
        <v>75.790000000000006</v>
      </c>
      <c r="S479">
        <v>30</v>
      </c>
    </row>
    <row r="480" spans="1:19" ht="15.75" customHeight="1" x14ac:dyDescent="0.25">
      <c r="A480" s="3">
        <v>1479</v>
      </c>
      <c r="B480" s="4">
        <v>45411</v>
      </c>
      <c r="C480" s="3">
        <v>202</v>
      </c>
      <c r="D480" s="3">
        <v>303</v>
      </c>
      <c r="E480" s="3">
        <v>101</v>
      </c>
      <c r="F480" s="3">
        <v>5</v>
      </c>
      <c r="G480" s="5">
        <v>626.89</v>
      </c>
      <c r="H480" s="5">
        <v>3134.45</v>
      </c>
      <c r="I480" s="5">
        <v>470.16749999999996</v>
      </c>
      <c r="J480" s="3" t="b">
        <v>1</v>
      </c>
      <c r="K480" s="3" t="s">
        <v>428</v>
      </c>
      <c r="L480" s="3">
        <v>2024</v>
      </c>
      <c r="M480" s="3">
        <v>4</v>
      </c>
      <c r="N480" s="3" t="s">
        <v>28</v>
      </c>
      <c r="O480" s="11">
        <v>0</v>
      </c>
      <c r="P480" s="11" t="str">
        <f>TEXT(Table1[[#This Row],[Order_Date]],"YYYY-MM")</f>
        <v>2024-04</v>
      </c>
      <c r="Q480" s="9" t="str">
        <f>IF(AND(Table1[[#This Row],[Hour]]&gt;=6,Table1[[#This Row],[Hour]]&lt;12),"Morning",IF(AND(Table1[[#This Row],[Hour]]&gt;=12,Table1[[#This Row],[Hour]]&lt;18),"AfterNoon",IF(AND(Table1[[#This Row],[Hour]]&gt;=18,Table1[[#This Row],[Hour]]&lt;21),"Evening","Night")))</f>
        <v>Night</v>
      </c>
      <c r="R480">
        <f>Table1[[#This Row],[Total_Sales]]/Table1[[#This Row],[Quantity_Sold]]</f>
        <v>626.89</v>
      </c>
      <c r="S480">
        <v>15</v>
      </c>
    </row>
    <row r="481" spans="1:19" ht="15.75" customHeight="1" x14ac:dyDescent="0.25">
      <c r="A481" s="3">
        <v>1480</v>
      </c>
      <c r="B481" s="4">
        <v>45295</v>
      </c>
      <c r="C481" s="3">
        <v>202</v>
      </c>
      <c r="D481" s="3">
        <v>303</v>
      </c>
      <c r="E481" s="3">
        <v>101</v>
      </c>
      <c r="F481" s="3">
        <v>10</v>
      </c>
      <c r="G481" s="5">
        <v>76.362000000000009</v>
      </c>
      <c r="H481" s="5">
        <v>763.62000000000012</v>
      </c>
      <c r="I481" s="5">
        <v>129.81540000000004</v>
      </c>
      <c r="J481" s="3" t="b">
        <v>0</v>
      </c>
      <c r="K481" s="3" t="s">
        <v>167</v>
      </c>
      <c r="L481" s="3">
        <v>2024</v>
      </c>
      <c r="M481" s="3">
        <v>1</v>
      </c>
      <c r="N481" s="3" t="s">
        <v>16</v>
      </c>
      <c r="O481" s="11">
        <v>16</v>
      </c>
      <c r="P481" s="11" t="str">
        <f>TEXT(Table1[[#This Row],[Order_Date]],"YYYY-MM")</f>
        <v>2024-01</v>
      </c>
      <c r="Q481" s="9" t="str">
        <f>IF(AND(Table1[[#This Row],[Hour]]&gt;=6,Table1[[#This Row],[Hour]]&lt;12),"Morning",IF(AND(Table1[[#This Row],[Hour]]&gt;=12,Table1[[#This Row],[Hour]]&lt;18),"AfterNoon",IF(AND(Table1[[#This Row],[Hour]]&gt;=18,Table1[[#This Row],[Hour]]&lt;21),"Evening","Night")))</f>
        <v>AfterNoon</v>
      </c>
      <c r="R481">
        <f>Table1[[#This Row],[Total_Sales]]/Table1[[#This Row],[Quantity_Sold]]</f>
        <v>76.362000000000009</v>
      </c>
      <c r="S481">
        <v>17</v>
      </c>
    </row>
    <row r="482" spans="1:19" ht="15.75" customHeight="1" x14ac:dyDescent="0.25">
      <c r="A482" s="3">
        <v>1481</v>
      </c>
      <c r="B482" s="4">
        <v>45373</v>
      </c>
      <c r="C482" s="3">
        <v>202</v>
      </c>
      <c r="D482" s="3">
        <v>304</v>
      </c>
      <c r="E482" s="3">
        <v>102</v>
      </c>
      <c r="F482" s="3">
        <v>6</v>
      </c>
      <c r="G482" s="5">
        <v>659.78</v>
      </c>
      <c r="H482" s="5">
        <v>3958.68</v>
      </c>
      <c r="I482" s="5">
        <v>752.14919999999995</v>
      </c>
      <c r="J482" s="3" t="b">
        <v>0</v>
      </c>
      <c r="K482" s="3" t="s">
        <v>236</v>
      </c>
      <c r="L482" s="3">
        <v>2024</v>
      </c>
      <c r="M482" s="3">
        <v>3</v>
      </c>
      <c r="N482" s="3" t="s">
        <v>26</v>
      </c>
      <c r="O482" s="11">
        <v>7</v>
      </c>
      <c r="P482" s="11" t="str">
        <f>TEXT(Table1[[#This Row],[Order_Date]],"YYYY-MM")</f>
        <v>2024-03</v>
      </c>
      <c r="Q482" s="9" t="str">
        <f>IF(AND(Table1[[#This Row],[Hour]]&gt;=6,Table1[[#This Row],[Hour]]&lt;12),"Morning",IF(AND(Table1[[#This Row],[Hour]]&gt;=12,Table1[[#This Row],[Hour]]&lt;18),"AfterNoon",IF(AND(Table1[[#This Row],[Hour]]&gt;=18,Table1[[#This Row],[Hour]]&lt;21),"Evening","Night")))</f>
        <v>Morning</v>
      </c>
      <c r="R482">
        <f>Table1[[#This Row],[Total_Sales]]/Table1[[#This Row],[Quantity_Sold]]</f>
        <v>659.78</v>
      </c>
      <c r="S482">
        <v>19</v>
      </c>
    </row>
    <row r="483" spans="1:19" ht="15.75" customHeight="1" x14ac:dyDescent="0.25">
      <c r="A483" s="3">
        <v>1482</v>
      </c>
      <c r="B483" s="4">
        <v>45441</v>
      </c>
      <c r="C483" s="3">
        <v>201</v>
      </c>
      <c r="D483" s="3">
        <v>304</v>
      </c>
      <c r="E483" s="3">
        <v>105</v>
      </c>
      <c r="F483" s="3">
        <v>6</v>
      </c>
      <c r="G483" s="5">
        <v>529.80399999999997</v>
      </c>
      <c r="H483" s="5">
        <v>3178.8239999999996</v>
      </c>
      <c r="I483" s="5">
        <v>667.5530399999999</v>
      </c>
      <c r="J483" s="3" t="b">
        <v>1</v>
      </c>
      <c r="K483" s="3" t="s">
        <v>351</v>
      </c>
      <c r="L483" s="3">
        <v>2024</v>
      </c>
      <c r="M483" s="3">
        <v>5</v>
      </c>
      <c r="N483" s="3" t="s">
        <v>18</v>
      </c>
      <c r="O483" s="11">
        <v>16</v>
      </c>
      <c r="P483" s="11" t="str">
        <f>TEXT(Table1[[#This Row],[Order_Date]],"YYYY-MM")</f>
        <v>2024-05</v>
      </c>
      <c r="Q483" s="9" t="str">
        <f>IF(AND(Table1[[#This Row],[Hour]]&gt;=6,Table1[[#This Row],[Hour]]&lt;12),"Morning",IF(AND(Table1[[#This Row],[Hour]]&gt;=12,Table1[[#This Row],[Hour]]&lt;18),"AfterNoon",IF(AND(Table1[[#This Row],[Hour]]&gt;=18,Table1[[#This Row],[Hour]]&lt;21),"Evening","Night")))</f>
        <v>AfterNoon</v>
      </c>
      <c r="R483">
        <f>Table1[[#This Row],[Total_Sales]]/Table1[[#This Row],[Quantity_Sold]]</f>
        <v>529.80399999999997</v>
      </c>
      <c r="S483">
        <v>21</v>
      </c>
    </row>
    <row r="484" spans="1:19" ht="15.75" customHeight="1" x14ac:dyDescent="0.25">
      <c r="A484" s="3">
        <v>1483</v>
      </c>
      <c r="B484" s="4">
        <v>45062</v>
      </c>
      <c r="C484" s="3">
        <v>201</v>
      </c>
      <c r="D484" s="3">
        <v>303</v>
      </c>
      <c r="E484" s="3">
        <v>101</v>
      </c>
      <c r="F484" s="3">
        <v>10</v>
      </c>
      <c r="G484" s="5">
        <v>498.01400000000007</v>
      </c>
      <c r="H484" s="5">
        <v>4980.1400000000003</v>
      </c>
      <c r="I484" s="5">
        <v>1245.0350000000001</v>
      </c>
      <c r="J484" s="3" t="b">
        <v>0</v>
      </c>
      <c r="K484" s="3" t="s">
        <v>429</v>
      </c>
      <c r="L484" s="3">
        <v>2023</v>
      </c>
      <c r="M484" s="3">
        <v>5</v>
      </c>
      <c r="N484" s="3" t="s">
        <v>31</v>
      </c>
      <c r="O484" s="11">
        <v>19</v>
      </c>
      <c r="P484" s="11" t="str">
        <f>TEXT(Table1[[#This Row],[Order_Date]],"YYYY-MM")</f>
        <v>2023-05</v>
      </c>
      <c r="Q484" s="9" t="str">
        <f>IF(AND(Table1[[#This Row],[Hour]]&gt;=6,Table1[[#This Row],[Hour]]&lt;12),"Morning",IF(AND(Table1[[#This Row],[Hour]]&gt;=12,Table1[[#This Row],[Hour]]&lt;18),"AfterNoon",IF(AND(Table1[[#This Row],[Hour]]&gt;=18,Table1[[#This Row],[Hour]]&lt;21),"Evening","Night")))</f>
        <v>Evening</v>
      </c>
      <c r="R484">
        <f>Table1[[#This Row],[Total_Sales]]/Table1[[#This Row],[Quantity_Sold]]</f>
        <v>498.01400000000001</v>
      </c>
      <c r="S484">
        <v>25</v>
      </c>
    </row>
    <row r="485" spans="1:19" ht="15.75" customHeight="1" x14ac:dyDescent="0.25">
      <c r="A485" s="3">
        <v>1484</v>
      </c>
      <c r="B485" s="4">
        <v>45197</v>
      </c>
      <c r="C485" s="3">
        <v>204</v>
      </c>
      <c r="D485" s="3">
        <v>303</v>
      </c>
      <c r="E485" s="3">
        <v>103</v>
      </c>
      <c r="F485" s="3">
        <v>8</v>
      </c>
      <c r="G485" s="5">
        <v>645.39200000000005</v>
      </c>
      <c r="H485" s="5">
        <v>5163.1360000000004</v>
      </c>
      <c r="I485" s="5">
        <v>1548.9408000000001</v>
      </c>
      <c r="J485" s="3" t="b">
        <v>0</v>
      </c>
      <c r="K485" s="3" t="s">
        <v>430</v>
      </c>
      <c r="L485" s="3">
        <v>2023</v>
      </c>
      <c r="M485" s="3">
        <v>9</v>
      </c>
      <c r="N485" s="3" t="s">
        <v>16</v>
      </c>
      <c r="O485" s="11">
        <v>17</v>
      </c>
      <c r="P485" s="11" t="str">
        <f>TEXT(Table1[[#This Row],[Order_Date]],"YYYY-MM")</f>
        <v>2023-09</v>
      </c>
      <c r="Q485" s="9" t="str">
        <f>IF(AND(Table1[[#This Row],[Hour]]&gt;=6,Table1[[#This Row],[Hour]]&lt;12),"Morning",IF(AND(Table1[[#This Row],[Hour]]&gt;=12,Table1[[#This Row],[Hour]]&lt;18),"AfterNoon",IF(AND(Table1[[#This Row],[Hour]]&gt;=18,Table1[[#This Row],[Hour]]&lt;21),"Evening","Night")))</f>
        <v>AfterNoon</v>
      </c>
      <c r="R485">
        <f>Table1[[#This Row],[Total_Sales]]/Table1[[#This Row],[Quantity_Sold]]</f>
        <v>645.39200000000005</v>
      </c>
      <c r="S485">
        <v>30</v>
      </c>
    </row>
    <row r="486" spans="1:19" ht="15.75" customHeight="1" x14ac:dyDescent="0.25">
      <c r="A486" s="3">
        <v>1485</v>
      </c>
      <c r="B486" s="4">
        <v>45164</v>
      </c>
      <c r="C486" s="3">
        <v>205</v>
      </c>
      <c r="D486" s="3">
        <v>303</v>
      </c>
      <c r="E486" s="3">
        <v>103</v>
      </c>
      <c r="F486" s="3">
        <v>8</v>
      </c>
      <c r="G486" s="5">
        <v>119.72400000000002</v>
      </c>
      <c r="H486" s="5">
        <v>957.79200000000014</v>
      </c>
      <c r="I486" s="5">
        <v>143.6688</v>
      </c>
      <c r="J486" s="3" t="b">
        <v>0</v>
      </c>
      <c r="K486" s="3" t="s">
        <v>431</v>
      </c>
      <c r="L486" s="3">
        <v>2023</v>
      </c>
      <c r="M486" s="3">
        <v>8</v>
      </c>
      <c r="N486" s="3" t="s">
        <v>22</v>
      </c>
      <c r="O486" s="11">
        <v>18</v>
      </c>
      <c r="P486" s="11" t="str">
        <f>TEXT(Table1[[#This Row],[Order_Date]],"YYYY-MM")</f>
        <v>2023-08</v>
      </c>
      <c r="Q486" s="9" t="str">
        <f>IF(AND(Table1[[#This Row],[Hour]]&gt;=6,Table1[[#This Row],[Hour]]&lt;12),"Morning",IF(AND(Table1[[#This Row],[Hour]]&gt;=12,Table1[[#This Row],[Hour]]&lt;18),"AfterNoon",IF(AND(Table1[[#This Row],[Hour]]&gt;=18,Table1[[#This Row],[Hour]]&lt;21),"Evening","Night")))</f>
        <v>Evening</v>
      </c>
      <c r="R486">
        <f>Table1[[#This Row],[Total_Sales]]/Table1[[#This Row],[Quantity_Sold]]</f>
        <v>119.72400000000002</v>
      </c>
      <c r="S486">
        <v>15</v>
      </c>
    </row>
    <row r="487" spans="1:19" ht="15.75" customHeight="1" x14ac:dyDescent="0.25">
      <c r="A487" s="3">
        <v>1486</v>
      </c>
      <c r="B487" s="4">
        <v>45038</v>
      </c>
      <c r="C487" s="3">
        <v>203</v>
      </c>
      <c r="D487" s="3">
        <v>302</v>
      </c>
      <c r="E487" s="3">
        <v>105</v>
      </c>
      <c r="F487" s="3">
        <v>1</v>
      </c>
      <c r="G487" s="5">
        <v>69.718000000000004</v>
      </c>
      <c r="H487" s="5">
        <v>69.718000000000004</v>
      </c>
      <c r="I487" s="5">
        <v>11.852060000000002</v>
      </c>
      <c r="J487" s="3" t="b">
        <v>0</v>
      </c>
      <c r="K487" s="3" t="s">
        <v>432</v>
      </c>
      <c r="L487" s="3">
        <v>2023</v>
      </c>
      <c r="M487" s="3">
        <v>4</v>
      </c>
      <c r="N487" s="3" t="s">
        <v>22</v>
      </c>
      <c r="O487" s="11">
        <v>3</v>
      </c>
      <c r="P487" s="11" t="str">
        <f>TEXT(Table1[[#This Row],[Order_Date]],"YYYY-MM")</f>
        <v>2023-04</v>
      </c>
      <c r="Q487" s="9" t="str">
        <f>IF(AND(Table1[[#This Row],[Hour]]&gt;=6,Table1[[#This Row],[Hour]]&lt;12),"Morning",IF(AND(Table1[[#This Row],[Hour]]&gt;=12,Table1[[#This Row],[Hour]]&lt;18),"AfterNoon",IF(AND(Table1[[#This Row],[Hour]]&gt;=18,Table1[[#This Row],[Hour]]&lt;21),"Evening","Night")))</f>
        <v>Night</v>
      </c>
      <c r="R487">
        <f>Table1[[#This Row],[Total_Sales]]/Table1[[#This Row],[Quantity_Sold]]</f>
        <v>69.718000000000004</v>
      </c>
      <c r="S487">
        <v>17</v>
      </c>
    </row>
    <row r="488" spans="1:19" ht="15.75" customHeight="1" x14ac:dyDescent="0.25">
      <c r="A488" s="3">
        <v>1487</v>
      </c>
      <c r="B488" s="4">
        <v>45169</v>
      </c>
      <c r="C488" s="3">
        <v>203</v>
      </c>
      <c r="D488" s="3">
        <v>302</v>
      </c>
      <c r="E488" s="3">
        <v>102</v>
      </c>
      <c r="F488" s="3">
        <v>3</v>
      </c>
      <c r="G488" s="5">
        <v>323.88400000000001</v>
      </c>
      <c r="H488" s="5">
        <v>971.65200000000004</v>
      </c>
      <c r="I488" s="5">
        <v>184.61388000000002</v>
      </c>
      <c r="J488" s="3" t="b">
        <v>0</v>
      </c>
      <c r="K488" s="3" t="s">
        <v>433</v>
      </c>
      <c r="L488" s="3">
        <v>2023</v>
      </c>
      <c r="M488" s="3">
        <v>8</v>
      </c>
      <c r="N488" s="3" t="s">
        <v>16</v>
      </c>
      <c r="O488" s="11">
        <v>16</v>
      </c>
      <c r="P488" s="11" t="str">
        <f>TEXT(Table1[[#This Row],[Order_Date]],"YYYY-MM")</f>
        <v>2023-08</v>
      </c>
      <c r="Q488" s="9" t="str">
        <f>IF(AND(Table1[[#This Row],[Hour]]&gt;=6,Table1[[#This Row],[Hour]]&lt;12),"Morning",IF(AND(Table1[[#This Row],[Hour]]&gt;=12,Table1[[#This Row],[Hour]]&lt;18),"AfterNoon",IF(AND(Table1[[#This Row],[Hour]]&gt;=18,Table1[[#This Row],[Hour]]&lt;21),"Evening","Night")))</f>
        <v>AfterNoon</v>
      </c>
      <c r="R488">
        <f>Table1[[#This Row],[Total_Sales]]/Table1[[#This Row],[Quantity_Sold]]</f>
        <v>323.88400000000001</v>
      </c>
      <c r="S488">
        <v>19</v>
      </c>
    </row>
    <row r="489" spans="1:19" ht="15.75" customHeight="1" x14ac:dyDescent="0.25">
      <c r="A489" s="3">
        <v>1488</v>
      </c>
      <c r="B489" s="4">
        <v>45335</v>
      </c>
      <c r="C489" s="3">
        <v>204</v>
      </c>
      <c r="D489" s="3">
        <v>301</v>
      </c>
      <c r="E489" s="3">
        <v>102</v>
      </c>
      <c r="F489" s="3">
        <v>4</v>
      </c>
      <c r="G489" s="5">
        <v>206.49200000000002</v>
      </c>
      <c r="H489" s="5">
        <v>825.96800000000007</v>
      </c>
      <c r="I489" s="5">
        <v>173.45328000000001</v>
      </c>
      <c r="J489" s="3" t="b">
        <v>0</v>
      </c>
      <c r="K489" s="3" t="s">
        <v>330</v>
      </c>
      <c r="L489" s="3">
        <v>2024</v>
      </c>
      <c r="M489" s="3">
        <v>2</v>
      </c>
      <c r="N489" s="3" t="s">
        <v>31</v>
      </c>
      <c r="O489" s="11">
        <v>6</v>
      </c>
      <c r="P489" s="11" t="str">
        <f>TEXT(Table1[[#This Row],[Order_Date]],"YYYY-MM")</f>
        <v>2024-02</v>
      </c>
      <c r="Q489" s="9" t="str">
        <f>IF(AND(Table1[[#This Row],[Hour]]&gt;=6,Table1[[#This Row],[Hour]]&lt;12),"Morning",IF(AND(Table1[[#This Row],[Hour]]&gt;=12,Table1[[#This Row],[Hour]]&lt;18),"AfterNoon",IF(AND(Table1[[#This Row],[Hour]]&gt;=18,Table1[[#This Row],[Hour]]&lt;21),"Evening","Night")))</f>
        <v>Morning</v>
      </c>
      <c r="R489">
        <f>Table1[[#This Row],[Total_Sales]]/Table1[[#This Row],[Quantity_Sold]]</f>
        <v>206.49200000000002</v>
      </c>
      <c r="S489">
        <v>21</v>
      </c>
    </row>
    <row r="490" spans="1:19" ht="15.75" customHeight="1" x14ac:dyDescent="0.25">
      <c r="A490" s="3">
        <v>1489</v>
      </c>
      <c r="B490" s="4">
        <v>45097</v>
      </c>
      <c r="C490" s="3">
        <v>202</v>
      </c>
      <c r="D490" s="3">
        <v>302</v>
      </c>
      <c r="E490" s="3">
        <v>104</v>
      </c>
      <c r="F490" s="3">
        <v>8</v>
      </c>
      <c r="G490" s="5">
        <v>580.18400000000008</v>
      </c>
      <c r="H490" s="5">
        <v>4641.4720000000007</v>
      </c>
      <c r="I490" s="5">
        <v>1160.3680000000002</v>
      </c>
      <c r="J490" s="3" t="b">
        <v>0</v>
      </c>
      <c r="K490" s="3" t="s">
        <v>434</v>
      </c>
      <c r="L490" s="3">
        <v>2023</v>
      </c>
      <c r="M490" s="3">
        <v>6</v>
      </c>
      <c r="N490" s="3" t="s">
        <v>31</v>
      </c>
      <c r="O490" s="11">
        <v>5</v>
      </c>
      <c r="P490" s="11" t="str">
        <f>TEXT(Table1[[#This Row],[Order_Date]],"YYYY-MM")</f>
        <v>2023-06</v>
      </c>
      <c r="Q490" s="9" t="str">
        <f>IF(AND(Table1[[#This Row],[Hour]]&gt;=6,Table1[[#This Row],[Hour]]&lt;12),"Morning",IF(AND(Table1[[#This Row],[Hour]]&gt;=12,Table1[[#This Row],[Hour]]&lt;18),"AfterNoon",IF(AND(Table1[[#This Row],[Hour]]&gt;=18,Table1[[#This Row],[Hour]]&lt;21),"Evening","Night")))</f>
        <v>Night</v>
      </c>
      <c r="R490">
        <f>Table1[[#This Row],[Total_Sales]]/Table1[[#This Row],[Quantity_Sold]]</f>
        <v>580.18400000000008</v>
      </c>
      <c r="S490">
        <v>25</v>
      </c>
    </row>
    <row r="491" spans="1:19" ht="15.75" customHeight="1" x14ac:dyDescent="0.25">
      <c r="A491" s="3">
        <v>1490</v>
      </c>
      <c r="B491" s="4">
        <v>45094</v>
      </c>
      <c r="C491" s="3">
        <v>204</v>
      </c>
      <c r="D491" s="3">
        <v>305</v>
      </c>
      <c r="E491" s="3">
        <v>104</v>
      </c>
      <c r="F491" s="3">
        <v>1</v>
      </c>
      <c r="G491" s="5">
        <v>477.00400000000002</v>
      </c>
      <c r="H491" s="5">
        <v>477.00400000000002</v>
      </c>
      <c r="I491" s="5">
        <v>143.10120000000001</v>
      </c>
      <c r="J491" s="3" t="b">
        <v>0</v>
      </c>
      <c r="K491" s="3" t="s">
        <v>435</v>
      </c>
      <c r="L491" s="3">
        <v>2023</v>
      </c>
      <c r="M491" s="3">
        <v>6</v>
      </c>
      <c r="N491" s="3" t="s">
        <v>22</v>
      </c>
      <c r="O491" s="11">
        <v>11</v>
      </c>
      <c r="P491" s="11" t="str">
        <f>TEXT(Table1[[#This Row],[Order_Date]],"YYYY-MM")</f>
        <v>2023-06</v>
      </c>
      <c r="Q491" s="9" t="str">
        <f>IF(AND(Table1[[#This Row],[Hour]]&gt;=6,Table1[[#This Row],[Hour]]&lt;12),"Morning",IF(AND(Table1[[#This Row],[Hour]]&gt;=12,Table1[[#This Row],[Hour]]&lt;18),"AfterNoon",IF(AND(Table1[[#This Row],[Hour]]&gt;=18,Table1[[#This Row],[Hour]]&lt;21),"Evening","Night")))</f>
        <v>Morning</v>
      </c>
      <c r="R491">
        <f>Table1[[#This Row],[Total_Sales]]/Table1[[#This Row],[Quantity_Sold]]</f>
        <v>477.00400000000002</v>
      </c>
      <c r="S491">
        <v>30</v>
      </c>
    </row>
    <row r="492" spans="1:19" ht="15.75" customHeight="1" x14ac:dyDescent="0.25">
      <c r="A492" s="3">
        <v>1491</v>
      </c>
      <c r="B492" s="4">
        <v>45095</v>
      </c>
      <c r="C492" s="3">
        <v>205</v>
      </c>
      <c r="D492" s="3">
        <v>301</v>
      </c>
      <c r="E492" s="3">
        <v>101</v>
      </c>
      <c r="F492" s="3">
        <v>3</v>
      </c>
      <c r="G492" s="5">
        <v>370.56800000000004</v>
      </c>
      <c r="H492" s="5">
        <v>1111.7040000000002</v>
      </c>
      <c r="I492" s="5">
        <v>166.75560000000002</v>
      </c>
      <c r="J492" s="3" t="b">
        <v>1</v>
      </c>
      <c r="K492" s="3" t="s">
        <v>436</v>
      </c>
      <c r="L492" s="3">
        <v>2023</v>
      </c>
      <c r="M492" s="3">
        <v>6</v>
      </c>
      <c r="N492" s="3" t="s">
        <v>20</v>
      </c>
      <c r="O492" s="11">
        <v>21</v>
      </c>
      <c r="P492" s="11" t="str">
        <f>TEXT(Table1[[#This Row],[Order_Date]],"YYYY-MM")</f>
        <v>2023-06</v>
      </c>
      <c r="Q492" s="9" t="str">
        <f>IF(AND(Table1[[#This Row],[Hour]]&gt;=6,Table1[[#This Row],[Hour]]&lt;12),"Morning",IF(AND(Table1[[#This Row],[Hour]]&gt;=12,Table1[[#This Row],[Hour]]&lt;18),"AfterNoon",IF(AND(Table1[[#This Row],[Hour]]&gt;=18,Table1[[#This Row],[Hour]]&lt;21),"Evening","Night")))</f>
        <v>Night</v>
      </c>
      <c r="R492">
        <f>Table1[[#This Row],[Total_Sales]]/Table1[[#This Row],[Quantity_Sold]]</f>
        <v>370.56800000000004</v>
      </c>
      <c r="S492">
        <v>15</v>
      </c>
    </row>
    <row r="493" spans="1:19" ht="15.75" customHeight="1" x14ac:dyDescent="0.25">
      <c r="A493" s="3">
        <v>1492</v>
      </c>
      <c r="B493" s="4">
        <v>45274</v>
      </c>
      <c r="C493" s="3">
        <v>202</v>
      </c>
      <c r="D493" s="3">
        <v>305</v>
      </c>
      <c r="E493" s="3">
        <v>101</v>
      </c>
      <c r="F493" s="3">
        <v>8</v>
      </c>
      <c r="G493" s="5">
        <v>99.528000000000006</v>
      </c>
      <c r="H493" s="5">
        <v>796.22400000000005</v>
      </c>
      <c r="I493" s="5">
        <v>135.35808000000003</v>
      </c>
      <c r="J493" s="3" t="b">
        <v>0</v>
      </c>
      <c r="K493" s="3" t="s">
        <v>437</v>
      </c>
      <c r="L493" s="3">
        <v>2023</v>
      </c>
      <c r="M493" s="3">
        <v>12</v>
      </c>
      <c r="N493" s="3" t="s">
        <v>16</v>
      </c>
      <c r="O493" s="11">
        <v>23</v>
      </c>
      <c r="P493" s="11" t="str">
        <f>TEXT(Table1[[#This Row],[Order_Date]],"YYYY-MM")</f>
        <v>2023-12</v>
      </c>
      <c r="Q493" s="9" t="str">
        <f>IF(AND(Table1[[#This Row],[Hour]]&gt;=6,Table1[[#This Row],[Hour]]&lt;12),"Morning",IF(AND(Table1[[#This Row],[Hour]]&gt;=12,Table1[[#This Row],[Hour]]&lt;18),"AfterNoon",IF(AND(Table1[[#This Row],[Hour]]&gt;=18,Table1[[#This Row],[Hour]]&lt;21),"Evening","Night")))</f>
        <v>Night</v>
      </c>
      <c r="R493">
        <f>Table1[[#This Row],[Total_Sales]]/Table1[[#This Row],[Quantity_Sold]]</f>
        <v>99.528000000000006</v>
      </c>
      <c r="S493">
        <v>17.000000000000004</v>
      </c>
    </row>
    <row r="494" spans="1:19" ht="15.75" customHeight="1" x14ac:dyDescent="0.25">
      <c r="A494" s="3">
        <v>1493</v>
      </c>
      <c r="B494" s="4">
        <v>45316</v>
      </c>
      <c r="C494" s="3">
        <v>203</v>
      </c>
      <c r="D494" s="3">
        <v>301</v>
      </c>
      <c r="E494" s="3">
        <v>103</v>
      </c>
      <c r="F494" s="3">
        <v>7</v>
      </c>
      <c r="G494" s="5">
        <v>108.85600000000001</v>
      </c>
      <c r="H494" s="5">
        <v>761.99200000000008</v>
      </c>
      <c r="I494" s="5">
        <v>144.77848</v>
      </c>
      <c r="J494" s="3" t="b">
        <v>0</v>
      </c>
      <c r="K494" s="3" t="s">
        <v>438</v>
      </c>
      <c r="L494" s="3">
        <v>2024</v>
      </c>
      <c r="M494" s="3">
        <v>1</v>
      </c>
      <c r="N494" s="3" t="s">
        <v>16</v>
      </c>
      <c r="O494" s="11">
        <v>1</v>
      </c>
      <c r="P494" s="11" t="str">
        <f>TEXT(Table1[[#This Row],[Order_Date]],"YYYY-MM")</f>
        <v>2024-01</v>
      </c>
      <c r="Q494" s="9" t="str">
        <f>IF(AND(Table1[[#This Row],[Hour]]&gt;=6,Table1[[#This Row],[Hour]]&lt;12),"Morning",IF(AND(Table1[[#This Row],[Hour]]&gt;=12,Table1[[#This Row],[Hour]]&lt;18),"AfterNoon",IF(AND(Table1[[#This Row],[Hour]]&gt;=18,Table1[[#This Row],[Hour]]&lt;21),"Evening","Night")))</f>
        <v>Night</v>
      </c>
      <c r="R494">
        <f>Table1[[#This Row],[Total_Sales]]/Table1[[#This Row],[Quantity_Sold]]</f>
        <v>108.85600000000001</v>
      </c>
      <c r="S494">
        <v>18.999999999999996</v>
      </c>
    </row>
    <row r="495" spans="1:19" ht="15.75" customHeight="1" x14ac:dyDescent="0.25">
      <c r="A495" s="3">
        <v>1494</v>
      </c>
      <c r="B495" s="4">
        <v>45434</v>
      </c>
      <c r="C495" s="3">
        <v>204</v>
      </c>
      <c r="D495" s="3">
        <v>303</v>
      </c>
      <c r="E495" s="3">
        <v>105</v>
      </c>
      <c r="F495" s="3">
        <v>5</v>
      </c>
      <c r="G495" s="5">
        <v>321.81600000000003</v>
      </c>
      <c r="H495" s="5">
        <v>1609.0800000000002</v>
      </c>
      <c r="I495" s="5">
        <v>337.90680000000003</v>
      </c>
      <c r="J495" s="3" t="b">
        <v>1</v>
      </c>
      <c r="K495" s="3" t="s">
        <v>439</v>
      </c>
      <c r="L495" s="3">
        <v>2024</v>
      </c>
      <c r="M495" s="3">
        <v>5</v>
      </c>
      <c r="N495" s="3" t="s">
        <v>18</v>
      </c>
      <c r="O495" s="11">
        <v>20</v>
      </c>
      <c r="P495" s="11" t="str">
        <f>TEXT(Table1[[#This Row],[Order_Date]],"YYYY-MM")</f>
        <v>2024-05</v>
      </c>
      <c r="Q495" s="9" t="str">
        <f>IF(AND(Table1[[#This Row],[Hour]]&gt;=6,Table1[[#This Row],[Hour]]&lt;12),"Morning",IF(AND(Table1[[#This Row],[Hour]]&gt;=12,Table1[[#This Row],[Hour]]&lt;18),"AfterNoon",IF(AND(Table1[[#This Row],[Hour]]&gt;=18,Table1[[#This Row],[Hour]]&lt;21),"Evening","Night")))</f>
        <v>Evening</v>
      </c>
      <c r="R495">
        <f>Table1[[#This Row],[Total_Sales]]/Table1[[#This Row],[Quantity_Sold]]</f>
        <v>321.81600000000003</v>
      </c>
      <c r="S495">
        <v>21</v>
      </c>
    </row>
    <row r="496" spans="1:19" ht="15.75" customHeight="1" x14ac:dyDescent="0.25">
      <c r="A496" s="3">
        <v>1495</v>
      </c>
      <c r="B496" s="4">
        <v>45554</v>
      </c>
      <c r="C496" s="3">
        <v>205</v>
      </c>
      <c r="D496" s="3">
        <v>301</v>
      </c>
      <c r="E496" s="3">
        <v>103</v>
      </c>
      <c r="F496" s="3">
        <v>8</v>
      </c>
      <c r="G496" s="5">
        <v>236.80800000000002</v>
      </c>
      <c r="H496" s="5">
        <v>1894.4640000000002</v>
      </c>
      <c r="I496" s="5">
        <v>473.61600000000004</v>
      </c>
      <c r="J496" s="3" t="b">
        <v>0</v>
      </c>
      <c r="K496" s="3" t="s">
        <v>440</v>
      </c>
      <c r="L496" s="3">
        <v>2024</v>
      </c>
      <c r="M496" s="3">
        <v>9</v>
      </c>
      <c r="N496" s="3" t="s">
        <v>16</v>
      </c>
      <c r="O496" s="11">
        <v>21</v>
      </c>
      <c r="P496" s="11" t="str">
        <f>TEXT(Table1[[#This Row],[Order_Date]],"YYYY-MM")</f>
        <v>2024-09</v>
      </c>
      <c r="Q496" s="9" t="str">
        <f>IF(AND(Table1[[#This Row],[Hour]]&gt;=6,Table1[[#This Row],[Hour]]&lt;12),"Morning",IF(AND(Table1[[#This Row],[Hour]]&gt;=12,Table1[[#This Row],[Hour]]&lt;18),"AfterNoon",IF(AND(Table1[[#This Row],[Hour]]&gt;=18,Table1[[#This Row],[Hour]]&lt;21),"Evening","Night")))</f>
        <v>Night</v>
      </c>
      <c r="R496">
        <f>Table1[[#This Row],[Total_Sales]]/Table1[[#This Row],[Quantity_Sold]]</f>
        <v>236.80800000000002</v>
      </c>
      <c r="S496">
        <v>25</v>
      </c>
    </row>
    <row r="497" spans="1:19" ht="15.75" customHeight="1" x14ac:dyDescent="0.25">
      <c r="A497" s="3">
        <v>1496</v>
      </c>
      <c r="B497" s="4">
        <v>45287</v>
      </c>
      <c r="C497" s="3">
        <v>202</v>
      </c>
      <c r="D497" s="3">
        <v>304</v>
      </c>
      <c r="E497" s="3">
        <v>105</v>
      </c>
      <c r="F497" s="3">
        <v>9</v>
      </c>
      <c r="G497" s="5">
        <v>639.67200000000003</v>
      </c>
      <c r="H497" s="5">
        <v>5757.0480000000007</v>
      </c>
      <c r="I497" s="5">
        <v>1727.1144000000002</v>
      </c>
      <c r="J497" s="3" t="b">
        <v>0</v>
      </c>
      <c r="K497" s="3" t="s">
        <v>305</v>
      </c>
      <c r="L497" s="3">
        <v>2023</v>
      </c>
      <c r="M497" s="3">
        <v>12</v>
      </c>
      <c r="N497" s="3" t="s">
        <v>18</v>
      </c>
      <c r="O497" s="11">
        <v>6</v>
      </c>
      <c r="P497" s="11" t="str">
        <f>TEXT(Table1[[#This Row],[Order_Date]],"YYYY-MM")</f>
        <v>2023-12</v>
      </c>
      <c r="Q497" s="9" t="str">
        <f>IF(AND(Table1[[#This Row],[Hour]]&gt;=6,Table1[[#This Row],[Hour]]&lt;12),"Morning",IF(AND(Table1[[#This Row],[Hour]]&gt;=12,Table1[[#This Row],[Hour]]&lt;18),"AfterNoon",IF(AND(Table1[[#This Row],[Hour]]&gt;=18,Table1[[#This Row],[Hour]]&lt;21),"Evening","Night")))</f>
        <v>Morning</v>
      </c>
      <c r="R497">
        <f>Table1[[#This Row],[Total_Sales]]/Table1[[#This Row],[Quantity_Sold]]</f>
        <v>639.67200000000003</v>
      </c>
      <c r="S497">
        <v>30</v>
      </c>
    </row>
    <row r="498" spans="1:19" ht="15.75" customHeight="1" x14ac:dyDescent="0.25">
      <c r="A498" s="3">
        <v>1497</v>
      </c>
      <c r="B498" s="4">
        <v>45185</v>
      </c>
      <c r="C498" s="3">
        <v>202</v>
      </c>
      <c r="D498" s="3">
        <v>301</v>
      </c>
      <c r="E498" s="3">
        <v>103</v>
      </c>
      <c r="F498" s="3">
        <v>5</v>
      </c>
      <c r="G498" s="5">
        <v>75.680000000000007</v>
      </c>
      <c r="H498" s="5">
        <v>378.40000000000003</v>
      </c>
      <c r="I498" s="5">
        <v>56.760000000000005</v>
      </c>
      <c r="J498" s="3" t="b">
        <v>0</v>
      </c>
      <c r="K498" s="3" t="s">
        <v>441</v>
      </c>
      <c r="L498" s="3">
        <v>2023</v>
      </c>
      <c r="M498" s="3">
        <v>9</v>
      </c>
      <c r="N498" s="3" t="s">
        <v>22</v>
      </c>
      <c r="O498" s="11">
        <v>23</v>
      </c>
      <c r="P498" s="11" t="str">
        <f>TEXT(Table1[[#This Row],[Order_Date]],"YYYY-MM")</f>
        <v>2023-09</v>
      </c>
      <c r="Q498" s="9" t="str">
        <f>IF(AND(Table1[[#This Row],[Hour]]&gt;=6,Table1[[#This Row],[Hour]]&lt;12),"Morning",IF(AND(Table1[[#This Row],[Hour]]&gt;=12,Table1[[#This Row],[Hour]]&lt;18),"AfterNoon",IF(AND(Table1[[#This Row],[Hour]]&gt;=18,Table1[[#This Row],[Hour]]&lt;21),"Evening","Night")))</f>
        <v>Night</v>
      </c>
      <c r="R498">
        <f>Table1[[#This Row],[Total_Sales]]/Table1[[#This Row],[Quantity_Sold]]</f>
        <v>75.680000000000007</v>
      </c>
      <c r="S498">
        <v>15</v>
      </c>
    </row>
    <row r="499" spans="1:19" ht="15.75" customHeight="1" x14ac:dyDescent="0.25">
      <c r="A499" s="3">
        <v>1498</v>
      </c>
      <c r="B499" s="4">
        <v>44922</v>
      </c>
      <c r="C499" s="3">
        <v>204</v>
      </c>
      <c r="D499" s="3">
        <v>303</v>
      </c>
      <c r="E499" s="3">
        <v>101</v>
      </c>
      <c r="F499" s="3">
        <v>4</v>
      </c>
      <c r="G499" s="5">
        <v>562.03399999999999</v>
      </c>
      <c r="H499" s="5">
        <v>2248.136</v>
      </c>
      <c r="I499" s="5">
        <v>382.18312000000003</v>
      </c>
      <c r="J499" s="3" t="b">
        <v>0</v>
      </c>
      <c r="K499" s="3" t="s">
        <v>442</v>
      </c>
      <c r="L499" s="3">
        <v>2022</v>
      </c>
      <c r="M499" s="3">
        <v>12</v>
      </c>
      <c r="N499" s="3" t="s">
        <v>31</v>
      </c>
      <c r="O499" s="11">
        <v>16</v>
      </c>
      <c r="P499" s="11" t="str">
        <f>TEXT(Table1[[#This Row],[Order_Date]],"YYYY-MM")</f>
        <v>2022-12</v>
      </c>
      <c r="Q499" s="9" t="str">
        <f>IF(AND(Table1[[#This Row],[Hour]]&gt;=6,Table1[[#This Row],[Hour]]&lt;12),"Morning",IF(AND(Table1[[#This Row],[Hour]]&gt;=12,Table1[[#This Row],[Hour]]&lt;18),"AfterNoon",IF(AND(Table1[[#This Row],[Hour]]&gt;=18,Table1[[#This Row],[Hour]]&lt;21),"Evening","Night")))</f>
        <v>AfterNoon</v>
      </c>
      <c r="R499">
        <f>Table1[[#This Row],[Total_Sales]]/Table1[[#This Row],[Quantity_Sold]]</f>
        <v>562.03399999999999</v>
      </c>
      <c r="S499">
        <v>17</v>
      </c>
    </row>
    <row r="500" spans="1:19" ht="15.75" customHeight="1" x14ac:dyDescent="0.25">
      <c r="A500" s="3">
        <v>1499</v>
      </c>
      <c r="B500" s="4">
        <v>45429</v>
      </c>
      <c r="C500" s="3">
        <v>203</v>
      </c>
      <c r="D500" s="3">
        <v>302</v>
      </c>
      <c r="E500" s="3">
        <v>101</v>
      </c>
      <c r="F500" s="3">
        <v>8</v>
      </c>
      <c r="G500" s="5">
        <v>585.26599999999996</v>
      </c>
      <c r="H500" s="5">
        <v>4682.1279999999997</v>
      </c>
      <c r="I500" s="5">
        <v>889.60431999999992</v>
      </c>
      <c r="J500" s="3" t="b">
        <v>1</v>
      </c>
      <c r="K500" s="3" t="s">
        <v>319</v>
      </c>
      <c r="L500" s="3">
        <v>2024</v>
      </c>
      <c r="M500" s="3">
        <v>5</v>
      </c>
      <c r="N500" s="3" t="s">
        <v>26</v>
      </c>
      <c r="O500" s="11">
        <v>8</v>
      </c>
      <c r="P500" s="11" t="str">
        <f>TEXT(Table1[[#This Row],[Order_Date]],"YYYY-MM")</f>
        <v>2024-05</v>
      </c>
      <c r="Q500" s="9" t="str">
        <f>IF(AND(Table1[[#This Row],[Hour]]&gt;=6,Table1[[#This Row],[Hour]]&lt;12),"Morning",IF(AND(Table1[[#This Row],[Hour]]&gt;=12,Table1[[#This Row],[Hour]]&lt;18),"AfterNoon",IF(AND(Table1[[#This Row],[Hour]]&gt;=18,Table1[[#This Row],[Hour]]&lt;21),"Evening","Night")))</f>
        <v>Morning</v>
      </c>
      <c r="R500">
        <f>Table1[[#This Row],[Total_Sales]]/Table1[[#This Row],[Quantity_Sold]]</f>
        <v>585.26599999999996</v>
      </c>
      <c r="S500">
        <v>19</v>
      </c>
    </row>
    <row r="501" spans="1:19" ht="15.75" customHeight="1" x14ac:dyDescent="0.25">
      <c r="A501" s="3">
        <v>1500</v>
      </c>
      <c r="B501" s="4">
        <v>45189</v>
      </c>
      <c r="C501" s="3">
        <v>201</v>
      </c>
      <c r="D501" s="3">
        <v>305</v>
      </c>
      <c r="E501" s="3">
        <v>102</v>
      </c>
      <c r="F501" s="3">
        <v>3</v>
      </c>
      <c r="G501" s="5">
        <v>110.06600000000002</v>
      </c>
      <c r="H501" s="5">
        <v>330.19800000000004</v>
      </c>
      <c r="I501" s="5">
        <v>69.341580000000008</v>
      </c>
      <c r="J501" s="3" t="b">
        <v>1</v>
      </c>
      <c r="K501" s="3" t="s">
        <v>443</v>
      </c>
      <c r="L501" s="3">
        <v>2023</v>
      </c>
      <c r="M501" s="3">
        <v>9</v>
      </c>
      <c r="N501" s="3" t="s">
        <v>18</v>
      </c>
      <c r="O501" s="11">
        <v>11</v>
      </c>
      <c r="P501" s="11" t="str">
        <f>TEXT(Table1[[#This Row],[Order_Date]],"YYYY-MM")</f>
        <v>2023-09</v>
      </c>
      <c r="Q501" s="9" t="str">
        <f>IF(AND(Table1[[#This Row],[Hour]]&gt;=6,Table1[[#This Row],[Hour]]&lt;12),"Morning",IF(AND(Table1[[#This Row],[Hour]]&gt;=12,Table1[[#This Row],[Hour]]&lt;18),"AfterNoon",IF(AND(Table1[[#This Row],[Hour]]&gt;=18,Table1[[#This Row],[Hour]]&lt;21),"Evening","Night")))</f>
        <v>Morning</v>
      </c>
      <c r="R501">
        <f>Table1[[#This Row],[Total_Sales]]/Table1[[#This Row],[Quantity_Sold]]</f>
        <v>110.06600000000002</v>
      </c>
      <c r="S501">
        <v>21</v>
      </c>
    </row>
    <row r="502" spans="1:19" ht="15.75" customHeight="1" x14ac:dyDescent="0.25">
      <c r="A502" s="3">
        <v>1501</v>
      </c>
      <c r="B502" s="4">
        <v>44912</v>
      </c>
      <c r="C502" s="3">
        <v>202</v>
      </c>
      <c r="D502" s="3">
        <v>305</v>
      </c>
      <c r="E502" s="3">
        <v>101</v>
      </c>
      <c r="F502" s="3">
        <v>3</v>
      </c>
      <c r="G502" s="5">
        <v>152.13000000000002</v>
      </c>
      <c r="H502" s="5">
        <v>456.3900000000001</v>
      </c>
      <c r="I502" s="5">
        <v>114.09750000000003</v>
      </c>
      <c r="J502" s="3" t="b">
        <v>1</v>
      </c>
      <c r="K502" s="3" t="s">
        <v>444</v>
      </c>
      <c r="L502" s="3">
        <v>2022</v>
      </c>
      <c r="M502" s="3">
        <v>12</v>
      </c>
      <c r="N502" s="3" t="s">
        <v>22</v>
      </c>
      <c r="O502" s="11">
        <v>4</v>
      </c>
      <c r="P502" s="11" t="str">
        <f>TEXT(Table1[[#This Row],[Order_Date]],"YYYY-MM")</f>
        <v>2022-12</v>
      </c>
      <c r="Q502" s="9" t="str">
        <f>IF(AND(Table1[[#This Row],[Hour]]&gt;=6,Table1[[#This Row],[Hour]]&lt;12),"Morning",IF(AND(Table1[[#This Row],[Hour]]&gt;=12,Table1[[#This Row],[Hour]]&lt;18),"AfterNoon",IF(AND(Table1[[#This Row],[Hour]]&gt;=18,Table1[[#This Row],[Hour]]&lt;21),"Evening","Night")))</f>
        <v>Night</v>
      </c>
      <c r="R502">
        <f>Table1[[#This Row],[Total_Sales]]/Table1[[#This Row],[Quantity_Sold]]</f>
        <v>152.13000000000002</v>
      </c>
      <c r="S502">
        <v>25</v>
      </c>
    </row>
    <row r="503" spans="1:19" ht="15.75" customHeight="1" x14ac:dyDescent="0.25">
      <c r="A503" s="3">
        <v>1502</v>
      </c>
      <c r="B503" s="4">
        <v>45481</v>
      </c>
      <c r="C503" s="3">
        <v>204</v>
      </c>
      <c r="D503" s="3">
        <v>302</v>
      </c>
      <c r="E503" s="3">
        <v>101</v>
      </c>
      <c r="F503" s="3">
        <v>1</v>
      </c>
      <c r="G503" s="5">
        <v>227.65600000000003</v>
      </c>
      <c r="H503" s="5">
        <v>227.65600000000003</v>
      </c>
      <c r="I503" s="5">
        <v>68.296800000000005</v>
      </c>
      <c r="J503" s="3" t="b">
        <v>0</v>
      </c>
      <c r="K503" s="3" t="s">
        <v>445</v>
      </c>
      <c r="L503" s="3">
        <v>2024</v>
      </c>
      <c r="M503" s="3">
        <v>7</v>
      </c>
      <c r="N503" s="3" t="s">
        <v>28</v>
      </c>
      <c r="O503" s="11">
        <v>22</v>
      </c>
      <c r="P503" s="11" t="str">
        <f>TEXT(Table1[[#This Row],[Order_Date]],"YYYY-MM")</f>
        <v>2024-07</v>
      </c>
      <c r="Q503" s="9" t="str">
        <f>IF(AND(Table1[[#This Row],[Hour]]&gt;=6,Table1[[#This Row],[Hour]]&lt;12),"Morning",IF(AND(Table1[[#This Row],[Hour]]&gt;=12,Table1[[#This Row],[Hour]]&lt;18),"AfterNoon",IF(AND(Table1[[#This Row],[Hour]]&gt;=18,Table1[[#This Row],[Hour]]&lt;21),"Evening","Night")))</f>
        <v>Night</v>
      </c>
      <c r="R503">
        <f>Table1[[#This Row],[Total_Sales]]/Table1[[#This Row],[Quantity_Sold]]</f>
        <v>227.65600000000003</v>
      </c>
      <c r="S503">
        <v>30</v>
      </c>
    </row>
    <row r="504" spans="1:19" ht="15.75" customHeight="1" x14ac:dyDescent="0.25">
      <c r="A504" s="3">
        <v>1503</v>
      </c>
      <c r="B504" s="4">
        <v>45045</v>
      </c>
      <c r="C504" s="3">
        <v>204</v>
      </c>
      <c r="D504" s="3">
        <v>304</v>
      </c>
      <c r="E504" s="3">
        <v>101</v>
      </c>
      <c r="F504" s="3">
        <v>9</v>
      </c>
      <c r="G504" s="5">
        <v>642.73</v>
      </c>
      <c r="H504" s="5">
        <v>5784.57</v>
      </c>
      <c r="I504" s="5">
        <v>867.68549999999993</v>
      </c>
      <c r="J504" s="3" t="b">
        <v>0</v>
      </c>
      <c r="K504" s="3" t="s">
        <v>446</v>
      </c>
      <c r="L504" s="3">
        <v>2023</v>
      </c>
      <c r="M504" s="3">
        <v>4</v>
      </c>
      <c r="N504" s="3" t="s">
        <v>22</v>
      </c>
      <c r="O504" s="11">
        <v>3</v>
      </c>
      <c r="P504" s="11" t="str">
        <f>TEXT(Table1[[#This Row],[Order_Date]],"YYYY-MM")</f>
        <v>2023-04</v>
      </c>
      <c r="Q504" s="9" t="str">
        <f>IF(AND(Table1[[#This Row],[Hour]]&gt;=6,Table1[[#This Row],[Hour]]&lt;12),"Morning",IF(AND(Table1[[#This Row],[Hour]]&gt;=12,Table1[[#This Row],[Hour]]&lt;18),"AfterNoon",IF(AND(Table1[[#This Row],[Hour]]&gt;=18,Table1[[#This Row],[Hour]]&lt;21),"Evening","Night")))</f>
        <v>Night</v>
      </c>
      <c r="R504">
        <f>Table1[[#This Row],[Total_Sales]]/Table1[[#This Row],[Quantity_Sold]]</f>
        <v>642.73</v>
      </c>
      <c r="S504">
        <v>15</v>
      </c>
    </row>
    <row r="505" spans="1:19" ht="15.75" customHeight="1" x14ac:dyDescent="0.25">
      <c r="A505" s="3">
        <v>1504</v>
      </c>
      <c r="B505" s="4">
        <v>45449</v>
      </c>
      <c r="C505" s="3">
        <v>202</v>
      </c>
      <c r="D505" s="3">
        <v>303</v>
      </c>
      <c r="E505" s="3">
        <v>103</v>
      </c>
      <c r="F505" s="3">
        <v>10</v>
      </c>
      <c r="G505" s="5">
        <v>591.14</v>
      </c>
      <c r="H505" s="5">
        <v>5911.4</v>
      </c>
      <c r="I505" s="5">
        <v>1004.938</v>
      </c>
      <c r="J505" s="3" t="b">
        <v>1</v>
      </c>
      <c r="K505" s="3" t="s">
        <v>447</v>
      </c>
      <c r="L505" s="3">
        <v>2024</v>
      </c>
      <c r="M505" s="3">
        <v>6</v>
      </c>
      <c r="N505" s="3" t="s">
        <v>16</v>
      </c>
      <c r="O505" s="11">
        <v>20</v>
      </c>
      <c r="P505" s="11" t="str">
        <f>TEXT(Table1[[#This Row],[Order_Date]],"YYYY-MM")</f>
        <v>2024-06</v>
      </c>
      <c r="Q505" s="9" t="str">
        <f>IF(AND(Table1[[#This Row],[Hour]]&gt;=6,Table1[[#This Row],[Hour]]&lt;12),"Morning",IF(AND(Table1[[#This Row],[Hour]]&gt;=12,Table1[[#This Row],[Hour]]&lt;18),"AfterNoon",IF(AND(Table1[[#This Row],[Hour]]&gt;=18,Table1[[#This Row],[Hour]]&lt;21),"Evening","Night")))</f>
        <v>Evening</v>
      </c>
      <c r="R505">
        <f>Table1[[#This Row],[Total_Sales]]/Table1[[#This Row],[Quantity_Sold]]</f>
        <v>591.14</v>
      </c>
      <c r="S505">
        <v>17</v>
      </c>
    </row>
    <row r="506" spans="1:19" ht="15.75" customHeight="1" x14ac:dyDescent="0.25">
      <c r="A506" s="3">
        <v>1505</v>
      </c>
      <c r="B506" s="4">
        <v>45426</v>
      </c>
      <c r="C506" s="3">
        <v>202</v>
      </c>
      <c r="D506" s="3">
        <v>305</v>
      </c>
      <c r="E506" s="3">
        <v>102</v>
      </c>
      <c r="F506" s="3">
        <v>6</v>
      </c>
      <c r="G506" s="5">
        <v>253.44000000000003</v>
      </c>
      <c r="H506" s="5">
        <v>1520.64</v>
      </c>
      <c r="I506" s="5">
        <v>288.92160000000001</v>
      </c>
      <c r="J506" s="3" t="b">
        <v>1</v>
      </c>
      <c r="K506" s="3" t="s">
        <v>437</v>
      </c>
      <c r="L506" s="3">
        <v>2024</v>
      </c>
      <c r="M506" s="3">
        <v>5</v>
      </c>
      <c r="N506" s="3" t="s">
        <v>31</v>
      </c>
      <c r="O506" s="11">
        <v>23</v>
      </c>
      <c r="P506" s="11" t="str">
        <f>TEXT(Table1[[#This Row],[Order_Date]],"YYYY-MM")</f>
        <v>2024-05</v>
      </c>
      <c r="Q506" s="9" t="str">
        <f>IF(AND(Table1[[#This Row],[Hour]]&gt;=6,Table1[[#This Row],[Hour]]&lt;12),"Morning",IF(AND(Table1[[#This Row],[Hour]]&gt;=12,Table1[[#This Row],[Hour]]&lt;18),"AfterNoon",IF(AND(Table1[[#This Row],[Hour]]&gt;=18,Table1[[#This Row],[Hour]]&lt;21),"Evening","Night")))</f>
        <v>Night</v>
      </c>
      <c r="R506">
        <f>Table1[[#This Row],[Total_Sales]]/Table1[[#This Row],[Quantity_Sold]]</f>
        <v>253.44000000000003</v>
      </c>
      <c r="S506">
        <v>19</v>
      </c>
    </row>
    <row r="507" spans="1:19" ht="15.75" customHeight="1" x14ac:dyDescent="0.25">
      <c r="A507" s="3">
        <v>1506</v>
      </c>
      <c r="B507" s="4">
        <v>45219</v>
      </c>
      <c r="C507" s="3">
        <v>201</v>
      </c>
      <c r="D507" s="3">
        <v>305</v>
      </c>
      <c r="E507" s="3">
        <v>102</v>
      </c>
      <c r="F507" s="3">
        <v>2</v>
      </c>
      <c r="G507" s="5">
        <v>538.67000000000007</v>
      </c>
      <c r="H507" s="5">
        <v>1077.3400000000001</v>
      </c>
      <c r="I507" s="5">
        <v>226.24140000000003</v>
      </c>
      <c r="J507" s="3" t="b">
        <v>0</v>
      </c>
      <c r="K507" s="3" t="s">
        <v>448</v>
      </c>
      <c r="L507" s="3">
        <v>2023</v>
      </c>
      <c r="M507" s="3">
        <v>10</v>
      </c>
      <c r="N507" s="3" t="s">
        <v>26</v>
      </c>
      <c r="O507" s="11">
        <v>11</v>
      </c>
      <c r="P507" s="11" t="str">
        <f>TEXT(Table1[[#This Row],[Order_Date]],"YYYY-MM")</f>
        <v>2023-10</v>
      </c>
      <c r="Q507" s="9" t="str">
        <f>IF(AND(Table1[[#This Row],[Hour]]&gt;=6,Table1[[#This Row],[Hour]]&lt;12),"Morning",IF(AND(Table1[[#This Row],[Hour]]&gt;=12,Table1[[#This Row],[Hour]]&lt;18),"AfterNoon",IF(AND(Table1[[#This Row],[Hour]]&gt;=18,Table1[[#This Row],[Hour]]&lt;21),"Evening","Night")))</f>
        <v>Morning</v>
      </c>
      <c r="R507">
        <f>Table1[[#This Row],[Total_Sales]]/Table1[[#This Row],[Quantity_Sold]]</f>
        <v>538.67000000000007</v>
      </c>
      <c r="S507">
        <v>21</v>
      </c>
    </row>
    <row r="508" spans="1:19" ht="15.75" customHeight="1" x14ac:dyDescent="0.25">
      <c r="A508" s="3">
        <v>1507</v>
      </c>
      <c r="B508" s="4">
        <v>45405</v>
      </c>
      <c r="C508" s="3">
        <v>204</v>
      </c>
      <c r="D508" s="3">
        <v>303</v>
      </c>
      <c r="E508" s="3">
        <v>104</v>
      </c>
      <c r="F508" s="3">
        <v>10</v>
      </c>
      <c r="G508" s="5">
        <v>556.68799999999999</v>
      </c>
      <c r="H508" s="5">
        <v>5566.88</v>
      </c>
      <c r="I508" s="5">
        <v>1391.72</v>
      </c>
      <c r="J508" s="3" t="b">
        <v>0</v>
      </c>
      <c r="K508" s="3" t="s">
        <v>449</v>
      </c>
      <c r="L508" s="3">
        <v>2024</v>
      </c>
      <c r="M508" s="3">
        <v>4</v>
      </c>
      <c r="N508" s="3" t="s">
        <v>31</v>
      </c>
      <c r="O508" s="11">
        <v>17</v>
      </c>
      <c r="P508" s="11" t="str">
        <f>TEXT(Table1[[#This Row],[Order_Date]],"YYYY-MM")</f>
        <v>2024-04</v>
      </c>
      <c r="Q508" s="9" t="str">
        <f>IF(AND(Table1[[#This Row],[Hour]]&gt;=6,Table1[[#This Row],[Hour]]&lt;12),"Morning",IF(AND(Table1[[#This Row],[Hour]]&gt;=12,Table1[[#This Row],[Hour]]&lt;18),"AfterNoon",IF(AND(Table1[[#This Row],[Hour]]&gt;=18,Table1[[#This Row],[Hour]]&lt;21),"Evening","Night")))</f>
        <v>AfterNoon</v>
      </c>
      <c r="R508">
        <f>Table1[[#This Row],[Total_Sales]]/Table1[[#This Row],[Quantity_Sold]]</f>
        <v>556.68799999999999</v>
      </c>
      <c r="S508">
        <v>25</v>
      </c>
    </row>
    <row r="509" spans="1:19" ht="15.75" customHeight="1" x14ac:dyDescent="0.25">
      <c r="A509" s="3">
        <v>1508</v>
      </c>
      <c r="B509" s="4">
        <v>45483</v>
      </c>
      <c r="C509" s="3">
        <v>201</v>
      </c>
      <c r="D509" s="3">
        <v>302</v>
      </c>
      <c r="E509" s="3">
        <v>105</v>
      </c>
      <c r="F509" s="3">
        <v>5</v>
      </c>
      <c r="G509" s="5">
        <v>302.80799999999999</v>
      </c>
      <c r="H509" s="5">
        <v>1514.04</v>
      </c>
      <c r="I509" s="5">
        <v>454.21199999999999</v>
      </c>
      <c r="J509" s="3" t="b">
        <v>0</v>
      </c>
      <c r="K509" s="3" t="s">
        <v>450</v>
      </c>
      <c r="L509" s="3">
        <v>2024</v>
      </c>
      <c r="M509" s="3">
        <v>7</v>
      </c>
      <c r="N509" s="3" t="s">
        <v>18</v>
      </c>
      <c r="O509" s="11">
        <v>17</v>
      </c>
      <c r="P509" s="11" t="str">
        <f>TEXT(Table1[[#This Row],[Order_Date]],"YYYY-MM")</f>
        <v>2024-07</v>
      </c>
      <c r="Q509" s="9" t="str">
        <f>IF(AND(Table1[[#This Row],[Hour]]&gt;=6,Table1[[#This Row],[Hour]]&lt;12),"Morning",IF(AND(Table1[[#This Row],[Hour]]&gt;=12,Table1[[#This Row],[Hour]]&lt;18),"AfterNoon",IF(AND(Table1[[#This Row],[Hour]]&gt;=18,Table1[[#This Row],[Hour]]&lt;21),"Evening","Night")))</f>
        <v>AfterNoon</v>
      </c>
      <c r="R509">
        <f>Table1[[#This Row],[Total_Sales]]/Table1[[#This Row],[Quantity_Sold]]</f>
        <v>302.80799999999999</v>
      </c>
      <c r="S509">
        <v>30</v>
      </c>
    </row>
    <row r="510" spans="1:19" ht="15.75" customHeight="1" x14ac:dyDescent="0.25">
      <c r="A510" s="3">
        <v>1509</v>
      </c>
      <c r="B510" s="4">
        <v>45233</v>
      </c>
      <c r="C510" s="3">
        <v>201</v>
      </c>
      <c r="D510" s="3">
        <v>305</v>
      </c>
      <c r="E510" s="3">
        <v>102</v>
      </c>
      <c r="F510" s="3">
        <v>9</v>
      </c>
      <c r="G510" s="5">
        <v>96.844000000000008</v>
      </c>
      <c r="H510" s="5">
        <v>871.59600000000012</v>
      </c>
      <c r="I510" s="5">
        <v>130.73940000000002</v>
      </c>
      <c r="J510" s="3" t="b">
        <v>0</v>
      </c>
      <c r="K510" s="3" t="s">
        <v>451</v>
      </c>
      <c r="L510" s="3">
        <v>2023</v>
      </c>
      <c r="M510" s="3">
        <v>11</v>
      </c>
      <c r="N510" s="3" t="s">
        <v>26</v>
      </c>
      <c r="O510" s="11">
        <v>4</v>
      </c>
      <c r="P510" s="11" t="str">
        <f>TEXT(Table1[[#This Row],[Order_Date]],"YYYY-MM")</f>
        <v>2023-11</v>
      </c>
      <c r="Q510" s="9" t="str">
        <f>IF(AND(Table1[[#This Row],[Hour]]&gt;=6,Table1[[#This Row],[Hour]]&lt;12),"Morning",IF(AND(Table1[[#This Row],[Hour]]&gt;=12,Table1[[#This Row],[Hour]]&lt;18),"AfterNoon",IF(AND(Table1[[#This Row],[Hour]]&gt;=18,Table1[[#This Row],[Hour]]&lt;21),"Evening","Night")))</f>
        <v>Night</v>
      </c>
      <c r="R510">
        <f>Table1[[#This Row],[Total_Sales]]/Table1[[#This Row],[Quantity_Sold]]</f>
        <v>96.844000000000008</v>
      </c>
      <c r="S510">
        <v>15</v>
      </c>
    </row>
    <row r="511" spans="1:19" ht="15.75" customHeight="1" x14ac:dyDescent="0.25">
      <c r="A511" s="3">
        <v>1510</v>
      </c>
      <c r="B511" s="4">
        <v>45469</v>
      </c>
      <c r="C511" s="3">
        <v>204</v>
      </c>
      <c r="D511" s="3">
        <v>302</v>
      </c>
      <c r="E511" s="3">
        <v>103</v>
      </c>
      <c r="F511" s="3">
        <v>2</v>
      </c>
      <c r="G511" s="5">
        <v>517.41800000000001</v>
      </c>
      <c r="H511" s="5">
        <v>1034.836</v>
      </c>
      <c r="I511" s="5">
        <v>175.92212000000001</v>
      </c>
      <c r="J511" s="3" t="b">
        <v>0</v>
      </c>
      <c r="K511" s="3" t="s">
        <v>452</v>
      </c>
      <c r="L511" s="3">
        <v>2024</v>
      </c>
      <c r="M511" s="3">
        <v>6</v>
      </c>
      <c r="N511" s="3" t="s">
        <v>18</v>
      </c>
      <c r="O511" s="11">
        <v>13</v>
      </c>
      <c r="P511" s="11" t="str">
        <f>TEXT(Table1[[#This Row],[Order_Date]],"YYYY-MM")</f>
        <v>2024-06</v>
      </c>
      <c r="Q511" s="9" t="str">
        <f>IF(AND(Table1[[#This Row],[Hour]]&gt;=6,Table1[[#This Row],[Hour]]&lt;12),"Morning",IF(AND(Table1[[#This Row],[Hour]]&gt;=12,Table1[[#This Row],[Hour]]&lt;18),"AfterNoon",IF(AND(Table1[[#This Row],[Hour]]&gt;=18,Table1[[#This Row],[Hour]]&lt;21),"Evening","Night")))</f>
        <v>AfterNoon</v>
      </c>
      <c r="R511">
        <f>Table1[[#This Row],[Total_Sales]]/Table1[[#This Row],[Quantity_Sold]]</f>
        <v>517.41800000000001</v>
      </c>
      <c r="S511">
        <v>17</v>
      </c>
    </row>
    <row r="512" spans="1:19" ht="15.75" customHeight="1" x14ac:dyDescent="0.25">
      <c r="A512" s="3">
        <v>1511</v>
      </c>
      <c r="B512" s="4">
        <v>45286</v>
      </c>
      <c r="C512" s="3">
        <v>201</v>
      </c>
      <c r="D512" s="3">
        <v>303</v>
      </c>
      <c r="E512" s="3">
        <v>102</v>
      </c>
      <c r="F512" s="3">
        <v>6</v>
      </c>
      <c r="G512" s="5">
        <v>176.726</v>
      </c>
      <c r="H512" s="5">
        <v>1060.356</v>
      </c>
      <c r="I512" s="5">
        <v>201.46763999999999</v>
      </c>
      <c r="J512" s="3" t="b">
        <v>0</v>
      </c>
      <c r="K512" s="3" t="s">
        <v>400</v>
      </c>
      <c r="L512" s="3">
        <v>2023</v>
      </c>
      <c r="M512" s="3">
        <v>12</v>
      </c>
      <c r="N512" s="3" t="s">
        <v>31</v>
      </c>
      <c r="O512" s="11">
        <v>16</v>
      </c>
      <c r="P512" s="11" t="str">
        <f>TEXT(Table1[[#This Row],[Order_Date]],"YYYY-MM")</f>
        <v>2023-12</v>
      </c>
      <c r="Q512" s="9" t="str">
        <f>IF(AND(Table1[[#This Row],[Hour]]&gt;=6,Table1[[#This Row],[Hour]]&lt;12),"Morning",IF(AND(Table1[[#This Row],[Hour]]&gt;=12,Table1[[#This Row],[Hour]]&lt;18),"AfterNoon",IF(AND(Table1[[#This Row],[Hour]]&gt;=18,Table1[[#This Row],[Hour]]&lt;21),"Evening","Night")))</f>
        <v>AfterNoon</v>
      </c>
      <c r="R512">
        <f>Table1[[#This Row],[Total_Sales]]/Table1[[#This Row],[Quantity_Sold]]</f>
        <v>176.726</v>
      </c>
      <c r="S512">
        <v>19</v>
      </c>
    </row>
    <row r="513" spans="1:19" ht="15.75" customHeight="1" x14ac:dyDescent="0.25">
      <c r="A513" s="3">
        <v>1512</v>
      </c>
      <c r="B513" s="4">
        <v>45536</v>
      </c>
      <c r="C513" s="3">
        <v>201</v>
      </c>
      <c r="D513" s="3">
        <v>305</v>
      </c>
      <c r="E513" s="3">
        <v>101</v>
      </c>
      <c r="F513" s="3">
        <v>4</v>
      </c>
      <c r="G513" s="5">
        <v>467.87400000000002</v>
      </c>
      <c r="H513" s="5">
        <v>1871.4960000000001</v>
      </c>
      <c r="I513" s="5">
        <v>393.01416</v>
      </c>
      <c r="J513" s="3" t="b">
        <v>0</v>
      </c>
      <c r="K513" s="3" t="s">
        <v>453</v>
      </c>
      <c r="L513" s="3">
        <v>2024</v>
      </c>
      <c r="M513" s="3">
        <v>9</v>
      </c>
      <c r="N513" s="3" t="s">
        <v>20</v>
      </c>
      <c r="O513" s="11">
        <v>19</v>
      </c>
      <c r="P513" s="11" t="str">
        <f>TEXT(Table1[[#This Row],[Order_Date]],"YYYY-MM")</f>
        <v>2024-09</v>
      </c>
      <c r="Q513" s="9" t="str">
        <f>IF(AND(Table1[[#This Row],[Hour]]&gt;=6,Table1[[#This Row],[Hour]]&lt;12),"Morning",IF(AND(Table1[[#This Row],[Hour]]&gt;=12,Table1[[#This Row],[Hour]]&lt;18),"AfterNoon",IF(AND(Table1[[#This Row],[Hour]]&gt;=18,Table1[[#This Row],[Hour]]&lt;21),"Evening","Night")))</f>
        <v>Evening</v>
      </c>
      <c r="R513">
        <f>Table1[[#This Row],[Total_Sales]]/Table1[[#This Row],[Quantity_Sold]]</f>
        <v>467.87400000000002</v>
      </c>
      <c r="S513">
        <v>21</v>
      </c>
    </row>
    <row r="514" spans="1:19" ht="15.75" customHeight="1" x14ac:dyDescent="0.25">
      <c r="A514" s="3">
        <v>1513</v>
      </c>
      <c r="B514" s="4">
        <v>45432</v>
      </c>
      <c r="C514" s="3">
        <v>205</v>
      </c>
      <c r="D514" s="3">
        <v>302</v>
      </c>
      <c r="E514" s="3">
        <v>101</v>
      </c>
      <c r="F514" s="3">
        <v>3</v>
      </c>
      <c r="G514" s="5">
        <v>198.57200000000003</v>
      </c>
      <c r="H514" s="5">
        <v>595.71600000000012</v>
      </c>
      <c r="I514" s="5">
        <v>148.92900000000003</v>
      </c>
      <c r="J514" s="3" t="b">
        <v>0</v>
      </c>
      <c r="K514" s="3" t="s">
        <v>334</v>
      </c>
      <c r="L514" s="3">
        <v>2024</v>
      </c>
      <c r="M514" s="3">
        <v>5</v>
      </c>
      <c r="N514" s="3" t="s">
        <v>28</v>
      </c>
      <c r="O514" s="11">
        <v>20</v>
      </c>
      <c r="P514" s="11" t="str">
        <f>TEXT(Table1[[#This Row],[Order_Date]],"YYYY-MM")</f>
        <v>2024-05</v>
      </c>
      <c r="Q514" s="9" t="str">
        <f>IF(AND(Table1[[#This Row],[Hour]]&gt;=6,Table1[[#This Row],[Hour]]&lt;12),"Morning",IF(AND(Table1[[#This Row],[Hour]]&gt;=12,Table1[[#This Row],[Hour]]&lt;18),"AfterNoon",IF(AND(Table1[[#This Row],[Hour]]&gt;=18,Table1[[#This Row],[Hour]]&lt;21),"Evening","Night")))</f>
        <v>Evening</v>
      </c>
      <c r="R514">
        <f>Table1[[#This Row],[Total_Sales]]/Table1[[#This Row],[Quantity_Sold]]</f>
        <v>198.57200000000003</v>
      </c>
      <c r="S514">
        <v>25</v>
      </c>
    </row>
    <row r="515" spans="1:19" ht="15.75" customHeight="1" x14ac:dyDescent="0.25">
      <c r="A515" s="3">
        <v>1514</v>
      </c>
      <c r="B515" s="4">
        <v>45130</v>
      </c>
      <c r="C515" s="3">
        <v>202</v>
      </c>
      <c r="D515" s="3">
        <v>304</v>
      </c>
      <c r="E515" s="3">
        <v>101</v>
      </c>
      <c r="F515" s="3">
        <v>6</v>
      </c>
      <c r="G515" s="5">
        <v>633.33600000000001</v>
      </c>
      <c r="H515" s="5">
        <v>3800.0160000000001</v>
      </c>
      <c r="I515" s="5">
        <v>1140.0047999999999</v>
      </c>
      <c r="J515" s="3" t="b">
        <v>0</v>
      </c>
      <c r="K515" s="3" t="s">
        <v>454</v>
      </c>
      <c r="L515" s="3">
        <v>2023</v>
      </c>
      <c r="M515" s="3">
        <v>7</v>
      </c>
      <c r="N515" s="3" t="s">
        <v>20</v>
      </c>
      <c r="O515" s="11">
        <v>14</v>
      </c>
      <c r="P515" s="11" t="str">
        <f>TEXT(Table1[[#This Row],[Order_Date]],"YYYY-MM")</f>
        <v>2023-07</v>
      </c>
      <c r="Q515" s="9" t="str">
        <f>IF(AND(Table1[[#This Row],[Hour]]&gt;=6,Table1[[#This Row],[Hour]]&lt;12),"Morning",IF(AND(Table1[[#This Row],[Hour]]&gt;=12,Table1[[#This Row],[Hour]]&lt;18),"AfterNoon",IF(AND(Table1[[#This Row],[Hour]]&gt;=18,Table1[[#This Row],[Hour]]&lt;21),"Evening","Night")))</f>
        <v>AfterNoon</v>
      </c>
      <c r="R515">
        <f>Table1[[#This Row],[Total_Sales]]/Table1[[#This Row],[Quantity_Sold]]</f>
        <v>633.33600000000001</v>
      </c>
      <c r="S515">
        <v>30</v>
      </c>
    </row>
    <row r="516" spans="1:19" ht="15.75" customHeight="1" x14ac:dyDescent="0.25">
      <c r="A516" s="3">
        <v>1515</v>
      </c>
      <c r="B516" s="4">
        <v>45581</v>
      </c>
      <c r="C516" s="3">
        <v>203</v>
      </c>
      <c r="D516" s="3">
        <v>303</v>
      </c>
      <c r="E516" s="3">
        <v>102</v>
      </c>
      <c r="F516" s="3">
        <v>3</v>
      </c>
      <c r="G516" s="5">
        <v>486.11200000000008</v>
      </c>
      <c r="H516" s="5">
        <v>1458.3360000000002</v>
      </c>
      <c r="I516" s="5">
        <v>218.75040000000004</v>
      </c>
      <c r="J516" s="3" t="b">
        <v>0</v>
      </c>
      <c r="K516" s="3" t="s">
        <v>374</v>
      </c>
      <c r="L516" s="3">
        <v>2024</v>
      </c>
      <c r="M516" s="3">
        <v>10</v>
      </c>
      <c r="N516" s="3" t="s">
        <v>18</v>
      </c>
      <c r="O516" s="11">
        <v>12</v>
      </c>
      <c r="P516" s="11" t="str">
        <f>TEXT(Table1[[#This Row],[Order_Date]],"YYYY-MM")</f>
        <v>2024-10</v>
      </c>
      <c r="Q516" s="9" t="str">
        <f>IF(AND(Table1[[#This Row],[Hour]]&gt;=6,Table1[[#This Row],[Hour]]&lt;12),"Morning",IF(AND(Table1[[#This Row],[Hour]]&gt;=12,Table1[[#This Row],[Hour]]&lt;18),"AfterNoon",IF(AND(Table1[[#This Row],[Hour]]&gt;=18,Table1[[#This Row],[Hour]]&lt;21),"Evening","Night")))</f>
        <v>AfterNoon</v>
      </c>
      <c r="R516">
        <f>Table1[[#This Row],[Total_Sales]]/Table1[[#This Row],[Quantity_Sold]]</f>
        <v>486.11200000000008</v>
      </c>
      <c r="S516">
        <v>15</v>
      </c>
    </row>
    <row r="517" spans="1:19" ht="15.75" customHeight="1" x14ac:dyDescent="0.25">
      <c r="A517" s="3">
        <v>1516</v>
      </c>
      <c r="B517" s="4">
        <v>44898</v>
      </c>
      <c r="C517" s="3">
        <v>202</v>
      </c>
      <c r="D517" s="3">
        <v>304</v>
      </c>
      <c r="E517" s="3">
        <v>105</v>
      </c>
      <c r="F517" s="3">
        <v>2</v>
      </c>
      <c r="G517" s="5">
        <v>591.25</v>
      </c>
      <c r="H517" s="5">
        <v>1182.5</v>
      </c>
      <c r="I517" s="5">
        <v>201.02500000000001</v>
      </c>
      <c r="J517" s="3" t="b">
        <v>0</v>
      </c>
      <c r="K517" s="3" t="s">
        <v>167</v>
      </c>
      <c r="L517" s="3">
        <v>2022</v>
      </c>
      <c r="M517" s="3">
        <v>12</v>
      </c>
      <c r="N517" s="3" t="s">
        <v>22</v>
      </c>
      <c r="O517" s="11">
        <v>16</v>
      </c>
      <c r="P517" s="11" t="str">
        <f>TEXT(Table1[[#This Row],[Order_Date]],"YYYY-MM")</f>
        <v>2022-12</v>
      </c>
      <c r="Q517" s="9" t="str">
        <f>IF(AND(Table1[[#This Row],[Hour]]&gt;=6,Table1[[#This Row],[Hour]]&lt;12),"Morning",IF(AND(Table1[[#This Row],[Hour]]&gt;=12,Table1[[#This Row],[Hour]]&lt;18),"AfterNoon",IF(AND(Table1[[#This Row],[Hour]]&gt;=18,Table1[[#This Row],[Hour]]&lt;21),"Evening","Night")))</f>
        <v>AfterNoon</v>
      </c>
      <c r="R517">
        <f>Table1[[#This Row],[Total_Sales]]/Table1[[#This Row],[Quantity_Sold]]</f>
        <v>591.25</v>
      </c>
      <c r="S517">
        <v>17</v>
      </c>
    </row>
    <row r="518" spans="1:19" ht="15.75" customHeight="1" x14ac:dyDescent="0.25">
      <c r="A518" s="3">
        <v>1517</v>
      </c>
      <c r="B518" s="4">
        <v>45473</v>
      </c>
      <c r="C518" s="3">
        <v>202</v>
      </c>
      <c r="D518" s="3">
        <v>303</v>
      </c>
      <c r="E518" s="3">
        <v>101</v>
      </c>
      <c r="F518" s="3">
        <v>7</v>
      </c>
      <c r="G518" s="5">
        <v>540.67200000000003</v>
      </c>
      <c r="H518" s="5">
        <v>3784.7040000000002</v>
      </c>
      <c r="I518" s="5">
        <v>719.09376000000009</v>
      </c>
      <c r="J518" s="3" t="b">
        <v>0</v>
      </c>
      <c r="K518" s="3" t="s">
        <v>455</v>
      </c>
      <c r="L518" s="3">
        <v>2024</v>
      </c>
      <c r="M518" s="3">
        <v>6</v>
      </c>
      <c r="N518" s="3" t="s">
        <v>20</v>
      </c>
      <c r="O518" s="11">
        <v>10</v>
      </c>
      <c r="P518" s="11" t="str">
        <f>TEXT(Table1[[#This Row],[Order_Date]],"YYYY-MM")</f>
        <v>2024-06</v>
      </c>
      <c r="Q518" s="9" t="str">
        <f>IF(AND(Table1[[#This Row],[Hour]]&gt;=6,Table1[[#This Row],[Hour]]&lt;12),"Morning",IF(AND(Table1[[#This Row],[Hour]]&gt;=12,Table1[[#This Row],[Hour]]&lt;18),"AfterNoon",IF(AND(Table1[[#This Row],[Hour]]&gt;=18,Table1[[#This Row],[Hour]]&lt;21),"Evening","Night")))</f>
        <v>Morning</v>
      </c>
      <c r="R518">
        <f>Table1[[#This Row],[Total_Sales]]/Table1[[#This Row],[Quantity_Sold]]</f>
        <v>540.67200000000003</v>
      </c>
      <c r="S518">
        <v>19</v>
      </c>
    </row>
    <row r="519" spans="1:19" ht="15.75" customHeight="1" x14ac:dyDescent="0.25">
      <c r="A519" s="3">
        <v>1518</v>
      </c>
      <c r="B519" s="4">
        <v>45162</v>
      </c>
      <c r="C519" s="3">
        <v>205</v>
      </c>
      <c r="D519" s="3">
        <v>304</v>
      </c>
      <c r="E519" s="3">
        <v>105</v>
      </c>
      <c r="F519" s="3">
        <v>9</v>
      </c>
      <c r="G519" s="5">
        <v>333.71800000000002</v>
      </c>
      <c r="H519" s="5">
        <v>3003.462</v>
      </c>
      <c r="I519" s="5">
        <v>630.72701999999992</v>
      </c>
      <c r="J519" s="3" t="b">
        <v>0</v>
      </c>
      <c r="K519" s="3" t="s">
        <v>456</v>
      </c>
      <c r="L519" s="3">
        <v>2023</v>
      </c>
      <c r="M519" s="3">
        <v>8</v>
      </c>
      <c r="N519" s="3" t="s">
        <v>16</v>
      </c>
      <c r="O519" s="11">
        <v>13</v>
      </c>
      <c r="P519" s="11" t="str">
        <f>TEXT(Table1[[#This Row],[Order_Date]],"YYYY-MM")</f>
        <v>2023-08</v>
      </c>
      <c r="Q519" s="9" t="str">
        <f>IF(AND(Table1[[#This Row],[Hour]]&gt;=6,Table1[[#This Row],[Hour]]&lt;12),"Morning",IF(AND(Table1[[#This Row],[Hour]]&gt;=12,Table1[[#This Row],[Hour]]&lt;18),"AfterNoon",IF(AND(Table1[[#This Row],[Hour]]&gt;=18,Table1[[#This Row],[Hour]]&lt;21),"Evening","Night")))</f>
        <v>AfterNoon</v>
      </c>
      <c r="R519">
        <f>Table1[[#This Row],[Total_Sales]]/Table1[[#This Row],[Quantity_Sold]]</f>
        <v>333.71800000000002</v>
      </c>
      <c r="S519">
        <v>20.999999999999996</v>
      </c>
    </row>
    <row r="520" spans="1:19" ht="15.75" customHeight="1" x14ac:dyDescent="0.25">
      <c r="A520" s="3">
        <v>1519</v>
      </c>
      <c r="B520" s="4">
        <v>45109</v>
      </c>
      <c r="C520" s="3">
        <v>205</v>
      </c>
      <c r="D520" s="3">
        <v>301</v>
      </c>
      <c r="E520" s="3">
        <v>104</v>
      </c>
      <c r="F520" s="3">
        <v>10</v>
      </c>
      <c r="G520" s="5">
        <v>158.84000000000003</v>
      </c>
      <c r="H520" s="5">
        <v>1588.4000000000003</v>
      </c>
      <c r="I520" s="5">
        <v>397.10000000000008</v>
      </c>
      <c r="J520" s="3" t="b">
        <v>0</v>
      </c>
      <c r="K520" s="3" t="s">
        <v>457</v>
      </c>
      <c r="L520" s="3">
        <v>2023</v>
      </c>
      <c r="M520" s="3">
        <v>7</v>
      </c>
      <c r="N520" s="3" t="s">
        <v>20</v>
      </c>
      <c r="O520" s="11">
        <v>10</v>
      </c>
      <c r="P520" s="11" t="str">
        <f>TEXT(Table1[[#This Row],[Order_Date]],"YYYY-MM")</f>
        <v>2023-07</v>
      </c>
      <c r="Q520" s="9" t="str">
        <f>IF(AND(Table1[[#This Row],[Hour]]&gt;=6,Table1[[#This Row],[Hour]]&lt;12),"Morning",IF(AND(Table1[[#This Row],[Hour]]&gt;=12,Table1[[#This Row],[Hour]]&lt;18),"AfterNoon",IF(AND(Table1[[#This Row],[Hour]]&gt;=18,Table1[[#This Row],[Hour]]&lt;21),"Evening","Night")))</f>
        <v>Morning</v>
      </c>
      <c r="R520">
        <f>Table1[[#This Row],[Total_Sales]]/Table1[[#This Row],[Quantity_Sold]]</f>
        <v>158.84000000000003</v>
      </c>
      <c r="S520">
        <v>25</v>
      </c>
    </row>
    <row r="521" spans="1:19" ht="15.75" customHeight="1" x14ac:dyDescent="0.25">
      <c r="A521" s="3">
        <v>1520</v>
      </c>
      <c r="B521" s="4">
        <v>45267</v>
      </c>
      <c r="C521" s="3">
        <v>204</v>
      </c>
      <c r="D521" s="3">
        <v>302</v>
      </c>
      <c r="E521" s="3">
        <v>103</v>
      </c>
      <c r="F521" s="3">
        <v>10</v>
      </c>
      <c r="G521" s="5">
        <v>267.89400000000001</v>
      </c>
      <c r="H521" s="5">
        <v>2678.94</v>
      </c>
      <c r="I521" s="5">
        <v>803.68200000000002</v>
      </c>
      <c r="J521" s="3" t="b">
        <v>0</v>
      </c>
      <c r="K521" s="3" t="s">
        <v>458</v>
      </c>
      <c r="L521" s="3">
        <v>2023</v>
      </c>
      <c r="M521" s="3">
        <v>12</v>
      </c>
      <c r="N521" s="3" t="s">
        <v>16</v>
      </c>
      <c r="O521" s="11">
        <v>3</v>
      </c>
      <c r="P521" s="11" t="str">
        <f>TEXT(Table1[[#This Row],[Order_Date]],"YYYY-MM")</f>
        <v>2023-12</v>
      </c>
      <c r="Q521" s="9" t="str">
        <f>IF(AND(Table1[[#This Row],[Hour]]&gt;=6,Table1[[#This Row],[Hour]]&lt;12),"Morning",IF(AND(Table1[[#This Row],[Hour]]&gt;=12,Table1[[#This Row],[Hour]]&lt;18),"AfterNoon",IF(AND(Table1[[#This Row],[Hour]]&gt;=18,Table1[[#This Row],[Hour]]&lt;21),"Evening","Night")))</f>
        <v>Night</v>
      </c>
      <c r="R521">
        <f>Table1[[#This Row],[Total_Sales]]/Table1[[#This Row],[Quantity_Sold]]</f>
        <v>267.89400000000001</v>
      </c>
      <c r="S521">
        <v>30</v>
      </c>
    </row>
    <row r="522" spans="1:19" ht="15.75" customHeight="1" x14ac:dyDescent="0.25">
      <c r="A522" s="3">
        <v>1521</v>
      </c>
      <c r="B522" s="4">
        <v>45336</v>
      </c>
      <c r="C522" s="3">
        <v>204</v>
      </c>
      <c r="D522" s="3">
        <v>304</v>
      </c>
      <c r="E522" s="3">
        <v>104</v>
      </c>
      <c r="F522" s="3">
        <v>1</v>
      </c>
      <c r="G522" s="5">
        <v>609.62000000000012</v>
      </c>
      <c r="H522" s="5">
        <v>609.62000000000012</v>
      </c>
      <c r="I522" s="5">
        <v>91.443000000000012</v>
      </c>
      <c r="J522" s="3" t="b">
        <v>0</v>
      </c>
      <c r="K522" s="3" t="s">
        <v>459</v>
      </c>
      <c r="L522" s="3">
        <v>2024</v>
      </c>
      <c r="M522" s="3">
        <v>2</v>
      </c>
      <c r="N522" s="3" t="s">
        <v>18</v>
      </c>
      <c r="O522" s="11">
        <v>21</v>
      </c>
      <c r="P522" s="11" t="str">
        <f>TEXT(Table1[[#This Row],[Order_Date]],"YYYY-MM")</f>
        <v>2024-02</v>
      </c>
      <c r="Q522" s="9" t="str">
        <f>IF(AND(Table1[[#This Row],[Hour]]&gt;=6,Table1[[#This Row],[Hour]]&lt;12),"Morning",IF(AND(Table1[[#This Row],[Hour]]&gt;=12,Table1[[#This Row],[Hour]]&lt;18),"AfterNoon",IF(AND(Table1[[#This Row],[Hour]]&gt;=18,Table1[[#This Row],[Hour]]&lt;21),"Evening","Night")))</f>
        <v>Night</v>
      </c>
      <c r="R522">
        <f>Table1[[#This Row],[Total_Sales]]/Table1[[#This Row],[Quantity_Sold]]</f>
        <v>609.62000000000012</v>
      </c>
      <c r="S522">
        <v>15</v>
      </c>
    </row>
    <row r="523" spans="1:19" ht="15.75" customHeight="1" x14ac:dyDescent="0.25">
      <c r="A523" s="3">
        <v>1522</v>
      </c>
      <c r="B523" s="4">
        <v>45355</v>
      </c>
      <c r="C523" s="3">
        <v>205</v>
      </c>
      <c r="D523" s="3">
        <v>303</v>
      </c>
      <c r="E523" s="3">
        <v>103</v>
      </c>
      <c r="F523" s="3">
        <v>6</v>
      </c>
      <c r="G523" s="5">
        <v>600.42400000000009</v>
      </c>
      <c r="H523" s="5">
        <v>3602.5440000000008</v>
      </c>
      <c r="I523" s="5">
        <v>612.43248000000017</v>
      </c>
      <c r="J523" s="3" t="b">
        <v>1</v>
      </c>
      <c r="K523" s="3" t="s">
        <v>460</v>
      </c>
      <c r="L523" s="3">
        <v>2024</v>
      </c>
      <c r="M523" s="3">
        <v>3</v>
      </c>
      <c r="N523" s="3" t="s">
        <v>28</v>
      </c>
      <c r="O523" s="11">
        <v>7</v>
      </c>
      <c r="P523" s="11" t="str">
        <f>TEXT(Table1[[#This Row],[Order_Date]],"YYYY-MM")</f>
        <v>2024-03</v>
      </c>
      <c r="Q523" s="9" t="str">
        <f>IF(AND(Table1[[#This Row],[Hour]]&gt;=6,Table1[[#This Row],[Hour]]&lt;12),"Morning",IF(AND(Table1[[#This Row],[Hour]]&gt;=12,Table1[[#This Row],[Hour]]&lt;18),"AfterNoon",IF(AND(Table1[[#This Row],[Hour]]&gt;=18,Table1[[#This Row],[Hour]]&lt;21),"Evening","Night")))</f>
        <v>Morning</v>
      </c>
      <c r="R523">
        <f>Table1[[#This Row],[Total_Sales]]/Table1[[#This Row],[Quantity_Sold]]</f>
        <v>600.42400000000009</v>
      </c>
      <c r="S523">
        <v>17</v>
      </c>
    </row>
    <row r="524" spans="1:19" ht="15.75" customHeight="1" x14ac:dyDescent="0.25">
      <c r="A524" s="3">
        <v>1523</v>
      </c>
      <c r="B524" s="4">
        <v>45429</v>
      </c>
      <c r="C524" s="3">
        <v>202</v>
      </c>
      <c r="D524" s="3">
        <v>301</v>
      </c>
      <c r="E524" s="3">
        <v>105</v>
      </c>
      <c r="F524" s="3">
        <v>9</v>
      </c>
      <c r="G524" s="5">
        <v>290.79600000000005</v>
      </c>
      <c r="H524" s="5">
        <v>2617.1640000000007</v>
      </c>
      <c r="I524" s="5">
        <v>497.26116000000013</v>
      </c>
      <c r="J524" s="3" t="b">
        <v>0</v>
      </c>
      <c r="K524" s="3" t="s">
        <v>215</v>
      </c>
      <c r="L524" s="3">
        <v>2024</v>
      </c>
      <c r="M524" s="3">
        <v>5</v>
      </c>
      <c r="N524" s="3" t="s">
        <v>26</v>
      </c>
      <c r="O524" s="11">
        <v>2</v>
      </c>
      <c r="P524" s="11" t="str">
        <f>TEXT(Table1[[#This Row],[Order_Date]],"YYYY-MM")</f>
        <v>2024-05</v>
      </c>
      <c r="Q524" s="9" t="str">
        <f>IF(AND(Table1[[#This Row],[Hour]]&gt;=6,Table1[[#This Row],[Hour]]&lt;12),"Morning",IF(AND(Table1[[#This Row],[Hour]]&gt;=12,Table1[[#This Row],[Hour]]&lt;18),"AfterNoon",IF(AND(Table1[[#This Row],[Hour]]&gt;=18,Table1[[#This Row],[Hour]]&lt;21),"Evening","Night")))</f>
        <v>Night</v>
      </c>
      <c r="R524">
        <f>Table1[[#This Row],[Total_Sales]]/Table1[[#This Row],[Quantity_Sold]]</f>
        <v>290.79600000000005</v>
      </c>
      <c r="S524">
        <v>19</v>
      </c>
    </row>
    <row r="525" spans="1:19" ht="15.75" customHeight="1" x14ac:dyDescent="0.25">
      <c r="A525" s="3">
        <v>1524</v>
      </c>
      <c r="B525" s="4">
        <v>45025</v>
      </c>
      <c r="C525" s="3">
        <v>205</v>
      </c>
      <c r="D525" s="3">
        <v>303</v>
      </c>
      <c r="E525" s="3">
        <v>104</v>
      </c>
      <c r="F525" s="3">
        <v>4</v>
      </c>
      <c r="G525" s="5">
        <v>236.52200000000002</v>
      </c>
      <c r="H525" s="5">
        <v>946.08800000000008</v>
      </c>
      <c r="I525" s="5">
        <v>198.67848000000001</v>
      </c>
      <c r="J525" s="3" t="b">
        <v>1</v>
      </c>
      <c r="K525" s="3" t="s">
        <v>461</v>
      </c>
      <c r="L525" s="3">
        <v>2023</v>
      </c>
      <c r="M525" s="3">
        <v>4</v>
      </c>
      <c r="N525" s="3" t="s">
        <v>20</v>
      </c>
      <c r="O525" s="11">
        <v>19</v>
      </c>
      <c r="P525" s="11" t="str">
        <f>TEXT(Table1[[#This Row],[Order_Date]],"YYYY-MM")</f>
        <v>2023-04</v>
      </c>
      <c r="Q525" s="9" t="str">
        <f>IF(AND(Table1[[#This Row],[Hour]]&gt;=6,Table1[[#This Row],[Hour]]&lt;12),"Morning",IF(AND(Table1[[#This Row],[Hour]]&gt;=12,Table1[[#This Row],[Hour]]&lt;18),"AfterNoon",IF(AND(Table1[[#This Row],[Hour]]&gt;=18,Table1[[#This Row],[Hour]]&lt;21),"Evening","Night")))</f>
        <v>Evening</v>
      </c>
      <c r="R525">
        <f>Table1[[#This Row],[Total_Sales]]/Table1[[#This Row],[Quantity_Sold]]</f>
        <v>236.52200000000002</v>
      </c>
      <c r="S525">
        <v>21</v>
      </c>
    </row>
    <row r="526" spans="1:19" ht="15.75" customHeight="1" x14ac:dyDescent="0.25">
      <c r="A526" s="3">
        <v>1525</v>
      </c>
      <c r="B526" s="4">
        <v>45162</v>
      </c>
      <c r="C526" s="3">
        <v>204</v>
      </c>
      <c r="D526" s="3">
        <v>305</v>
      </c>
      <c r="E526" s="3">
        <v>101</v>
      </c>
      <c r="F526" s="3">
        <v>9</v>
      </c>
      <c r="G526" s="5">
        <v>364.65000000000003</v>
      </c>
      <c r="H526" s="5">
        <v>3281.8500000000004</v>
      </c>
      <c r="I526" s="5">
        <v>820.46250000000009</v>
      </c>
      <c r="J526" s="3" t="b">
        <v>1</v>
      </c>
      <c r="K526" s="3" t="s">
        <v>462</v>
      </c>
      <c r="L526" s="3">
        <v>2023</v>
      </c>
      <c r="M526" s="3">
        <v>8</v>
      </c>
      <c r="N526" s="3" t="s">
        <v>16</v>
      </c>
      <c r="O526" s="11">
        <v>9</v>
      </c>
      <c r="P526" s="11" t="str">
        <f>TEXT(Table1[[#This Row],[Order_Date]],"YYYY-MM")</f>
        <v>2023-08</v>
      </c>
      <c r="Q526" s="9" t="str">
        <f>IF(AND(Table1[[#This Row],[Hour]]&gt;=6,Table1[[#This Row],[Hour]]&lt;12),"Morning",IF(AND(Table1[[#This Row],[Hour]]&gt;=12,Table1[[#This Row],[Hour]]&lt;18),"AfterNoon",IF(AND(Table1[[#This Row],[Hour]]&gt;=18,Table1[[#This Row],[Hour]]&lt;21),"Evening","Night")))</f>
        <v>Morning</v>
      </c>
      <c r="R526">
        <f>Table1[[#This Row],[Total_Sales]]/Table1[[#This Row],[Quantity_Sold]]</f>
        <v>364.65000000000003</v>
      </c>
      <c r="S526">
        <v>25</v>
      </c>
    </row>
    <row r="527" spans="1:19" ht="15.75" customHeight="1" x14ac:dyDescent="0.25">
      <c r="A527" s="3">
        <v>1526</v>
      </c>
      <c r="B527" s="4">
        <v>45408</v>
      </c>
      <c r="C527" s="3">
        <v>202</v>
      </c>
      <c r="D527" s="3">
        <v>303</v>
      </c>
      <c r="E527" s="3">
        <v>104</v>
      </c>
      <c r="F527" s="3">
        <v>3</v>
      </c>
      <c r="G527" s="5">
        <v>172.94200000000001</v>
      </c>
      <c r="H527" s="5">
        <v>518.82600000000002</v>
      </c>
      <c r="I527" s="5">
        <v>155.64779999999999</v>
      </c>
      <c r="J527" s="3" t="b">
        <v>0</v>
      </c>
      <c r="K527" s="3" t="s">
        <v>131</v>
      </c>
      <c r="L527" s="3">
        <v>2024</v>
      </c>
      <c r="M527" s="3">
        <v>4</v>
      </c>
      <c r="N527" s="3" t="s">
        <v>26</v>
      </c>
      <c r="O527" s="11">
        <v>17</v>
      </c>
      <c r="P527" s="11" t="str">
        <f>TEXT(Table1[[#This Row],[Order_Date]],"YYYY-MM")</f>
        <v>2024-04</v>
      </c>
      <c r="Q527" s="9" t="str">
        <f>IF(AND(Table1[[#This Row],[Hour]]&gt;=6,Table1[[#This Row],[Hour]]&lt;12),"Morning",IF(AND(Table1[[#This Row],[Hour]]&gt;=12,Table1[[#This Row],[Hour]]&lt;18),"AfterNoon",IF(AND(Table1[[#This Row],[Hour]]&gt;=18,Table1[[#This Row],[Hour]]&lt;21),"Evening","Night")))</f>
        <v>AfterNoon</v>
      </c>
      <c r="R527">
        <f>Table1[[#This Row],[Total_Sales]]/Table1[[#This Row],[Quantity_Sold]]</f>
        <v>172.94200000000001</v>
      </c>
      <c r="S527">
        <v>30</v>
      </c>
    </row>
    <row r="528" spans="1:19" ht="15.75" customHeight="1" x14ac:dyDescent="0.25">
      <c r="A528" s="3">
        <v>1527</v>
      </c>
      <c r="B528" s="4">
        <v>45257</v>
      </c>
      <c r="C528" s="3">
        <v>203</v>
      </c>
      <c r="D528" s="3">
        <v>304</v>
      </c>
      <c r="E528" s="3">
        <v>105</v>
      </c>
      <c r="F528" s="3">
        <v>7</v>
      </c>
      <c r="G528" s="5">
        <v>507.01200000000006</v>
      </c>
      <c r="H528" s="5">
        <v>3549.0840000000003</v>
      </c>
      <c r="I528" s="5">
        <v>532.36260000000004</v>
      </c>
      <c r="J528" s="3" t="b">
        <v>1</v>
      </c>
      <c r="K528" s="3" t="s">
        <v>86</v>
      </c>
      <c r="L528" s="3">
        <v>2023</v>
      </c>
      <c r="M528" s="3">
        <v>11</v>
      </c>
      <c r="N528" s="3" t="s">
        <v>28</v>
      </c>
      <c r="O528" s="11">
        <v>8</v>
      </c>
      <c r="P528" s="11" t="str">
        <f>TEXT(Table1[[#This Row],[Order_Date]],"YYYY-MM")</f>
        <v>2023-11</v>
      </c>
      <c r="Q528" s="9" t="str">
        <f>IF(AND(Table1[[#This Row],[Hour]]&gt;=6,Table1[[#This Row],[Hour]]&lt;12),"Morning",IF(AND(Table1[[#This Row],[Hour]]&gt;=12,Table1[[#This Row],[Hour]]&lt;18),"AfterNoon",IF(AND(Table1[[#This Row],[Hour]]&gt;=18,Table1[[#This Row],[Hour]]&lt;21),"Evening","Night")))</f>
        <v>Morning</v>
      </c>
      <c r="R528">
        <f>Table1[[#This Row],[Total_Sales]]/Table1[[#This Row],[Quantity_Sold]]</f>
        <v>507.01200000000006</v>
      </c>
      <c r="S528">
        <v>15</v>
      </c>
    </row>
    <row r="529" spans="1:19" ht="15.75" customHeight="1" x14ac:dyDescent="0.25">
      <c r="A529" s="3">
        <v>1528</v>
      </c>
      <c r="B529" s="4">
        <v>44968</v>
      </c>
      <c r="C529" s="3">
        <v>202</v>
      </c>
      <c r="D529" s="3">
        <v>302</v>
      </c>
      <c r="E529" s="3">
        <v>103</v>
      </c>
      <c r="F529" s="3">
        <v>2</v>
      </c>
      <c r="G529" s="5">
        <v>457.44600000000003</v>
      </c>
      <c r="H529" s="5">
        <v>914.89200000000005</v>
      </c>
      <c r="I529" s="5">
        <v>155.53164000000001</v>
      </c>
      <c r="J529" s="3" t="b">
        <v>0</v>
      </c>
      <c r="K529" s="3" t="s">
        <v>463</v>
      </c>
      <c r="L529" s="3">
        <v>2023</v>
      </c>
      <c r="M529" s="3">
        <v>2</v>
      </c>
      <c r="N529" s="3" t="s">
        <v>22</v>
      </c>
      <c r="O529" s="11">
        <v>0</v>
      </c>
      <c r="P529" s="11" t="str">
        <f>TEXT(Table1[[#This Row],[Order_Date]],"YYYY-MM")</f>
        <v>2023-02</v>
      </c>
      <c r="Q529" s="9" t="str">
        <f>IF(AND(Table1[[#This Row],[Hour]]&gt;=6,Table1[[#This Row],[Hour]]&lt;12),"Morning",IF(AND(Table1[[#This Row],[Hour]]&gt;=12,Table1[[#This Row],[Hour]]&lt;18),"AfterNoon",IF(AND(Table1[[#This Row],[Hour]]&gt;=18,Table1[[#This Row],[Hour]]&lt;21),"Evening","Night")))</f>
        <v>Night</v>
      </c>
      <c r="R529">
        <f>Table1[[#This Row],[Total_Sales]]/Table1[[#This Row],[Quantity_Sold]]</f>
        <v>457.44600000000003</v>
      </c>
      <c r="S529">
        <v>17</v>
      </c>
    </row>
    <row r="530" spans="1:19" ht="15.75" customHeight="1" x14ac:dyDescent="0.25">
      <c r="A530" s="3">
        <v>1529</v>
      </c>
      <c r="B530" s="4">
        <v>45249</v>
      </c>
      <c r="C530" s="3">
        <v>202</v>
      </c>
      <c r="D530" s="3">
        <v>303</v>
      </c>
      <c r="E530" s="3">
        <v>101</v>
      </c>
      <c r="F530" s="3">
        <v>8</v>
      </c>
      <c r="G530" s="5">
        <v>385.79200000000009</v>
      </c>
      <c r="H530" s="5">
        <v>3086.3360000000007</v>
      </c>
      <c r="I530" s="5">
        <v>586.40384000000017</v>
      </c>
      <c r="J530" s="3" t="b">
        <v>0</v>
      </c>
      <c r="K530" s="3" t="s">
        <v>464</v>
      </c>
      <c r="L530" s="3">
        <v>2023</v>
      </c>
      <c r="M530" s="3">
        <v>11</v>
      </c>
      <c r="N530" s="3" t="s">
        <v>20</v>
      </c>
      <c r="O530" s="11">
        <v>4</v>
      </c>
      <c r="P530" s="11" t="str">
        <f>TEXT(Table1[[#This Row],[Order_Date]],"YYYY-MM")</f>
        <v>2023-11</v>
      </c>
      <c r="Q530" s="9" t="str">
        <f>IF(AND(Table1[[#This Row],[Hour]]&gt;=6,Table1[[#This Row],[Hour]]&lt;12),"Morning",IF(AND(Table1[[#This Row],[Hour]]&gt;=12,Table1[[#This Row],[Hour]]&lt;18),"AfterNoon",IF(AND(Table1[[#This Row],[Hour]]&gt;=18,Table1[[#This Row],[Hour]]&lt;21),"Evening","Night")))</f>
        <v>Night</v>
      </c>
      <c r="R530">
        <f>Table1[[#This Row],[Total_Sales]]/Table1[[#This Row],[Quantity_Sold]]</f>
        <v>385.79200000000009</v>
      </c>
      <c r="S530">
        <v>19</v>
      </c>
    </row>
    <row r="531" spans="1:19" ht="15.75" customHeight="1" x14ac:dyDescent="0.25">
      <c r="A531" s="3">
        <v>1530</v>
      </c>
      <c r="B531" s="4">
        <v>45005</v>
      </c>
      <c r="C531" s="3">
        <v>205</v>
      </c>
      <c r="D531" s="3">
        <v>303</v>
      </c>
      <c r="E531" s="3">
        <v>102</v>
      </c>
      <c r="F531" s="3">
        <v>3</v>
      </c>
      <c r="G531" s="5">
        <v>591.27200000000005</v>
      </c>
      <c r="H531" s="5">
        <v>1773.8160000000003</v>
      </c>
      <c r="I531" s="5">
        <v>372.50136000000003</v>
      </c>
      <c r="J531" s="3" t="b">
        <v>0</v>
      </c>
      <c r="K531" s="3" t="s">
        <v>82</v>
      </c>
      <c r="L531" s="3">
        <v>2023</v>
      </c>
      <c r="M531" s="3">
        <v>3</v>
      </c>
      <c r="N531" s="3" t="s">
        <v>28</v>
      </c>
      <c r="O531" s="11">
        <v>12</v>
      </c>
      <c r="P531" s="11" t="str">
        <f>TEXT(Table1[[#This Row],[Order_Date]],"YYYY-MM")</f>
        <v>2023-03</v>
      </c>
      <c r="Q531" s="9" t="str">
        <f>IF(AND(Table1[[#This Row],[Hour]]&gt;=6,Table1[[#This Row],[Hour]]&lt;12),"Morning",IF(AND(Table1[[#This Row],[Hour]]&gt;=12,Table1[[#This Row],[Hour]]&lt;18),"AfterNoon",IF(AND(Table1[[#This Row],[Hour]]&gt;=18,Table1[[#This Row],[Hour]]&lt;21),"Evening","Night")))</f>
        <v>AfterNoon</v>
      </c>
      <c r="R531">
        <f>Table1[[#This Row],[Total_Sales]]/Table1[[#This Row],[Quantity_Sold]]</f>
        <v>591.27200000000005</v>
      </c>
      <c r="S531">
        <v>21</v>
      </c>
    </row>
    <row r="532" spans="1:19" ht="15.75" customHeight="1" x14ac:dyDescent="0.25">
      <c r="A532" s="3">
        <v>1531</v>
      </c>
      <c r="B532" s="4">
        <v>45387</v>
      </c>
      <c r="C532" s="3">
        <v>205</v>
      </c>
      <c r="D532" s="3">
        <v>304</v>
      </c>
      <c r="E532" s="3">
        <v>101</v>
      </c>
      <c r="F532" s="3">
        <v>2</v>
      </c>
      <c r="G532" s="5">
        <v>536.51400000000001</v>
      </c>
      <c r="H532" s="5">
        <v>1073.028</v>
      </c>
      <c r="I532" s="5">
        <v>268.25700000000001</v>
      </c>
      <c r="J532" s="3" t="b">
        <v>0</v>
      </c>
      <c r="K532" s="3" t="s">
        <v>465</v>
      </c>
      <c r="L532" s="3">
        <v>2024</v>
      </c>
      <c r="M532" s="3">
        <v>4</v>
      </c>
      <c r="N532" s="3" t="s">
        <v>26</v>
      </c>
      <c r="O532" s="11">
        <v>7</v>
      </c>
      <c r="P532" s="11" t="str">
        <f>TEXT(Table1[[#This Row],[Order_Date]],"YYYY-MM")</f>
        <v>2024-04</v>
      </c>
      <c r="Q532" s="9" t="str">
        <f>IF(AND(Table1[[#This Row],[Hour]]&gt;=6,Table1[[#This Row],[Hour]]&lt;12),"Morning",IF(AND(Table1[[#This Row],[Hour]]&gt;=12,Table1[[#This Row],[Hour]]&lt;18),"AfterNoon",IF(AND(Table1[[#This Row],[Hour]]&gt;=18,Table1[[#This Row],[Hour]]&lt;21),"Evening","Night")))</f>
        <v>Morning</v>
      </c>
      <c r="R532">
        <f>Table1[[#This Row],[Total_Sales]]/Table1[[#This Row],[Quantity_Sold]]</f>
        <v>536.51400000000001</v>
      </c>
      <c r="S532">
        <v>25</v>
      </c>
    </row>
    <row r="533" spans="1:19" ht="15.75" customHeight="1" x14ac:dyDescent="0.25">
      <c r="A533" s="3">
        <v>1532</v>
      </c>
      <c r="B533" s="4">
        <v>45308</v>
      </c>
      <c r="C533" s="3">
        <v>205</v>
      </c>
      <c r="D533" s="3">
        <v>302</v>
      </c>
      <c r="E533" s="3">
        <v>102</v>
      </c>
      <c r="F533" s="3">
        <v>3</v>
      </c>
      <c r="G533" s="5">
        <v>528.63800000000003</v>
      </c>
      <c r="H533" s="5">
        <v>1585.9140000000002</v>
      </c>
      <c r="I533" s="5">
        <v>475.77420000000006</v>
      </c>
      <c r="J533" s="3" t="b">
        <v>0</v>
      </c>
      <c r="K533" s="3" t="s">
        <v>466</v>
      </c>
      <c r="L533" s="3">
        <v>2024</v>
      </c>
      <c r="M533" s="3">
        <v>1</v>
      </c>
      <c r="N533" s="3" t="s">
        <v>18</v>
      </c>
      <c r="O533" s="11">
        <v>18</v>
      </c>
      <c r="P533" s="11" t="str">
        <f>TEXT(Table1[[#This Row],[Order_Date]],"YYYY-MM")</f>
        <v>2024-01</v>
      </c>
      <c r="Q533" s="9" t="str">
        <f>IF(AND(Table1[[#This Row],[Hour]]&gt;=6,Table1[[#This Row],[Hour]]&lt;12),"Morning",IF(AND(Table1[[#This Row],[Hour]]&gt;=12,Table1[[#This Row],[Hour]]&lt;18),"AfterNoon",IF(AND(Table1[[#This Row],[Hour]]&gt;=18,Table1[[#This Row],[Hour]]&lt;21),"Evening","Night")))</f>
        <v>Evening</v>
      </c>
      <c r="R533">
        <f>Table1[[#This Row],[Total_Sales]]/Table1[[#This Row],[Quantity_Sold]]</f>
        <v>528.63800000000003</v>
      </c>
      <c r="S533">
        <v>30</v>
      </c>
    </row>
    <row r="534" spans="1:19" ht="15.75" customHeight="1" x14ac:dyDescent="0.25">
      <c r="A534" s="3">
        <v>1533</v>
      </c>
      <c r="B534" s="4">
        <v>45586</v>
      </c>
      <c r="C534" s="3">
        <v>203</v>
      </c>
      <c r="D534" s="3">
        <v>304</v>
      </c>
      <c r="E534" s="3">
        <v>103</v>
      </c>
      <c r="F534" s="3">
        <v>8</v>
      </c>
      <c r="G534" s="5">
        <v>351.82400000000001</v>
      </c>
      <c r="H534" s="5">
        <v>2814.5920000000001</v>
      </c>
      <c r="I534" s="5">
        <v>422.18880000000001</v>
      </c>
      <c r="J534" s="3" t="b">
        <v>0</v>
      </c>
      <c r="K534" s="3" t="s">
        <v>467</v>
      </c>
      <c r="L534" s="3">
        <v>2024</v>
      </c>
      <c r="M534" s="3">
        <v>10</v>
      </c>
      <c r="N534" s="3" t="s">
        <v>28</v>
      </c>
      <c r="O534" s="11">
        <v>9</v>
      </c>
      <c r="P534" s="11" t="str">
        <f>TEXT(Table1[[#This Row],[Order_Date]],"YYYY-MM")</f>
        <v>2024-10</v>
      </c>
      <c r="Q534" s="9" t="str">
        <f>IF(AND(Table1[[#This Row],[Hour]]&gt;=6,Table1[[#This Row],[Hour]]&lt;12),"Morning",IF(AND(Table1[[#This Row],[Hour]]&gt;=12,Table1[[#This Row],[Hour]]&lt;18),"AfterNoon",IF(AND(Table1[[#This Row],[Hour]]&gt;=18,Table1[[#This Row],[Hour]]&lt;21),"Evening","Night")))</f>
        <v>Morning</v>
      </c>
      <c r="R534">
        <f>Table1[[#This Row],[Total_Sales]]/Table1[[#This Row],[Quantity_Sold]]</f>
        <v>351.82400000000001</v>
      </c>
      <c r="S534">
        <v>15</v>
      </c>
    </row>
    <row r="535" spans="1:19" ht="15.75" customHeight="1" x14ac:dyDescent="0.25">
      <c r="A535" s="3">
        <v>1534</v>
      </c>
      <c r="B535" s="4">
        <v>45563</v>
      </c>
      <c r="C535" s="3">
        <v>203</v>
      </c>
      <c r="D535" s="3">
        <v>302</v>
      </c>
      <c r="E535" s="3">
        <v>103</v>
      </c>
      <c r="F535" s="3">
        <v>3</v>
      </c>
      <c r="G535" s="5">
        <v>271.12799999999999</v>
      </c>
      <c r="H535" s="5">
        <v>813.38400000000001</v>
      </c>
      <c r="I535" s="5">
        <v>138.27528000000001</v>
      </c>
      <c r="J535" s="3" t="b">
        <v>0</v>
      </c>
      <c r="K535" s="3" t="s">
        <v>287</v>
      </c>
      <c r="L535" s="3">
        <v>2024</v>
      </c>
      <c r="M535" s="3">
        <v>9</v>
      </c>
      <c r="N535" s="3" t="s">
        <v>22</v>
      </c>
      <c r="O535" s="11">
        <v>7</v>
      </c>
      <c r="P535" s="11" t="str">
        <f>TEXT(Table1[[#This Row],[Order_Date]],"YYYY-MM")</f>
        <v>2024-09</v>
      </c>
      <c r="Q535" s="9" t="str">
        <f>IF(AND(Table1[[#This Row],[Hour]]&gt;=6,Table1[[#This Row],[Hour]]&lt;12),"Morning",IF(AND(Table1[[#This Row],[Hour]]&gt;=12,Table1[[#This Row],[Hour]]&lt;18),"AfterNoon",IF(AND(Table1[[#This Row],[Hour]]&gt;=18,Table1[[#This Row],[Hour]]&lt;21),"Evening","Night")))</f>
        <v>Morning</v>
      </c>
      <c r="R535">
        <f>Table1[[#This Row],[Total_Sales]]/Table1[[#This Row],[Quantity_Sold]]</f>
        <v>271.12799999999999</v>
      </c>
      <c r="S535">
        <v>17</v>
      </c>
    </row>
    <row r="536" spans="1:19" ht="15.75" customHeight="1" x14ac:dyDescent="0.25">
      <c r="A536" s="3">
        <v>1535</v>
      </c>
      <c r="B536" s="4">
        <v>44971</v>
      </c>
      <c r="C536" s="3">
        <v>201</v>
      </c>
      <c r="D536" s="3">
        <v>301</v>
      </c>
      <c r="E536" s="3">
        <v>105</v>
      </c>
      <c r="F536" s="3">
        <v>2</v>
      </c>
      <c r="G536" s="5">
        <v>354.39800000000002</v>
      </c>
      <c r="H536" s="5">
        <v>708.79600000000005</v>
      </c>
      <c r="I536" s="5">
        <v>134.67124000000001</v>
      </c>
      <c r="J536" s="3" t="b">
        <v>0</v>
      </c>
      <c r="K536" s="3" t="s">
        <v>468</v>
      </c>
      <c r="L536" s="3">
        <v>2023</v>
      </c>
      <c r="M536" s="3">
        <v>2</v>
      </c>
      <c r="N536" s="3" t="s">
        <v>31</v>
      </c>
      <c r="O536" s="11">
        <v>7</v>
      </c>
      <c r="P536" s="11" t="str">
        <f>TEXT(Table1[[#This Row],[Order_Date]],"YYYY-MM")</f>
        <v>2023-02</v>
      </c>
      <c r="Q536" s="9" t="str">
        <f>IF(AND(Table1[[#This Row],[Hour]]&gt;=6,Table1[[#This Row],[Hour]]&lt;12),"Morning",IF(AND(Table1[[#This Row],[Hour]]&gt;=12,Table1[[#This Row],[Hour]]&lt;18),"AfterNoon",IF(AND(Table1[[#This Row],[Hour]]&gt;=18,Table1[[#This Row],[Hour]]&lt;21),"Evening","Night")))</f>
        <v>Morning</v>
      </c>
      <c r="R536">
        <f>Table1[[#This Row],[Total_Sales]]/Table1[[#This Row],[Quantity_Sold]]</f>
        <v>354.39800000000002</v>
      </c>
      <c r="S536">
        <v>19</v>
      </c>
    </row>
    <row r="537" spans="1:19" ht="15.75" customHeight="1" x14ac:dyDescent="0.25">
      <c r="A537" s="3">
        <v>1536</v>
      </c>
      <c r="B537" s="4">
        <v>45533</v>
      </c>
      <c r="C537" s="3">
        <v>202</v>
      </c>
      <c r="D537" s="3">
        <v>304</v>
      </c>
      <c r="E537" s="3">
        <v>103</v>
      </c>
      <c r="F537" s="3">
        <v>1</v>
      </c>
      <c r="G537" s="5">
        <v>565.84</v>
      </c>
      <c r="H537" s="5">
        <v>565.84</v>
      </c>
      <c r="I537" s="5">
        <v>118.82640000000001</v>
      </c>
      <c r="J537" s="3" t="b">
        <v>1</v>
      </c>
      <c r="K537" s="3" t="s">
        <v>221</v>
      </c>
      <c r="L537" s="3">
        <v>2024</v>
      </c>
      <c r="M537" s="3">
        <v>8</v>
      </c>
      <c r="N537" s="3" t="s">
        <v>16</v>
      </c>
      <c r="O537" s="11">
        <v>8</v>
      </c>
      <c r="P537" s="11" t="str">
        <f>TEXT(Table1[[#This Row],[Order_Date]],"YYYY-MM")</f>
        <v>2024-08</v>
      </c>
      <c r="Q537" s="9" t="str">
        <f>IF(AND(Table1[[#This Row],[Hour]]&gt;=6,Table1[[#This Row],[Hour]]&lt;12),"Morning",IF(AND(Table1[[#This Row],[Hour]]&gt;=12,Table1[[#This Row],[Hour]]&lt;18),"AfterNoon",IF(AND(Table1[[#This Row],[Hour]]&gt;=18,Table1[[#This Row],[Hour]]&lt;21),"Evening","Night")))</f>
        <v>Morning</v>
      </c>
      <c r="R537">
        <f>Table1[[#This Row],[Total_Sales]]/Table1[[#This Row],[Quantity_Sold]]</f>
        <v>565.84</v>
      </c>
      <c r="S537">
        <v>21</v>
      </c>
    </row>
    <row r="538" spans="1:19" ht="15.75" customHeight="1" x14ac:dyDescent="0.25">
      <c r="A538" s="3">
        <v>1537</v>
      </c>
      <c r="B538" s="4">
        <v>45295</v>
      </c>
      <c r="C538" s="3">
        <v>202</v>
      </c>
      <c r="D538" s="3">
        <v>302</v>
      </c>
      <c r="E538" s="3">
        <v>104</v>
      </c>
      <c r="F538" s="3">
        <v>6</v>
      </c>
      <c r="G538" s="5">
        <v>223.828</v>
      </c>
      <c r="H538" s="5">
        <v>1342.9680000000001</v>
      </c>
      <c r="I538" s="5">
        <v>335.74200000000002</v>
      </c>
      <c r="J538" s="3" t="b">
        <v>0</v>
      </c>
      <c r="K538" s="3" t="s">
        <v>469</v>
      </c>
      <c r="L538" s="3">
        <v>2024</v>
      </c>
      <c r="M538" s="3">
        <v>1</v>
      </c>
      <c r="N538" s="3" t="s">
        <v>16</v>
      </c>
      <c r="O538" s="11">
        <v>3</v>
      </c>
      <c r="P538" s="11" t="str">
        <f>TEXT(Table1[[#This Row],[Order_Date]],"YYYY-MM")</f>
        <v>2024-01</v>
      </c>
      <c r="Q538" s="9" t="str">
        <f>IF(AND(Table1[[#This Row],[Hour]]&gt;=6,Table1[[#This Row],[Hour]]&lt;12),"Morning",IF(AND(Table1[[#This Row],[Hour]]&gt;=12,Table1[[#This Row],[Hour]]&lt;18),"AfterNoon",IF(AND(Table1[[#This Row],[Hour]]&gt;=18,Table1[[#This Row],[Hour]]&lt;21),"Evening","Night")))</f>
        <v>Night</v>
      </c>
      <c r="R538">
        <f>Table1[[#This Row],[Total_Sales]]/Table1[[#This Row],[Quantity_Sold]]</f>
        <v>223.828</v>
      </c>
      <c r="S538">
        <v>25</v>
      </c>
    </row>
    <row r="539" spans="1:19" ht="15.75" customHeight="1" x14ac:dyDescent="0.25">
      <c r="A539" s="3">
        <v>1538</v>
      </c>
      <c r="B539" s="4">
        <v>45443</v>
      </c>
      <c r="C539" s="3">
        <v>203</v>
      </c>
      <c r="D539" s="3">
        <v>305</v>
      </c>
      <c r="E539" s="3">
        <v>105</v>
      </c>
      <c r="F539" s="3">
        <v>2</v>
      </c>
      <c r="G539" s="5">
        <v>432.322</v>
      </c>
      <c r="H539" s="5">
        <v>864.64400000000001</v>
      </c>
      <c r="I539" s="5">
        <v>259.39319999999998</v>
      </c>
      <c r="J539" s="3" t="b">
        <v>0</v>
      </c>
      <c r="K539" s="3" t="s">
        <v>470</v>
      </c>
      <c r="L539" s="3">
        <v>2024</v>
      </c>
      <c r="M539" s="3">
        <v>5</v>
      </c>
      <c r="N539" s="3" t="s">
        <v>26</v>
      </c>
      <c r="O539" s="11">
        <v>22</v>
      </c>
      <c r="P539" s="11" t="str">
        <f>TEXT(Table1[[#This Row],[Order_Date]],"YYYY-MM")</f>
        <v>2024-05</v>
      </c>
      <c r="Q539" s="9" t="str">
        <f>IF(AND(Table1[[#This Row],[Hour]]&gt;=6,Table1[[#This Row],[Hour]]&lt;12),"Morning",IF(AND(Table1[[#This Row],[Hour]]&gt;=12,Table1[[#This Row],[Hour]]&lt;18),"AfterNoon",IF(AND(Table1[[#This Row],[Hour]]&gt;=18,Table1[[#This Row],[Hour]]&lt;21),"Evening","Night")))</f>
        <v>Night</v>
      </c>
      <c r="R539">
        <f>Table1[[#This Row],[Total_Sales]]/Table1[[#This Row],[Quantity_Sold]]</f>
        <v>432.322</v>
      </c>
      <c r="S539">
        <v>30</v>
      </c>
    </row>
    <row r="540" spans="1:19" ht="15.75" customHeight="1" x14ac:dyDescent="0.25">
      <c r="A540" s="3">
        <v>1539</v>
      </c>
      <c r="B540" s="4">
        <v>45044</v>
      </c>
      <c r="C540" s="3">
        <v>204</v>
      </c>
      <c r="D540" s="3">
        <v>303</v>
      </c>
      <c r="E540" s="3">
        <v>105</v>
      </c>
      <c r="F540" s="3">
        <v>1</v>
      </c>
      <c r="G540" s="5">
        <v>91.190000000000012</v>
      </c>
      <c r="H540" s="5">
        <v>91.190000000000012</v>
      </c>
      <c r="I540" s="5">
        <v>13.678500000000001</v>
      </c>
      <c r="J540" s="3" t="b">
        <v>0</v>
      </c>
      <c r="K540" s="3" t="s">
        <v>471</v>
      </c>
      <c r="L540" s="3">
        <v>2023</v>
      </c>
      <c r="M540" s="3">
        <v>4</v>
      </c>
      <c r="N540" s="3" t="s">
        <v>26</v>
      </c>
      <c r="O540" s="11">
        <v>13</v>
      </c>
      <c r="P540" s="11" t="str">
        <f>TEXT(Table1[[#This Row],[Order_Date]],"YYYY-MM")</f>
        <v>2023-04</v>
      </c>
      <c r="Q540" s="9" t="str">
        <f>IF(AND(Table1[[#This Row],[Hour]]&gt;=6,Table1[[#This Row],[Hour]]&lt;12),"Morning",IF(AND(Table1[[#This Row],[Hour]]&gt;=12,Table1[[#This Row],[Hour]]&lt;18),"AfterNoon",IF(AND(Table1[[#This Row],[Hour]]&gt;=18,Table1[[#This Row],[Hour]]&lt;21),"Evening","Night")))</f>
        <v>AfterNoon</v>
      </c>
      <c r="R540">
        <f>Table1[[#This Row],[Total_Sales]]/Table1[[#This Row],[Quantity_Sold]]</f>
        <v>91.190000000000012</v>
      </c>
      <c r="S540">
        <v>15</v>
      </c>
    </row>
    <row r="541" spans="1:19" ht="15.75" customHeight="1" x14ac:dyDescent="0.25">
      <c r="A541" s="3">
        <v>1540</v>
      </c>
      <c r="B541" s="4">
        <v>45461</v>
      </c>
      <c r="C541" s="3">
        <v>204</v>
      </c>
      <c r="D541" s="3">
        <v>305</v>
      </c>
      <c r="E541" s="3">
        <v>103</v>
      </c>
      <c r="F541" s="3">
        <v>4</v>
      </c>
      <c r="G541" s="5">
        <v>209.96800000000002</v>
      </c>
      <c r="H541" s="5">
        <v>839.87200000000007</v>
      </c>
      <c r="I541" s="5">
        <v>142.77824000000001</v>
      </c>
      <c r="J541" s="3" t="b">
        <v>0</v>
      </c>
      <c r="K541" s="3" t="s">
        <v>46</v>
      </c>
      <c r="L541" s="3">
        <v>2024</v>
      </c>
      <c r="M541" s="3">
        <v>6</v>
      </c>
      <c r="N541" s="3" t="s">
        <v>31</v>
      </c>
      <c r="O541" s="11">
        <v>8</v>
      </c>
      <c r="P541" s="11" t="str">
        <f>TEXT(Table1[[#This Row],[Order_Date]],"YYYY-MM")</f>
        <v>2024-06</v>
      </c>
      <c r="Q541" s="9" t="str">
        <f>IF(AND(Table1[[#This Row],[Hour]]&gt;=6,Table1[[#This Row],[Hour]]&lt;12),"Morning",IF(AND(Table1[[#This Row],[Hour]]&gt;=12,Table1[[#This Row],[Hour]]&lt;18),"AfterNoon",IF(AND(Table1[[#This Row],[Hour]]&gt;=18,Table1[[#This Row],[Hour]]&lt;21),"Evening","Night")))</f>
        <v>Morning</v>
      </c>
      <c r="R541">
        <f>Table1[[#This Row],[Total_Sales]]/Table1[[#This Row],[Quantity_Sold]]</f>
        <v>209.96800000000002</v>
      </c>
      <c r="S541">
        <v>17</v>
      </c>
    </row>
    <row r="542" spans="1:19" ht="15.75" customHeight="1" x14ac:dyDescent="0.25">
      <c r="A542" s="3">
        <v>1541</v>
      </c>
      <c r="B542" s="4">
        <v>45344</v>
      </c>
      <c r="C542" s="3">
        <v>202</v>
      </c>
      <c r="D542" s="3">
        <v>301</v>
      </c>
      <c r="E542" s="3">
        <v>101</v>
      </c>
      <c r="F542" s="3">
        <v>9</v>
      </c>
      <c r="G542" s="5">
        <v>632.34600000000012</v>
      </c>
      <c r="H542" s="5">
        <v>5691.1140000000014</v>
      </c>
      <c r="I542" s="5">
        <v>1081.3116600000003</v>
      </c>
      <c r="J542" s="3" t="b">
        <v>0</v>
      </c>
      <c r="K542" s="3" t="s">
        <v>472</v>
      </c>
      <c r="L542" s="3">
        <v>2024</v>
      </c>
      <c r="M542" s="3">
        <v>2</v>
      </c>
      <c r="N542" s="3" t="s">
        <v>16</v>
      </c>
      <c r="O542" s="11">
        <v>1</v>
      </c>
      <c r="P542" s="11" t="str">
        <f>TEXT(Table1[[#This Row],[Order_Date]],"YYYY-MM")</f>
        <v>2024-02</v>
      </c>
      <c r="Q542" s="9" t="str">
        <f>IF(AND(Table1[[#This Row],[Hour]]&gt;=6,Table1[[#This Row],[Hour]]&lt;12),"Morning",IF(AND(Table1[[#This Row],[Hour]]&gt;=12,Table1[[#This Row],[Hour]]&lt;18),"AfterNoon",IF(AND(Table1[[#This Row],[Hour]]&gt;=18,Table1[[#This Row],[Hour]]&lt;21),"Evening","Night")))</f>
        <v>Night</v>
      </c>
      <c r="R542">
        <f>Table1[[#This Row],[Total_Sales]]/Table1[[#This Row],[Quantity_Sold]]</f>
        <v>632.34600000000012</v>
      </c>
      <c r="S542">
        <v>19</v>
      </c>
    </row>
    <row r="543" spans="1:19" ht="15.75" customHeight="1" x14ac:dyDescent="0.25">
      <c r="A543" s="3">
        <v>1542</v>
      </c>
      <c r="B543" s="4">
        <v>45358</v>
      </c>
      <c r="C543" s="3">
        <v>205</v>
      </c>
      <c r="D543" s="3">
        <v>302</v>
      </c>
      <c r="E543" s="3">
        <v>104</v>
      </c>
      <c r="F543" s="3">
        <v>1</v>
      </c>
      <c r="G543" s="5">
        <v>44.110000000000007</v>
      </c>
      <c r="H543" s="5">
        <v>44.110000000000007</v>
      </c>
      <c r="I543" s="5">
        <v>9.2631000000000014</v>
      </c>
      <c r="J543" s="3" t="b">
        <v>0</v>
      </c>
      <c r="K543" s="3" t="s">
        <v>298</v>
      </c>
      <c r="L543" s="3">
        <v>2024</v>
      </c>
      <c r="M543" s="3">
        <v>3</v>
      </c>
      <c r="N543" s="3" t="s">
        <v>16</v>
      </c>
      <c r="O543" s="11">
        <v>17</v>
      </c>
      <c r="P543" s="11" t="str">
        <f>TEXT(Table1[[#This Row],[Order_Date]],"YYYY-MM")</f>
        <v>2024-03</v>
      </c>
      <c r="Q543" s="9" t="str">
        <f>IF(AND(Table1[[#This Row],[Hour]]&gt;=6,Table1[[#This Row],[Hour]]&lt;12),"Morning",IF(AND(Table1[[#This Row],[Hour]]&gt;=12,Table1[[#This Row],[Hour]]&lt;18),"AfterNoon",IF(AND(Table1[[#This Row],[Hour]]&gt;=18,Table1[[#This Row],[Hour]]&lt;21),"Evening","Night")))</f>
        <v>AfterNoon</v>
      </c>
      <c r="R543">
        <f>Table1[[#This Row],[Total_Sales]]/Table1[[#This Row],[Quantity_Sold]]</f>
        <v>44.110000000000007</v>
      </c>
      <c r="S543">
        <v>21</v>
      </c>
    </row>
    <row r="544" spans="1:19" ht="15.75" customHeight="1" x14ac:dyDescent="0.25">
      <c r="A544" s="3">
        <v>1543</v>
      </c>
      <c r="B544" s="4">
        <v>45379</v>
      </c>
      <c r="C544" s="3">
        <v>203</v>
      </c>
      <c r="D544" s="3">
        <v>303</v>
      </c>
      <c r="E544" s="3">
        <v>104</v>
      </c>
      <c r="F544" s="3">
        <v>3</v>
      </c>
      <c r="G544" s="5">
        <v>231.96800000000002</v>
      </c>
      <c r="H544" s="5">
        <v>695.904</v>
      </c>
      <c r="I544" s="5">
        <v>173.976</v>
      </c>
      <c r="J544" s="3" t="b">
        <v>0</v>
      </c>
      <c r="K544" s="3" t="s">
        <v>473</v>
      </c>
      <c r="L544" s="3">
        <v>2024</v>
      </c>
      <c r="M544" s="3">
        <v>3</v>
      </c>
      <c r="N544" s="3" t="s">
        <v>16</v>
      </c>
      <c r="O544" s="11">
        <v>21</v>
      </c>
      <c r="P544" s="11" t="str">
        <f>TEXT(Table1[[#This Row],[Order_Date]],"YYYY-MM")</f>
        <v>2024-03</v>
      </c>
      <c r="Q544" s="9" t="str">
        <f>IF(AND(Table1[[#This Row],[Hour]]&gt;=6,Table1[[#This Row],[Hour]]&lt;12),"Morning",IF(AND(Table1[[#This Row],[Hour]]&gt;=12,Table1[[#This Row],[Hour]]&lt;18),"AfterNoon",IF(AND(Table1[[#This Row],[Hour]]&gt;=18,Table1[[#This Row],[Hour]]&lt;21),"Evening","Night")))</f>
        <v>Night</v>
      </c>
      <c r="R544">
        <f>Table1[[#This Row],[Total_Sales]]/Table1[[#This Row],[Quantity_Sold]]</f>
        <v>231.96799999999999</v>
      </c>
      <c r="S544">
        <v>25</v>
      </c>
    </row>
    <row r="545" spans="1:19" ht="15.75" customHeight="1" x14ac:dyDescent="0.25">
      <c r="A545" s="3">
        <v>1544</v>
      </c>
      <c r="B545" s="4">
        <v>45285</v>
      </c>
      <c r="C545" s="3">
        <v>205</v>
      </c>
      <c r="D545" s="3">
        <v>304</v>
      </c>
      <c r="E545" s="3">
        <v>102</v>
      </c>
      <c r="F545" s="3">
        <v>9</v>
      </c>
      <c r="G545" s="5">
        <v>458.01800000000003</v>
      </c>
      <c r="H545" s="5">
        <v>4122.1620000000003</v>
      </c>
      <c r="I545" s="5">
        <v>1236.6486</v>
      </c>
      <c r="J545" s="3" t="b">
        <v>0</v>
      </c>
      <c r="K545" s="3" t="s">
        <v>381</v>
      </c>
      <c r="L545" s="3">
        <v>2023</v>
      </c>
      <c r="M545" s="3">
        <v>12</v>
      </c>
      <c r="N545" s="3" t="s">
        <v>28</v>
      </c>
      <c r="O545" s="11">
        <v>11</v>
      </c>
      <c r="P545" s="11" t="str">
        <f>TEXT(Table1[[#This Row],[Order_Date]],"YYYY-MM")</f>
        <v>2023-12</v>
      </c>
      <c r="Q545" s="9" t="str">
        <f>IF(AND(Table1[[#This Row],[Hour]]&gt;=6,Table1[[#This Row],[Hour]]&lt;12),"Morning",IF(AND(Table1[[#This Row],[Hour]]&gt;=12,Table1[[#This Row],[Hour]]&lt;18),"AfterNoon",IF(AND(Table1[[#This Row],[Hour]]&gt;=18,Table1[[#This Row],[Hour]]&lt;21),"Evening","Night")))</f>
        <v>Morning</v>
      </c>
      <c r="R545">
        <f>Table1[[#This Row],[Total_Sales]]/Table1[[#This Row],[Quantity_Sold]]</f>
        <v>458.01800000000003</v>
      </c>
      <c r="S545">
        <v>30</v>
      </c>
    </row>
    <row r="546" spans="1:19" ht="15.75" customHeight="1" x14ac:dyDescent="0.25">
      <c r="A546" s="3">
        <v>1545</v>
      </c>
      <c r="B546" s="4">
        <v>45471</v>
      </c>
      <c r="C546" s="3">
        <v>201</v>
      </c>
      <c r="D546" s="3">
        <v>304</v>
      </c>
      <c r="E546" s="3">
        <v>102</v>
      </c>
      <c r="F546" s="3">
        <v>10</v>
      </c>
      <c r="G546" s="5">
        <v>613.66800000000001</v>
      </c>
      <c r="H546" s="5">
        <v>6136.68</v>
      </c>
      <c r="I546" s="5">
        <v>920.50200000000007</v>
      </c>
      <c r="J546" s="3" t="b">
        <v>0</v>
      </c>
      <c r="K546" s="3" t="s">
        <v>474</v>
      </c>
      <c r="L546" s="3">
        <v>2024</v>
      </c>
      <c r="M546" s="3">
        <v>6</v>
      </c>
      <c r="N546" s="3" t="s">
        <v>26</v>
      </c>
      <c r="O546" s="11">
        <v>14</v>
      </c>
      <c r="P546" s="11" t="str">
        <f>TEXT(Table1[[#This Row],[Order_Date]],"YYYY-MM")</f>
        <v>2024-06</v>
      </c>
      <c r="Q546" s="9" t="str">
        <f>IF(AND(Table1[[#This Row],[Hour]]&gt;=6,Table1[[#This Row],[Hour]]&lt;12),"Morning",IF(AND(Table1[[#This Row],[Hour]]&gt;=12,Table1[[#This Row],[Hour]]&lt;18),"AfterNoon",IF(AND(Table1[[#This Row],[Hour]]&gt;=18,Table1[[#This Row],[Hour]]&lt;21),"Evening","Night")))</f>
        <v>AfterNoon</v>
      </c>
      <c r="R546">
        <f>Table1[[#This Row],[Total_Sales]]/Table1[[#This Row],[Quantity_Sold]]</f>
        <v>613.66800000000001</v>
      </c>
      <c r="S546">
        <v>15</v>
      </c>
    </row>
    <row r="547" spans="1:19" ht="15.75" customHeight="1" x14ac:dyDescent="0.25">
      <c r="A547" s="3">
        <v>1546</v>
      </c>
      <c r="B547" s="4">
        <v>45337</v>
      </c>
      <c r="C547" s="3">
        <v>205</v>
      </c>
      <c r="D547" s="3">
        <v>303</v>
      </c>
      <c r="E547" s="3">
        <v>102</v>
      </c>
      <c r="F547" s="3">
        <v>2</v>
      </c>
      <c r="G547" s="5">
        <v>135.96</v>
      </c>
      <c r="H547" s="5">
        <v>271.92</v>
      </c>
      <c r="I547" s="5">
        <v>46.226400000000005</v>
      </c>
      <c r="J547" s="3" t="b">
        <v>0</v>
      </c>
      <c r="K547" s="3" t="s">
        <v>475</v>
      </c>
      <c r="L547" s="3">
        <v>2024</v>
      </c>
      <c r="M547" s="3">
        <v>2</v>
      </c>
      <c r="N547" s="3" t="s">
        <v>16</v>
      </c>
      <c r="O547" s="11">
        <v>12</v>
      </c>
      <c r="P547" s="11" t="str">
        <f>TEXT(Table1[[#This Row],[Order_Date]],"YYYY-MM")</f>
        <v>2024-02</v>
      </c>
      <c r="Q547" s="9" t="str">
        <f>IF(AND(Table1[[#This Row],[Hour]]&gt;=6,Table1[[#This Row],[Hour]]&lt;12),"Morning",IF(AND(Table1[[#This Row],[Hour]]&gt;=12,Table1[[#This Row],[Hour]]&lt;18),"AfterNoon",IF(AND(Table1[[#This Row],[Hour]]&gt;=18,Table1[[#This Row],[Hour]]&lt;21),"Evening","Night")))</f>
        <v>AfterNoon</v>
      </c>
      <c r="R547">
        <f>Table1[[#This Row],[Total_Sales]]/Table1[[#This Row],[Quantity_Sold]]</f>
        <v>135.96</v>
      </c>
      <c r="S547">
        <v>17</v>
      </c>
    </row>
    <row r="548" spans="1:19" ht="15.75" customHeight="1" x14ac:dyDescent="0.25">
      <c r="A548" s="3">
        <v>1547</v>
      </c>
      <c r="B548" s="4">
        <v>45228</v>
      </c>
      <c r="C548" s="3">
        <v>205</v>
      </c>
      <c r="D548" s="3">
        <v>302</v>
      </c>
      <c r="E548" s="3">
        <v>102</v>
      </c>
      <c r="F548" s="3">
        <v>2</v>
      </c>
      <c r="G548" s="5">
        <v>659.86800000000005</v>
      </c>
      <c r="H548" s="5">
        <v>1319.7360000000001</v>
      </c>
      <c r="I548" s="5">
        <v>250.74984000000003</v>
      </c>
      <c r="J548" s="3" t="b">
        <v>0</v>
      </c>
      <c r="K548" s="3" t="s">
        <v>476</v>
      </c>
      <c r="L548" s="3">
        <v>2023</v>
      </c>
      <c r="M548" s="3">
        <v>10</v>
      </c>
      <c r="N548" s="3" t="s">
        <v>20</v>
      </c>
      <c r="O548" s="11">
        <v>8</v>
      </c>
      <c r="P548" s="11" t="str">
        <f>TEXT(Table1[[#This Row],[Order_Date]],"YYYY-MM")</f>
        <v>2023-10</v>
      </c>
      <c r="Q548" s="9" t="str">
        <f>IF(AND(Table1[[#This Row],[Hour]]&gt;=6,Table1[[#This Row],[Hour]]&lt;12),"Morning",IF(AND(Table1[[#This Row],[Hour]]&gt;=12,Table1[[#This Row],[Hour]]&lt;18),"AfterNoon",IF(AND(Table1[[#This Row],[Hour]]&gt;=18,Table1[[#This Row],[Hour]]&lt;21),"Evening","Night")))</f>
        <v>Morning</v>
      </c>
      <c r="R548">
        <f>Table1[[#This Row],[Total_Sales]]/Table1[[#This Row],[Quantity_Sold]]</f>
        <v>659.86800000000005</v>
      </c>
      <c r="S548">
        <v>19</v>
      </c>
    </row>
    <row r="549" spans="1:19" ht="15.75" customHeight="1" x14ac:dyDescent="0.25">
      <c r="A549" s="3">
        <v>1548</v>
      </c>
      <c r="B549" s="4">
        <v>45317</v>
      </c>
      <c r="C549" s="3">
        <v>204</v>
      </c>
      <c r="D549" s="3">
        <v>304</v>
      </c>
      <c r="E549" s="3">
        <v>102</v>
      </c>
      <c r="F549" s="3">
        <v>9</v>
      </c>
      <c r="G549" s="5">
        <v>270.68800000000005</v>
      </c>
      <c r="H549" s="5">
        <v>2436.1920000000005</v>
      </c>
      <c r="I549" s="5">
        <v>511.60032000000007</v>
      </c>
      <c r="J549" s="3" t="b">
        <v>0</v>
      </c>
      <c r="K549" s="3" t="s">
        <v>53</v>
      </c>
      <c r="L549" s="3">
        <v>2024</v>
      </c>
      <c r="M549" s="3">
        <v>1</v>
      </c>
      <c r="N549" s="3" t="s">
        <v>26</v>
      </c>
      <c r="O549" s="11">
        <v>12</v>
      </c>
      <c r="P549" s="11" t="str">
        <f>TEXT(Table1[[#This Row],[Order_Date]],"YYYY-MM")</f>
        <v>2024-01</v>
      </c>
      <c r="Q549" s="9" t="str">
        <f>IF(AND(Table1[[#This Row],[Hour]]&gt;=6,Table1[[#This Row],[Hour]]&lt;12),"Morning",IF(AND(Table1[[#This Row],[Hour]]&gt;=12,Table1[[#This Row],[Hour]]&lt;18),"AfterNoon",IF(AND(Table1[[#This Row],[Hour]]&gt;=18,Table1[[#This Row],[Hour]]&lt;21),"Evening","Night")))</f>
        <v>AfterNoon</v>
      </c>
      <c r="R549">
        <f>Table1[[#This Row],[Total_Sales]]/Table1[[#This Row],[Quantity_Sold]]</f>
        <v>270.68800000000005</v>
      </c>
      <c r="S549">
        <v>21</v>
      </c>
    </row>
    <row r="550" spans="1:19" ht="15.75" customHeight="1" x14ac:dyDescent="0.25">
      <c r="A550" s="3">
        <v>1549</v>
      </c>
      <c r="B550" s="4">
        <v>45511</v>
      </c>
      <c r="C550" s="3">
        <v>204</v>
      </c>
      <c r="D550" s="3">
        <v>302</v>
      </c>
      <c r="E550" s="3">
        <v>101</v>
      </c>
      <c r="F550" s="3">
        <v>7</v>
      </c>
      <c r="G550" s="5">
        <v>438.32800000000003</v>
      </c>
      <c r="H550" s="5">
        <v>3068.2960000000003</v>
      </c>
      <c r="I550" s="5">
        <v>767.07400000000007</v>
      </c>
      <c r="J550" s="3" t="b">
        <v>1</v>
      </c>
      <c r="K550" s="3" t="s">
        <v>477</v>
      </c>
      <c r="L550" s="3">
        <v>2024</v>
      </c>
      <c r="M550" s="3">
        <v>8</v>
      </c>
      <c r="N550" s="3" t="s">
        <v>18</v>
      </c>
      <c r="O550" s="11">
        <v>20</v>
      </c>
      <c r="P550" s="11" t="str">
        <f>TEXT(Table1[[#This Row],[Order_Date]],"YYYY-MM")</f>
        <v>2024-08</v>
      </c>
      <c r="Q550" s="9" t="str">
        <f>IF(AND(Table1[[#This Row],[Hour]]&gt;=6,Table1[[#This Row],[Hour]]&lt;12),"Morning",IF(AND(Table1[[#This Row],[Hour]]&gt;=12,Table1[[#This Row],[Hour]]&lt;18),"AfterNoon",IF(AND(Table1[[#This Row],[Hour]]&gt;=18,Table1[[#This Row],[Hour]]&lt;21),"Evening","Night")))</f>
        <v>Evening</v>
      </c>
      <c r="R550">
        <f>Table1[[#This Row],[Total_Sales]]/Table1[[#This Row],[Quantity_Sold]]</f>
        <v>438.32800000000003</v>
      </c>
      <c r="S550">
        <v>25</v>
      </c>
    </row>
    <row r="551" spans="1:19" ht="15.75" customHeight="1" x14ac:dyDescent="0.25">
      <c r="A551" s="3">
        <v>1550</v>
      </c>
      <c r="B551" s="4">
        <v>44864</v>
      </c>
      <c r="C551" s="3">
        <v>204</v>
      </c>
      <c r="D551" s="3">
        <v>305</v>
      </c>
      <c r="E551" s="3">
        <v>105</v>
      </c>
      <c r="F551" s="3">
        <v>8</v>
      </c>
      <c r="G551" s="5">
        <v>248.38000000000002</v>
      </c>
      <c r="H551" s="5">
        <v>1987.0400000000002</v>
      </c>
      <c r="I551" s="5">
        <v>596.11200000000008</v>
      </c>
      <c r="J551" s="3" t="b">
        <v>0</v>
      </c>
      <c r="K551" s="3" t="s">
        <v>478</v>
      </c>
      <c r="L551" s="3">
        <v>2022</v>
      </c>
      <c r="M551" s="3">
        <v>10</v>
      </c>
      <c r="N551" s="3" t="s">
        <v>20</v>
      </c>
      <c r="O551" s="11">
        <v>3</v>
      </c>
      <c r="P551" s="11" t="str">
        <f>TEXT(Table1[[#This Row],[Order_Date]],"YYYY-MM")</f>
        <v>2022-10</v>
      </c>
      <c r="Q551" s="9" t="str">
        <f>IF(AND(Table1[[#This Row],[Hour]]&gt;=6,Table1[[#This Row],[Hour]]&lt;12),"Morning",IF(AND(Table1[[#This Row],[Hour]]&gt;=12,Table1[[#This Row],[Hour]]&lt;18),"AfterNoon",IF(AND(Table1[[#This Row],[Hour]]&gt;=18,Table1[[#This Row],[Hour]]&lt;21),"Evening","Night")))</f>
        <v>Night</v>
      </c>
      <c r="R551">
        <f>Table1[[#This Row],[Total_Sales]]/Table1[[#This Row],[Quantity_Sold]]</f>
        <v>248.38000000000002</v>
      </c>
      <c r="S551">
        <v>30</v>
      </c>
    </row>
    <row r="552" spans="1:19" ht="15.75" customHeight="1" x14ac:dyDescent="0.25">
      <c r="A552" s="3">
        <v>1551</v>
      </c>
      <c r="B552" s="4">
        <v>44949</v>
      </c>
      <c r="C552" s="3">
        <v>204</v>
      </c>
      <c r="D552" s="3">
        <v>304</v>
      </c>
      <c r="E552" s="3">
        <v>103</v>
      </c>
      <c r="F552" s="3">
        <v>3</v>
      </c>
      <c r="G552" s="5">
        <v>418.83600000000001</v>
      </c>
      <c r="H552" s="5">
        <v>1256.508</v>
      </c>
      <c r="I552" s="5">
        <v>188.47620000000001</v>
      </c>
      <c r="J552" s="3" t="b">
        <v>0</v>
      </c>
      <c r="K552" s="3" t="s">
        <v>479</v>
      </c>
      <c r="L552" s="3">
        <v>2023</v>
      </c>
      <c r="M552" s="3">
        <v>1</v>
      </c>
      <c r="N552" s="3" t="s">
        <v>28</v>
      </c>
      <c r="O552" s="11">
        <v>16</v>
      </c>
      <c r="P552" s="11" t="str">
        <f>TEXT(Table1[[#This Row],[Order_Date]],"YYYY-MM")</f>
        <v>2023-01</v>
      </c>
      <c r="Q552" s="9" t="str">
        <f>IF(AND(Table1[[#This Row],[Hour]]&gt;=6,Table1[[#This Row],[Hour]]&lt;12),"Morning",IF(AND(Table1[[#This Row],[Hour]]&gt;=12,Table1[[#This Row],[Hour]]&lt;18),"AfterNoon",IF(AND(Table1[[#This Row],[Hour]]&gt;=18,Table1[[#This Row],[Hour]]&lt;21),"Evening","Night")))</f>
        <v>AfterNoon</v>
      </c>
      <c r="R552">
        <f>Table1[[#This Row],[Total_Sales]]/Table1[[#This Row],[Quantity_Sold]]</f>
        <v>418.83600000000001</v>
      </c>
      <c r="S552">
        <v>15</v>
      </c>
    </row>
    <row r="553" spans="1:19" ht="15.75" customHeight="1" x14ac:dyDescent="0.25">
      <c r="A553" s="3">
        <v>1552</v>
      </c>
      <c r="B553" s="4">
        <v>45286</v>
      </c>
      <c r="C553" s="3">
        <v>201</v>
      </c>
      <c r="D553" s="3">
        <v>301</v>
      </c>
      <c r="E553" s="3">
        <v>103</v>
      </c>
      <c r="F553" s="3">
        <v>5</v>
      </c>
      <c r="G553" s="5">
        <v>281.73200000000003</v>
      </c>
      <c r="H553" s="5">
        <v>1408.66</v>
      </c>
      <c r="I553" s="5">
        <v>239.47220000000004</v>
      </c>
      <c r="J553" s="3" t="b">
        <v>0</v>
      </c>
      <c r="K553" s="3" t="s">
        <v>480</v>
      </c>
      <c r="L553" s="3">
        <v>2023</v>
      </c>
      <c r="M553" s="3">
        <v>12</v>
      </c>
      <c r="N553" s="3" t="s">
        <v>31</v>
      </c>
      <c r="O553" s="11">
        <v>2</v>
      </c>
      <c r="P553" s="11" t="str">
        <f>TEXT(Table1[[#This Row],[Order_Date]],"YYYY-MM")</f>
        <v>2023-12</v>
      </c>
      <c r="Q553" s="9" t="str">
        <f>IF(AND(Table1[[#This Row],[Hour]]&gt;=6,Table1[[#This Row],[Hour]]&lt;12),"Morning",IF(AND(Table1[[#This Row],[Hour]]&gt;=12,Table1[[#This Row],[Hour]]&lt;18),"AfterNoon",IF(AND(Table1[[#This Row],[Hour]]&gt;=18,Table1[[#This Row],[Hour]]&lt;21),"Evening","Night")))</f>
        <v>Night</v>
      </c>
      <c r="R553">
        <f>Table1[[#This Row],[Total_Sales]]/Table1[[#This Row],[Quantity_Sold]]</f>
        <v>281.73200000000003</v>
      </c>
      <c r="S553">
        <v>17</v>
      </c>
    </row>
    <row r="554" spans="1:19" ht="15.75" customHeight="1" x14ac:dyDescent="0.25">
      <c r="A554" s="3">
        <v>1553</v>
      </c>
      <c r="B554" s="4">
        <v>45257</v>
      </c>
      <c r="C554" s="3">
        <v>205</v>
      </c>
      <c r="D554" s="3">
        <v>304</v>
      </c>
      <c r="E554" s="3">
        <v>101</v>
      </c>
      <c r="F554" s="3">
        <v>5</v>
      </c>
      <c r="G554" s="5">
        <v>80.146000000000001</v>
      </c>
      <c r="H554" s="5">
        <v>400.73</v>
      </c>
      <c r="I554" s="5">
        <v>76.1387</v>
      </c>
      <c r="J554" s="3" t="b">
        <v>0</v>
      </c>
      <c r="K554" s="3" t="s">
        <v>481</v>
      </c>
      <c r="L554" s="3">
        <v>2023</v>
      </c>
      <c r="M554" s="3">
        <v>11</v>
      </c>
      <c r="N554" s="3" t="s">
        <v>28</v>
      </c>
      <c r="O554" s="11">
        <v>18</v>
      </c>
      <c r="P554" s="11" t="str">
        <f>TEXT(Table1[[#This Row],[Order_Date]],"YYYY-MM")</f>
        <v>2023-11</v>
      </c>
      <c r="Q554" s="9" t="str">
        <f>IF(AND(Table1[[#This Row],[Hour]]&gt;=6,Table1[[#This Row],[Hour]]&lt;12),"Morning",IF(AND(Table1[[#This Row],[Hour]]&gt;=12,Table1[[#This Row],[Hour]]&lt;18),"AfterNoon",IF(AND(Table1[[#This Row],[Hour]]&gt;=18,Table1[[#This Row],[Hour]]&lt;21),"Evening","Night")))</f>
        <v>Evening</v>
      </c>
      <c r="R554">
        <f>Table1[[#This Row],[Total_Sales]]/Table1[[#This Row],[Quantity_Sold]]</f>
        <v>80.146000000000001</v>
      </c>
      <c r="S554">
        <v>19</v>
      </c>
    </row>
    <row r="555" spans="1:19" ht="15.75" customHeight="1" x14ac:dyDescent="0.25">
      <c r="A555" s="3">
        <v>1554</v>
      </c>
      <c r="B555" s="4">
        <v>44992</v>
      </c>
      <c r="C555" s="3">
        <v>202</v>
      </c>
      <c r="D555" s="3">
        <v>303</v>
      </c>
      <c r="E555" s="3">
        <v>101</v>
      </c>
      <c r="F555" s="3">
        <v>3</v>
      </c>
      <c r="G555" s="5">
        <v>402.20400000000001</v>
      </c>
      <c r="H555" s="5">
        <v>1206.6120000000001</v>
      </c>
      <c r="I555" s="5">
        <v>253.38852</v>
      </c>
      <c r="J555" s="3" t="b">
        <v>0</v>
      </c>
      <c r="K555" s="3" t="s">
        <v>482</v>
      </c>
      <c r="L555" s="3">
        <v>2023</v>
      </c>
      <c r="M555" s="3">
        <v>3</v>
      </c>
      <c r="N555" s="3" t="s">
        <v>31</v>
      </c>
      <c r="O555" s="11">
        <v>4</v>
      </c>
      <c r="P555" s="11" t="str">
        <f>TEXT(Table1[[#This Row],[Order_Date]],"YYYY-MM")</f>
        <v>2023-03</v>
      </c>
      <c r="Q555" s="9" t="str">
        <f>IF(AND(Table1[[#This Row],[Hour]]&gt;=6,Table1[[#This Row],[Hour]]&lt;12),"Morning",IF(AND(Table1[[#This Row],[Hour]]&gt;=12,Table1[[#This Row],[Hour]]&lt;18),"AfterNoon",IF(AND(Table1[[#This Row],[Hour]]&gt;=18,Table1[[#This Row],[Hour]]&lt;21),"Evening","Night")))</f>
        <v>Night</v>
      </c>
      <c r="R555">
        <f>Table1[[#This Row],[Total_Sales]]/Table1[[#This Row],[Quantity_Sold]]</f>
        <v>402.20400000000001</v>
      </c>
      <c r="S555">
        <v>21</v>
      </c>
    </row>
    <row r="556" spans="1:19" ht="15.75" customHeight="1" x14ac:dyDescent="0.25">
      <c r="A556" s="3">
        <v>1555</v>
      </c>
      <c r="B556" s="4">
        <v>45233</v>
      </c>
      <c r="C556" s="3">
        <v>203</v>
      </c>
      <c r="D556" s="3">
        <v>301</v>
      </c>
      <c r="E556" s="3">
        <v>104</v>
      </c>
      <c r="F556" s="3">
        <v>3</v>
      </c>
      <c r="G556" s="5">
        <v>535.17200000000003</v>
      </c>
      <c r="H556" s="5">
        <v>1605.5160000000001</v>
      </c>
      <c r="I556" s="5">
        <v>401.37900000000002</v>
      </c>
      <c r="J556" s="3" t="b">
        <v>0</v>
      </c>
      <c r="K556" s="3" t="s">
        <v>189</v>
      </c>
      <c r="L556" s="3">
        <v>2023</v>
      </c>
      <c r="M556" s="3">
        <v>11</v>
      </c>
      <c r="N556" s="3" t="s">
        <v>26</v>
      </c>
      <c r="O556" s="11">
        <v>4</v>
      </c>
      <c r="P556" s="11" t="str">
        <f>TEXT(Table1[[#This Row],[Order_Date]],"YYYY-MM")</f>
        <v>2023-11</v>
      </c>
      <c r="Q556" s="9" t="str">
        <f>IF(AND(Table1[[#This Row],[Hour]]&gt;=6,Table1[[#This Row],[Hour]]&lt;12),"Morning",IF(AND(Table1[[#This Row],[Hour]]&gt;=12,Table1[[#This Row],[Hour]]&lt;18),"AfterNoon",IF(AND(Table1[[#This Row],[Hour]]&gt;=18,Table1[[#This Row],[Hour]]&lt;21),"Evening","Night")))</f>
        <v>Night</v>
      </c>
      <c r="R556">
        <f>Table1[[#This Row],[Total_Sales]]/Table1[[#This Row],[Quantity_Sold]]</f>
        <v>535.17200000000003</v>
      </c>
      <c r="S556">
        <v>25</v>
      </c>
    </row>
    <row r="557" spans="1:19" ht="15.75" customHeight="1" x14ac:dyDescent="0.25">
      <c r="A557" s="3">
        <v>1556</v>
      </c>
      <c r="B557" s="4">
        <v>45171</v>
      </c>
      <c r="C557" s="3">
        <v>201</v>
      </c>
      <c r="D557" s="3">
        <v>303</v>
      </c>
      <c r="E557" s="3">
        <v>104</v>
      </c>
      <c r="F557" s="3">
        <v>9</v>
      </c>
      <c r="G557" s="5">
        <v>563.09</v>
      </c>
      <c r="H557" s="5">
        <v>5067.8100000000004</v>
      </c>
      <c r="I557" s="5">
        <v>1520.3430000000001</v>
      </c>
      <c r="J557" s="3" t="b">
        <v>0</v>
      </c>
      <c r="K557" s="3" t="s">
        <v>483</v>
      </c>
      <c r="L557" s="3">
        <v>2023</v>
      </c>
      <c r="M557" s="3">
        <v>9</v>
      </c>
      <c r="N557" s="3" t="s">
        <v>22</v>
      </c>
      <c r="O557" s="11">
        <v>23</v>
      </c>
      <c r="P557" s="11" t="str">
        <f>TEXT(Table1[[#This Row],[Order_Date]],"YYYY-MM")</f>
        <v>2023-09</v>
      </c>
      <c r="Q557" s="9" t="str">
        <f>IF(AND(Table1[[#This Row],[Hour]]&gt;=6,Table1[[#This Row],[Hour]]&lt;12),"Morning",IF(AND(Table1[[#This Row],[Hour]]&gt;=12,Table1[[#This Row],[Hour]]&lt;18),"AfterNoon",IF(AND(Table1[[#This Row],[Hour]]&gt;=18,Table1[[#This Row],[Hour]]&lt;21),"Evening","Night")))</f>
        <v>Night</v>
      </c>
      <c r="R557">
        <f>Table1[[#This Row],[Total_Sales]]/Table1[[#This Row],[Quantity_Sold]]</f>
        <v>563.09</v>
      </c>
      <c r="S557">
        <v>30</v>
      </c>
    </row>
    <row r="558" spans="1:19" ht="15.75" customHeight="1" x14ac:dyDescent="0.25">
      <c r="A558" s="3">
        <v>1557</v>
      </c>
      <c r="B558" s="4">
        <v>45368</v>
      </c>
      <c r="C558" s="3">
        <v>202</v>
      </c>
      <c r="D558" s="3">
        <v>302</v>
      </c>
      <c r="E558" s="3">
        <v>101</v>
      </c>
      <c r="F558" s="3">
        <v>1</v>
      </c>
      <c r="G558" s="5">
        <v>252.69200000000001</v>
      </c>
      <c r="H558" s="5">
        <v>252.69200000000001</v>
      </c>
      <c r="I558" s="5">
        <v>37.903799999999997</v>
      </c>
      <c r="J558" s="3" t="b">
        <v>0</v>
      </c>
      <c r="K558" s="3" t="s">
        <v>484</v>
      </c>
      <c r="L558" s="3">
        <v>2024</v>
      </c>
      <c r="M558" s="3">
        <v>3</v>
      </c>
      <c r="N558" s="3" t="s">
        <v>20</v>
      </c>
      <c r="O558" s="11">
        <v>21</v>
      </c>
      <c r="P558" s="11" t="str">
        <f>TEXT(Table1[[#This Row],[Order_Date]],"YYYY-MM")</f>
        <v>2024-03</v>
      </c>
      <c r="Q558" s="9" t="str">
        <f>IF(AND(Table1[[#This Row],[Hour]]&gt;=6,Table1[[#This Row],[Hour]]&lt;12),"Morning",IF(AND(Table1[[#This Row],[Hour]]&gt;=12,Table1[[#This Row],[Hour]]&lt;18),"AfterNoon",IF(AND(Table1[[#This Row],[Hour]]&gt;=18,Table1[[#This Row],[Hour]]&lt;21),"Evening","Night")))</f>
        <v>Night</v>
      </c>
      <c r="R558">
        <f>Table1[[#This Row],[Total_Sales]]/Table1[[#This Row],[Quantity_Sold]]</f>
        <v>252.69200000000001</v>
      </c>
      <c r="S558">
        <v>15</v>
      </c>
    </row>
    <row r="559" spans="1:19" ht="15.75" customHeight="1" x14ac:dyDescent="0.25">
      <c r="A559" s="3">
        <v>1558</v>
      </c>
      <c r="B559" s="4">
        <v>45513</v>
      </c>
      <c r="C559" s="3">
        <v>201</v>
      </c>
      <c r="D559" s="3">
        <v>301</v>
      </c>
      <c r="E559" s="3">
        <v>101</v>
      </c>
      <c r="F559" s="3">
        <v>8</v>
      </c>
      <c r="G559" s="5">
        <v>625.0200000000001</v>
      </c>
      <c r="H559" s="5">
        <v>5000.1600000000008</v>
      </c>
      <c r="I559" s="5">
        <v>850.02720000000022</v>
      </c>
      <c r="J559" s="3" t="b">
        <v>0</v>
      </c>
      <c r="K559" s="3" t="s">
        <v>485</v>
      </c>
      <c r="L559" s="3">
        <v>2024</v>
      </c>
      <c r="M559" s="3">
        <v>8</v>
      </c>
      <c r="N559" s="3" t="s">
        <v>26</v>
      </c>
      <c r="O559" s="11">
        <v>21</v>
      </c>
      <c r="P559" s="11" t="str">
        <f>TEXT(Table1[[#This Row],[Order_Date]],"YYYY-MM")</f>
        <v>2024-08</v>
      </c>
      <c r="Q559" s="9" t="str">
        <f>IF(AND(Table1[[#This Row],[Hour]]&gt;=6,Table1[[#This Row],[Hour]]&lt;12),"Morning",IF(AND(Table1[[#This Row],[Hour]]&gt;=12,Table1[[#This Row],[Hour]]&lt;18),"AfterNoon",IF(AND(Table1[[#This Row],[Hour]]&gt;=18,Table1[[#This Row],[Hour]]&lt;21),"Evening","Night")))</f>
        <v>Night</v>
      </c>
      <c r="R559">
        <f>Table1[[#This Row],[Total_Sales]]/Table1[[#This Row],[Quantity_Sold]]</f>
        <v>625.0200000000001</v>
      </c>
      <c r="S559">
        <v>17</v>
      </c>
    </row>
    <row r="560" spans="1:19" ht="15.75" customHeight="1" x14ac:dyDescent="0.25">
      <c r="A560" s="3">
        <v>1559</v>
      </c>
      <c r="B560" s="4">
        <v>45227</v>
      </c>
      <c r="C560" s="3">
        <v>205</v>
      </c>
      <c r="D560" s="3">
        <v>305</v>
      </c>
      <c r="E560" s="3">
        <v>103</v>
      </c>
      <c r="F560" s="3">
        <v>10</v>
      </c>
      <c r="G560" s="5">
        <v>436.87600000000009</v>
      </c>
      <c r="H560" s="5">
        <v>4368.7600000000011</v>
      </c>
      <c r="I560" s="5">
        <v>830.06440000000021</v>
      </c>
      <c r="J560" s="3" t="b">
        <v>0</v>
      </c>
      <c r="K560" s="3" t="s">
        <v>486</v>
      </c>
      <c r="L560" s="3">
        <v>2023</v>
      </c>
      <c r="M560" s="3">
        <v>10</v>
      </c>
      <c r="N560" s="3" t="s">
        <v>22</v>
      </c>
      <c r="O560" s="11">
        <v>16</v>
      </c>
      <c r="P560" s="11" t="str">
        <f>TEXT(Table1[[#This Row],[Order_Date]],"YYYY-MM")</f>
        <v>2023-10</v>
      </c>
      <c r="Q560" s="9" t="str">
        <f>IF(AND(Table1[[#This Row],[Hour]]&gt;=6,Table1[[#This Row],[Hour]]&lt;12),"Morning",IF(AND(Table1[[#This Row],[Hour]]&gt;=12,Table1[[#This Row],[Hour]]&lt;18),"AfterNoon",IF(AND(Table1[[#This Row],[Hour]]&gt;=18,Table1[[#This Row],[Hour]]&lt;21),"Evening","Night")))</f>
        <v>AfterNoon</v>
      </c>
      <c r="R560">
        <f>Table1[[#This Row],[Total_Sales]]/Table1[[#This Row],[Quantity_Sold]]</f>
        <v>436.87600000000009</v>
      </c>
      <c r="S560">
        <v>19</v>
      </c>
    </row>
    <row r="561" spans="1:19" ht="15.75" customHeight="1" x14ac:dyDescent="0.25">
      <c r="A561" s="3">
        <v>1560</v>
      </c>
      <c r="B561" s="4">
        <v>45534</v>
      </c>
      <c r="C561" s="3">
        <v>203</v>
      </c>
      <c r="D561" s="3">
        <v>302</v>
      </c>
      <c r="E561" s="3">
        <v>105</v>
      </c>
      <c r="F561" s="3">
        <v>3</v>
      </c>
      <c r="G561" s="5">
        <v>486.79400000000004</v>
      </c>
      <c r="H561" s="5">
        <v>1460.3820000000001</v>
      </c>
      <c r="I561" s="5">
        <v>306.68022000000002</v>
      </c>
      <c r="J561" s="3" t="b">
        <v>0</v>
      </c>
      <c r="K561" s="3" t="s">
        <v>487</v>
      </c>
      <c r="L561" s="3">
        <v>2024</v>
      </c>
      <c r="M561" s="3">
        <v>8</v>
      </c>
      <c r="N561" s="3" t="s">
        <v>26</v>
      </c>
      <c r="O561" s="11">
        <v>13</v>
      </c>
      <c r="P561" s="11" t="str">
        <f>TEXT(Table1[[#This Row],[Order_Date]],"YYYY-MM")</f>
        <v>2024-08</v>
      </c>
      <c r="Q561" s="9" t="str">
        <f>IF(AND(Table1[[#This Row],[Hour]]&gt;=6,Table1[[#This Row],[Hour]]&lt;12),"Morning",IF(AND(Table1[[#This Row],[Hour]]&gt;=12,Table1[[#This Row],[Hour]]&lt;18),"AfterNoon",IF(AND(Table1[[#This Row],[Hour]]&gt;=18,Table1[[#This Row],[Hour]]&lt;21),"Evening","Night")))</f>
        <v>AfterNoon</v>
      </c>
      <c r="R561">
        <f>Table1[[#This Row],[Total_Sales]]/Table1[[#This Row],[Quantity_Sold]]</f>
        <v>486.79400000000004</v>
      </c>
      <c r="S561">
        <v>21</v>
      </c>
    </row>
    <row r="562" spans="1:19" ht="15.75" customHeight="1" x14ac:dyDescent="0.25">
      <c r="A562" s="3">
        <v>1561</v>
      </c>
      <c r="B562" s="4">
        <v>45464</v>
      </c>
      <c r="C562" s="3">
        <v>203</v>
      </c>
      <c r="D562" s="3">
        <v>304</v>
      </c>
      <c r="E562" s="3">
        <v>103</v>
      </c>
      <c r="F562" s="3">
        <v>2</v>
      </c>
      <c r="G562" s="5">
        <v>469.61200000000008</v>
      </c>
      <c r="H562" s="5">
        <v>939.22400000000016</v>
      </c>
      <c r="I562" s="5">
        <v>234.80600000000004</v>
      </c>
      <c r="J562" s="3" t="b">
        <v>0</v>
      </c>
      <c r="K562" s="3" t="s">
        <v>136</v>
      </c>
      <c r="L562" s="3">
        <v>2024</v>
      </c>
      <c r="M562" s="3">
        <v>6</v>
      </c>
      <c r="N562" s="3" t="s">
        <v>26</v>
      </c>
      <c r="O562" s="11">
        <v>0</v>
      </c>
      <c r="P562" s="11" t="str">
        <f>TEXT(Table1[[#This Row],[Order_Date]],"YYYY-MM")</f>
        <v>2024-06</v>
      </c>
      <c r="Q562" s="9" t="str">
        <f>IF(AND(Table1[[#This Row],[Hour]]&gt;=6,Table1[[#This Row],[Hour]]&lt;12),"Morning",IF(AND(Table1[[#This Row],[Hour]]&gt;=12,Table1[[#This Row],[Hour]]&lt;18),"AfterNoon",IF(AND(Table1[[#This Row],[Hour]]&gt;=18,Table1[[#This Row],[Hour]]&lt;21),"Evening","Night")))</f>
        <v>Night</v>
      </c>
      <c r="R562">
        <f>Table1[[#This Row],[Total_Sales]]/Table1[[#This Row],[Quantity_Sold]]</f>
        <v>469.61200000000008</v>
      </c>
      <c r="S562">
        <v>25</v>
      </c>
    </row>
    <row r="563" spans="1:19" ht="15.75" customHeight="1" x14ac:dyDescent="0.25">
      <c r="A563" s="3">
        <v>1562</v>
      </c>
      <c r="B563" s="4">
        <v>45294</v>
      </c>
      <c r="C563" s="3">
        <v>202</v>
      </c>
      <c r="D563" s="3">
        <v>302</v>
      </c>
      <c r="E563" s="3">
        <v>105</v>
      </c>
      <c r="F563" s="3">
        <v>1</v>
      </c>
      <c r="G563" s="5">
        <v>106.32600000000001</v>
      </c>
      <c r="H563" s="5">
        <v>106.32600000000001</v>
      </c>
      <c r="I563" s="5">
        <v>31.8978</v>
      </c>
      <c r="J563" s="3" t="b">
        <v>1</v>
      </c>
      <c r="K563" s="3" t="s">
        <v>488</v>
      </c>
      <c r="L563" s="3">
        <v>2024</v>
      </c>
      <c r="M563" s="3">
        <v>1</v>
      </c>
      <c r="N563" s="3" t="s">
        <v>18</v>
      </c>
      <c r="O563" s="11">
        <v>18</v>
      </c>
      <c r="P563" s="11" t="str">
        <f>TEXT(Table1[[#This Row],[Order_Date]],"YYYY-MM")</f>
        <v>2024-01</v>
      </c>
      <c r="Q563" s="9" t="str">
        <f>IF(AND(Table1[[#This Row],[Hour]]&gt;=6,Table1[[#This Row],[Hour]]&lt;12),"Morning",IF(AND(Table1[[#This Row],[Hour]]&gt;=12,Table1[[#This Row],[Hour]]&lt;18),"AfterNoon",IF(AND(Table1[[#This Row],[Hour]]&gt;=18,Table1[[#This Row],[Hour]]&lt;21),"Evening","Night")))</f>
        <v>Evening</v>
      </c>
      <c r="R563">
        <f>Table1[[#This Row],[Total_Sales]]/Table1[[#This Row],[Quantity_Sold]]</f>
        <v>106.32600000000001</v>
      </c>
      <c r="S563">
        <v>30</v>
      </c>
    </row>
    <row r="564" spans="1:19" ht="15.75" customHeight="1" x14ac:dyDescent="0.25">
      <c r="A564" s="3">
        <v>1563</v>
      </c>
      <c r="B564" s="4">
        <v>45232</v>
      </c>
      <c r="C564" s="3">
        <v>204</v>
      </c>
      <c r="D564" s="3">
        <v>302</v>
      </c>
      <c r="E564" s="3">
        <v>102</v>
      </c>
      <c r="F564" s="3">
        <v>6</v>
      </c>
      <c r="G564" s="5">
        <v>572.59400000000005</v>
      </c>
      <c r="H564" s="5">
        <v>3435.5640000000003</v>
      </c>
      <c r="I564" s="5">
        <v>515.33460000000002</v>
      </c>
      <c r="J564" s="3" t="b">
        <v>0</v>
      </c>
      <c r="K564" s="3" t="s">
        <v>290</v>
      </c>
      <c r="L564" s="3">
        <v>2023</v>
      </c>
      <c r="M564" s="3">
        <v>11</v>
      </c>
      <c r="N564" s="3" t="s">
        <v>16</v>
      </c>
      <c r="O564" s="11">
        <v>19</v>
      </c>
      <c r="P564" s="11" t="str">
        <f>TEXT(Table1[[#This Row],[Order_Date]],"YYYY-MM")</f>
        <v>2023-11</v>
      </c>
      <c r="Q564" s="9" t="str">
        <f>IF(AND(Table1[[#This Row],[Hour]]&gt;=6,Table1[[#This Row],[Hour]]&lt;12),"Morning",IF(AND(Table1[[#This Row],[Hour]]&gt;=12,Table1[[#This Row],[Hour]]&lt;18),"AfterNoon",IF(AND(Table1[[#This Row],[Hour]]&gt;=18,Table1[[#This Row],[Hour]]&lt;21),"Evening","Night")))</f>
        <v>Evening</v>
      </c>
      <c r="R564">
        <f>Table1[[#This Row],[Total_Sales]]/Table1[[#This Row],[Quantity_Sold]]</f>
        <v>572.59400000000005</v>
      </c>
      <c r="S564">
        <v>15</v>
      </c>
    </row>
    <row r="565" spans="1:19" ht="15.75" customHeight="1" x14ac:dyDescent="0.25">
      <c r="A565" s="3">
        <v>1564</v>
      </c>
      <c r="B565" s="4">
        <v>45203</v>
      </c>
      <c r="C565" s="3">
        <v>202</v>
      </c>
      <c r="D565" s="3">
        <v>304</v>
      </c>
      <c r="E565" s="3">
        <v>104</v>
      </c>
      <c r="F565" s="3">
        <v>6</v>
      </c>
      <c r="G565" s="5">
        <v>86.372</v>
      </c>
      <c r="H565" s="5">
        <v>518.23199999999997</v>
      </c>
      <c r="I565" s="5">
        <v>88.099440000000001</v>
      </c>
      <c r="J565" s="3" t="b">
        <v>0</v>
      </c>
      <c r="K565" s="3" t="s">
        <v>489</v>
      </c>
      <c r="L565" s="3">
        <v>2023</v>
      </c>
      <c r="M565" s="3">
        <v>10</v>
      </c>
      <c r="N565" s="3" t="s">
        <v>18</v>
      </c>
      <c r="O565" s="11">
        <v>17</v>
      </c>
      <c r="P565" s="11" t="str">
        <f>TEXT(Table1[[#This Row],[Order_Date]],"YYYY-MM")</f>
        <v>2023-10</v>
      </c>
      <c r="Q565" s="9" t="str">
        <f>IF(AND(Table1[[#This Row],[Hour]]&gt;=6,Table1[[#This Row],[Hour]]&lt;12),"Morning",IF(AND(Table1[[#This Row],[Hour]]&gt;=12,Table1[[#This Row],[Hour]]&lt;18),"AfterNoon",IF(AND(Table1[[#This Row],[Hour]]&gt;=18,Table1[[#This Row],[Hour]]&lt;21),"Evening","Night")))</f>
        <v>AfterNoon</v>
      </c>
      <c r="R565">
        <f>Table1[[#This Row],[Total_Sales]]/Table1[[#This Row],[Quantity_Sold]]</f>
        <v>86.372</v>
      </c>
      <c r="S565">
        <v>17</v>
      </c>
    </row>
    <row r="566" spans="1:19" ht="15.75" customHeight="1" x14ac:dyDescent="0.25">
      <c r="A566" s="3">
        <v>1565</v>
      </c>
      <c r="B566" s="4">
        <v>45327</v>
      </c>
      <c r="C566" s="3">
        <v>202</v>
      </c>
      <c r="D566" s="3">
        <v>301</v>
      </c>
      <c r="E566" s="3">
        <v>105</v>
      </c>
      <c r="F566" s="3">
        <v>7</v>
      </c>
      <c r="G566" s="5">
        <v>377.52000000000004</v>
      </c>
      <c r="H566" s="5">
        <v>2642.6400000000003</v>
      </c>
      <c r="I566" s="5">
        <v>502.10160000000008</v>
      </c>
      <c r="J566" s="3" t="b">
        <v>0</v>
      </c>
      <c r="K566" s="3" t="s">
        <v>490</v>
      </c>
      <c r="L566" s="3">
        <v>2024</v>
      </c>
      <c r="M566" s="3">
        <v>2</v>
      </c>
      <c r="N566" s="3" t="s">
        <v>28</v>
      </c>
      <c r="O566" s="11">
        <v>7</v>
      </c>
      <c r="P566" s="11" t="str">
        <f>TEXT(Table1[[#This Row],[Order_Date]],"YYYY-MM")</f>
        <v>2024-02</v>
      </c>
      <c r="Q566" s="9" t="str">
        <f>IF(AND(Table1[[#This Row],[Hour]]&gt;=6,Table1[[#This Row],[Hour]]&lt;12),"Morning",IF(AND(Table1[[#This Row],[Hour]]&gt;=12,Table1[[#This Row],[Hour]]&lt;18),"AfterNoon",IF(AND(Table1[[#This Row],[Hour]]&gt;=18,Table1[[#This Row],[Hour]]&lt;21),"Evening","Night")))</f>
        <v>Morning</v>
      </c>
      <c r="R566">
        <f>Table1[[#This Row],[Total_Sales]]/Table1[[#This Row],[Quantity_Sold]]</f>
        <v>377.52000000000004</v>
      </c>
      <c r="S566">
        <v>19</v>
      </c>
    </row>
    <row r="567" spans="1:19" ht="15.75" customHeight="1" x14ac:dyDescent="0.25">
      <c r="A567" s="3">
        <v>1566</v>
      </c>
      <c r="B567" s="4">
        <v>45161</v>
      </c>
      <c r="C567" s="3">
        <v>205</v>
      </c>
      <c r="D567" s="3">
        <v>301</v>
      </c>
      <c r="E567" s="3">
        <v>103</v>
      </c>
      <c r="F567" s="3">
        <v>10</v>
      </c>
      <c r="G567" s="5">
        <v>167.61799999999999</v>
      </c>
      <c r="H567" s="5">
        <v>1676.1799999999998</v>
      </c>
      <c r="I567" s="5">
        <v>351.99779999999993</v>
      </c>
      <c r="J567" s="3" t="b">
        <v>0</v>
      </c>
      <c r="K567" s="3" t="s">
        <v>491</v>
      </c>
      <c r="L567" s="3">
        <v>2023</v>
      </c>
      <c r="M567" s="3">
        <v>8</v>
      </c>
      <c r="N567" s="3" t="s">
        <v>18</v>
      </c>
      <c r="O567" s="11">
        <v>22</v>
      </c>
      <c r="P567" s="11" t="str">
        <f>TEXT(Table1[[#This Row],[Order_Date]],"YYYY-MM")</f>
        <v>2023-08</v>
      </c>
      <c r="Q567" s="9" t="str">
        <f>IF(AND(Table1[[#This Row],[Hour]]&gt;=6,Table1[[#This Row],[Hour]]&lt;12),"Morning",IF(AND(Table1[[#This Row],[Hour]]&gt;=12,Table1[[#This Row],[Hour]]&lt;18),"AfterNoon",IF(AND(Table1[[#This Row],[Hour]]&gt;=18,Table1[[#This Row],[Hour]]&lt;21),"Evening","Night")))</f>
        <v>Night</v>
      </c>
      <c r="R567">
        <f>Table1[[#This Row],[Total_Sales]]/Table1[[#This Row],[Quantity_Sold]]</f>
        <v>167.61799999999999</v>
      </c>
      <c r="S567">
        <v>20.999999999999996</v>
      </c>
    </row>
    <row r="568" spans="1:19" ht="15.75" customHeight="1" x14ac:dyDescent="0.25">
      <c r="A568" s="3">
        <v>1567</v>
      </c>
      <c r="B568" s="4">
        <v>45181</v>
      </c>
      <c r="C568" s="3">
        <v>203</v>
      </c>
      <c r="D568" s="3">
        <v>305</v>
      </c>
      <c r="E568" s="3">
        <v>104</v>
      </c>
      <c r="F568" s="3">
        <v>1</v>
      </c>
      <c r="G568" s="5">
        <v>301.35599999999999</v>
      </c>
      <c r="H568" s="5">
        <v>301.35599999999999</v>
      </c>
      <c r="I568" s="5">
        <v>75.338999999999999</v>
      </c>
      <c r="J568" s="3" t="b">
        <v>0</v>
      </c>
      <c r="K568" s="3" t="s">
        <v>492</v>
      </c>
      <c r="L568" s="3">
        <v>2023</v>
      </c>
      <c r="M568" s="3">
        <v>9</v>
      </c>
      <c r="N568" s="3" t="s">
        <v>31</v>
      </c>
      <c r="O568" s="11">
        <v>14</v>
      </c>
      <c r="P568" s="11" t="str">
        <f>TEXT(Table1[[#This Row],[Order_Date]],"YYYY-MM")</f>
        <v>2023-09</v>
      </c>
      <c r="Q568" s="9" t="str">
        <f>IF(AND(Table1[[#This Row],[Hour]]&gt;=6,Table1[[#This Row],[Hour]]&lt;12),"Morning",IF(AND(Table1[[#This Row],[Hour]]&gt;=12,Table1[[#This Row],[Hour]]&lt;18),"AfterNoon",IF(AND(Table1[[#This Row],[Hour]]&gt;=18,Table1[[#This Row],[Hour]]&lt;21),"Evening","Night")))</f>
        <v>AfterNoon</v>
      </c>
      <c r="R568">
        <f>Table1[[#This Row],[Total_Sales]]/Table1[[#This Row],[Quantity_Sold]]</f>
        <v>301.35599999999999</v>
      </c>
      <c r="S568">
        <v>25</v>
      </c>
    </row>
    <row r="569" spans="1:19" ht="15.75" customHeight="1" x14ac:dyDescent="0.25">
      <c r="A569" s="3">
        <v>1568</v>
      </c>
      <c r="B569" s="4">
        <v>45092</v>
      </c>
      <c r="C569" s="3">
        <v>204</v>
      </c>
      <c r="D569" s="3">
        <v>302</v>
      </c>
      <c r="E569" s="3">
        <v>105</v>
      </c>
      <c r="F569" s="3">
        <v>10</v>
      </c>
      <c r="G569" s="5">
        <v>352.41800000000001</v>
      </c>
      <c r="H569" s="5">
        <v>3524.1800000000003</v>
      </c>
      <c r="I569" s="5">
        <v>1057.2540000000001</v>
      </c>
      <c r="J569" s="3" t="b">
        <v>0</v>
      </c>
      <c r="K569" s="3" t="s">
        <v>417</v>
      </c>
      <c r="L569" s="3">
        <v>2023</v>
      </c>
      <c r="M569" s="3">
        <v>6</v>
      </c>
      <c r="N569" s="3" t="s">
        <v>16</v>
      </c>
      <c r="O569" s="11">
        <v>23</v>
      </c>
      <c r="P569" s="11" t="str">
        <f>TEXT(Table1[[#This Row],[Order_Date]],"YYYY-MM")</f>
        <v>2023-06</v>
      </c>
      <c r="Q569" s="9" t="str">
        <f>IF(AND(Table1[[#This Row],[Hour]]&gt;=6,Table1[[#This Row],[Hour]]&lt;12),"Morning",IF(AND(Table1[[#This Row],[Hour]]&gt;=12,Table1[[#This Row],[Hour]]&lt;18),"AfterNoon",IF(AND(Table1[[#This Row],[Hour]]&gt;=18,Table1[[#This Row],[Hour]]&lt;21),"Evening","Night")))</f>
        <v>Night</v>
      </c>
      <c r="R569">
        <f>Table1[[#This Row],[Total_Sales]]/Table1[[#This Row],[Quantity_Sold]]</f>
        <v>352.41800000000001</v>
      </c>
      <c r="S569">
        <v>30</v>
      </c>
    </row>
    <row r="570" spans="1:19" ht="15.75" customHeight="1" x14ac:dyDescent="0.25">
      <c r="A570" s="3">
        <v>1569</v>
      </c>
      <c r="B570" s="4">
        <v>45564</v>
      </c>
      <c r="C570" s="3">
        <v>203</v>
      </c>
      <c r="D570" s="3">
        <v>302</v>
      </c>
      <c r="E570" s="3">
        <v>104</v>
      </c>
      <c r="F570" s="3">
        <v>5</v>
      </c>
      <c r="G570" s="5">
        <v>642.31200000000001</v>
      </c>
      <c r="H570" s="5">
        <v>3211.56</v>
      </c>
      <c r="I570" s="5">
        <v>481.73399999999998</v>
      </c>
      <c r="J570" s="3" t="b">
        <v>1</v>
      </c>
      <c r="K570" s="3" t="s">
        <v>255</v>
      </c>
      <c r="L570" s="3">
        <v>2024</v>
      </c>
      <c r="M570" s="3">
        <v>9</v>
      </c>
      <c r="N570" s="3" t="s">
        <v>20</v>
      </c>
      <c r="O570" s="11">
        <v>10</v>
      </c>
      <c r="P570" s="11" t="str">
        <f>TEXT(Table1[[#This Row],[Order_Date]],"YYYY-MM")</f>
        <v>2024-09</v>
      </c>
      <c r="Q570" s="9" t="str">
        <f>IF(AND(Table1[[#This Row],[Hour]]&gt;=6,Table1[[#This Row],[Hour]]&lt;12),"Morning",IF(AND(Table1[[#This Row],[Hour]]&gt;=12,Table1[[#This Row],[Hour]]&lt;18),"AfterNoon",IF(AND(Table1[[#This Row],[Hour]]&gt;=18,Table1[[#This Row],[Hour]]&lt;21),"Evening","Night")))</f>
        <v>Morning</v>
      </c>
      <c r="R570">
        <f>Table1[[#This Row],[Total_Sales]]/Table1[[#This Row],[Quantity_Sold]]</f>
        <v>642.31200000000001</v>
      </c>
      <c r="S570">
        <v>15</v>
      </c>
    </row>
    <row r="571" spans="1:19" ht="15.75" customHeight="1" x14ac:dyDescent="0.25">
      <c r="A571" s="3">
        <v>1570</v>
      </c>
      <c r="B571" s="4">
        <v>45388</v>
      </c>
      <c r="C571" s="3">
        <v>204</v>
      </c>
      <c r="D571" s="3">
        <v>303</v>
      </c>
      <c r="E571" s="3">
        <v>101</v>
      </c>
      <c r="F571" s="3">
        <v>2</v>
      </c>
      <c r="G571" s="5">
        <v>431.53000000000003</v>
      </c>
      <c r="H571" s="5">
        <v>863.06000000000006</v>
      </c>
      <c r="I571" s="5">
        <v>146.72020000000003</v>
      </c>
      <c r="J571" s="3" t="b">
        <v>0</v>
      </c>
      <c r="K571" s="3" t="s">
        <v>493</v>
      </c>
      <c r="L571" s="3">
        <v>2024</v>
      </c>
      <c r="M571" s="3">
        <v>4</v>
      </c>
      <c r="N571" s="3" t="s">
        <v>22</v>
      </c>
      <c r="O571" s="11">
        <v>19</v>
      </c>
      <c r="P571" s="11" t="str">
        <f>TEXT(Table1[[#This Row],[Order_Date]],"YYYY-MM")</f>
        <v>2024-04</v>
      </c>
      <c r="Q571" s="9" t="str">
        <f>IF(AND(Table1[[#This Row],[Hour]]&gt;=6,Table1[[#This Row],[Hour]]&lt;12),"Morning",IF(AND(Table1[[#This Row],[Hour]]&gt;=12,Table1[[#This Row],[Hour]]&lt;18),"AfterNoon",IF(AND(Table1[[#This Row],[Hour]]&gt;=18,Table1[[#This Row],[Hour]]&lt;21),"Evening","Night")))</f>
        <v>Evening</v>
      </c>
      <c r="R571">
        <f>Table1[[#This Row],[Total_Sales]]/Table1[[#This Row],[Quantity_Sold]]</f>
        <v>431.53000000000003</v>
      </c>
      <c r="S571">
        <v>17.000000000000004</v>
      </c>
    </row>
    <row r="572" spans="1:19" ht="15.75" customHeight="1" x14ac:dyDescent="0.25">
      <c r="A572" s="3">
        <v>1571</v>
      </c>
      <c r="B572" s="4">
        <v>45161</v>
      </c>
      <c r="C572" s="3">
        <v>202</v>
      </c>
      <c r="D572" s="3">
        <v>301</v>
      </c>
      <c r="E572" s="3">
        <v>103</v>
      </c>
      <c r="F572" s="3">
        <v>1</v>
      </c>
      <c r="G572" s="5">
        <v>142.89000000000001</v>
      </c>
      <c r="H572" s="5">
        <v>142.89000000000001</v>
      </c>
      <c r="I572" s="5">
        <v>27.149100000000004</v>
      </c>
      <c r="J572" s="3" t="b">
        <v>0</v>
      </c>
      <c r="K572" s="3" t="s">
        <v>339</v>
      </c>
      <c r="L572" s="3">
        <v>2023</v>
      </c>
      <c r="M572" s="3">
        <v>8</v>
      </c>
      <c r="N572" s="3" t="s">
        <v>18</v>
      </c>
      <c r="O572" s="11">
        <v>21</v>
      </c>
      <c r="P572" s="11" t="str">
        <f>TEXT(Table1[[#This Row],[Order_Date]],"YYYY-MM")</f>
        <v>2023-08</v>
      </c>
      <c r="Q572" s="9" t="str">
        <f>IF(AND(Table1[[#This Row],[Hour]]&gt;=6,Table1[[#This Row],[Hour]]&lt;12),"Morning",IF(AND(Table1[[#This Row],[Hour]]&gt;=12,Table1[[#This Row],[Hour]]&lt;18),"AfterNoon",IF(AND(Table1[[#This Row],[Hour]]&gt;=18,Table1[[#This Row],[Hour]]&lt;21),"Evening","Night")))</f>
        <v>Night</v>
      </c>
      <c r="R572">
        <f>Table1[[#This Row],[Total_Sales]]/Table1[[#This Row],[Quantity_Sold]]</f>
        <v>142.89000000000001</v>
      </c>
      <c r="S572">
        <v>19</v>
      </c>
    </row>
    <row r="573" spans="1:19" ht="15.75" customHeight="1" x14ac:dyDescent="0.25">
      <c r="A573" s="3">
        <v>1572</v>
      </c>
      <c r="B573" s="4">
        <v>44861</v>
      </c>
      <c r="C573" s="3">
        <v>201</v>
      </c>
      <c r="D573" s="3">
        <v>301</v>
      </c>
      <c r="E573" s="3">
        <v>101</v>
      </c>
      <c r="F573" s="3">
        <v>1</v>
      </c>
      <c r="G573" s="5">
        <v>171.62200000000001</v>
      </c>
      <c r="H573" s="5">
        <v>171.62200000000001</v>
      </c>
      <c r="I573" s="5">
        <v>36.040620000000004</v>
      </c>
      <c r="J573" s="3" t="b">
        <v>0</v>
      </c>
      <c r="K573" s="3" t="s">
        <v>494</v>
      </c>
      <c r="L573" s="3">
        <v>2022</v>
      </c>
      <c r="M573" s="3">
        <v>10</v>
      </c>
      <c r="N573" s="3" t="s">
        <v>16</v>
      </c>
      <c r="O573" s="11">
        <v>11</v>
      </c>
      <c r="P573" s="11" t="str">
        <f>TEXT(Table1[[#This Row],[Order_Date]],"YYYY-MM")</f>
        <v>2022-10</v>
      </c>
      <c r="Q573" s="9" t="str">
        <f>IF(AND(Table1[[#This Row],[Hour]]&gt;=6,Table1[[#This Row],[Hour]]&lt;12),"Morning",IF(AND(Table1[[#This Row],[Hour]]&gt;=12,Table1[[#This Row],[Hour]]&lt;18),"AfterNoon",IF(AND(Table1[[#This Row],[Hour]]&gt;=18,Table1[[#This Row],[Hour]]&lt;21),"Evening","Night")))</f>
        <v>Morning</v>
      </c>
      <c r="R573">
        <f>Table1[[#This Row],[Total_Sales]]/Table1[[#This Row],[Quantity_Sold]]</f>
        <v>171.62200000000001</v>
      </c>
      <c r="S573">
        <v>21.000000000000004</v>
      </c>
    </row>
    <row r="574" spans="1:19" ht="15.75" customHeight="1" x14ac:dyDescent="0.25">
      <c r="A574" s="3">
        <v>1573</v>
      </c>
      <c r="B574" s="4">
        <v>45407</v>
      </c>
      <c r="C574" s="3">
        <v>203</v>
      </c>
      <c r="D574" s="3">
        <v>305</v>
      </c>
      <c r="E574" s="3">
        <v>104</v>
      </c>
      <c r="F574" s="3">
        <v>8</v>
      </c>
      <c r="G574" s="5">
        <v>462.55</v>
      </c>
      <c r="H574" s="5">
        <v>3700.4</v>
      </c>
      <c r="I574" s="5">
        <v>925.1</v>
      </c>
      <c r="J574" s="3" t="b">
        <v>0</v>
      </c>
      <c r="K574" s="3" t="s">
        <v>495</v>
      </c>
      <c r="L574" s="3">
        <v>2024</v>
      </c>
      <c r="M574" s="3">
        <v>4</v>
      </c>
      <c r="N574" s="3" t="s">
        <v>16</v>
      </c>
      <c r="O574" s="11">
        <v>4</v>
      </c>
      <c r="P574" s="11" t="str">
        <f>TEXT(Table1[[#This Row],[Order_Date]],"YYYY-MM")</f>
        <v>2024-04</v>
      </c>
      <c r="Q574" s="9" t="str">
        <f>IF(AND(Table1[[#This Row],[Hour]]&gt;=6,Table1[[#This Row],[Hour]]&lt;12),"Morning",IF(AND(Table1[[#This Row],[Hour]]&gt;=12,Table1[[#This Row],[Hour]]&lt;18),"AfterNoon",IF(AND(Table1[[#This Row],[Hour]]&gt;=18,Table1[[#This Row],[Hour]]&lt;21),"Evening","Night")))</f>
        <v>Night</v>
      </c>
      <c r="R574">
        <f>Table1[[#This Row],[Total_Sales]]/Table1[[#This Row],[Quantity_Sold]]</f>
        <v>462.55</v>
      </c>
      <c r="S574">
        <v>25</v>
      </c>
    </row>
    <row r="575" spans="1:19" ht="15.75" customHeight="1" x14ac:dyDescent="0.25">
      <c r="A575" s="3">
        <v>1574</v>
      </c>
      <c r="B575" s="4">
        <v>45012</v>
      </c>
      <c r="C575" s="3">
        <v>202</v>
      </c>
      <c r="D575" s="3">
        <v>304</v>
      </c>
      <c r="E575" s="3">
        <v>104</v>
      </c>
      <c r="F575" s="3">
        <v>7</v>
      </c>
      <c r="G575" s="5">
        <v>576.00400000000002</v>
      </c>
      <c r="H575" s="5">
        <v>4032.0280000000002</v>
      </c>
      <c r="I575" s="5">
        <v>1209.6084000000001</v>
      </c>
      <c r="J575" s="3" t="b">
        <v>0</v>
      </c>
      <c r="K575" s="3" t="s">
        <v>496</v>
      </c>
      <c r="L575" s="3">
        <v>2023</v>
      </c>
      <c r="M575" s="3">
        <v>3</v>
      </c>
      <c r="N575" s="3" t="s">
        <v>28</v>
      </c>
      <c r="O575" s="11">
        <v>22</v>
      </c>
      <c r="P575" s="11" t="str">
        <f>TEXT(Table1[[#This Row],[Order_Date]],"YYYY-MM")</f>
        <v>2023-03</v>
      </c>
      <c r="Q575" s="9" t="str">
        <f>IF(AND(Table1[[#This Row],[Hour]]&gt;=6,Table1[[#This Row],[Hour]]&lt;12),"Morning",IF(AND(Table1[[#This Row],[Hour]]&gt;=12,Table1[[#This Row],[Hour]]&lt;18),"AfterNoon",IF(AND(Table1[[#This Row],[Hour]]&gt;=18,Table1[[#This Row],[Hour]]&lt;21),"Evening","Night")))</f>
        <v>Night</v>
      </c>
      <c r="R575">
        <f>Table1[[#This Row],[Total_Sales]]/Table1[[#This Row],[Quantity_Sold]]</f>
        <v>576.00400000000002</v>
      </c>
      <c r="S575">
        <v>30</v>
      </c>
    </row>
    <row r="576" spans="1:19" ht="15.75" customHeight="1" x14ac:dyDescent="0.25">
      <c r="A576" s="3">
        <v>1575</v>
      </c>
      <c r="B576" s="4">
        <v>45327</v>
      </c>
      <c r="C576" s="3">
        <v>204</v>
      </c>
      <c r="D576" s="3">
        <v>302</v>
      </c>
      <c r="E576" s="3">
        <v>105</v>
      </c>
      <c r="F576" s="3">
        <v>10</v>
      </c>
      <c r="G576" s="5">
        <v>618.94799999999998</v>
      </c>
      <c r="H576" s="5">
        <v>6189.48</v>
      </c>
      <c r="I576" s="5">
        <v>928.42199999999991</v>
      </c>
      <c r="J576" s="3" t="b">
        <v>0</v>
      </c>
      <c r="K576" s="3" t="s">
        <v>44</v>
      </c>
      <c r="L576" s="3">
        <v>2024</v>
      </c>
      <c r="M576" s="3">
        <v>2</v>
      </c>
      <c r="N576" s="3" t="s">
        <v>28</v>
      </c>
      <c r="O576" s="11">
        <v>10</v>
      </c>
      <c r="P576" s="11" t="str">
        <f>TEXT(Table1[[#This Row],[Order_Date]],"YYYY-MM")</f>
        <v>2024-02</v>
      </c>
      <c r="Q576" s="9" t="str">
        <f>IF(AND(Table1[[#This Row],[Hour]]&gt;=6,Table1[[#This Row],[Hour]]&lt;12),"Morning",IF(AND(Table1[[#This Row],[Hour]]&gt;=12,Table1[[#This Row],[Hour]]&lt;18),"AfterNoon",IF(AND(Table1[[#This Row],[Hour]]&gt;=18,Table1[[#This Row],[Hour]]&lt;21),"Evening","Night")))</f>
        <v>Morning</v>
      </c>
      <c r="R576">
        <f>Table1[[#This Row],[Total_Sales]]/Table1[[#This Row],[Quantity_Sold]]</f>
        <v>618.94799999999998</v>
      </c>
      <c r="S576">
        <v>15</v>
      </c>
    </row>
    <row r="577" spans="1:19" ht="15.75" customHeight="1" x14ac:dyDescent="0.25">
      <c r="A577" s="3">
        <v>1576</v>
      </c>
      <c r="B577" s="4">
        <v>45093</v>
      </c>
      <c r="C577" s="3">
        <v>205</v>
      </c>
      <c r="D577" s="3">
        <v>304</v>
      </c>
      <c r="E577" s="3">
        <v>102</v>
      </c>
      <c r="F577" s="3">
        <v>10</v>
      </c>
      <c r="G577" s="5">
        <v>347.09400000000005</v>
      </c>
      <c r="H577" s="5">
        <v>3470.9400000000005</v>
      </c>
      <c r="I577" s="5">
        <v>590.05980000000011</v>
      </c>
      <c r="J577" s="3" t="b">
        <v>0</v>
      </c>
      <c r="K577" s="3" t="s">
        <v>258</v>
      </c>
      <c r="L577" s="3">
        <v>2023</v>
      </c>
      <c r="M577" s="3">
        <v>6</v>
      </c>
      <c r="N577" s="3" t="s">
        <v>26</v>
      </c>
      <c r="O577" s="11">
        <v>23</v>
      </c>
      <c r="P577" s="11" t="str">
        <f>TEXT(Table1[[#This Row],[Order_Date]],"YYYY-MM")</f>
        <v>2023-06</v>
      </c>
      <c r="Q577" s="9" t="str">
        <f>IF(AND(Table1[[#This Row],[Hour]]&gt;=6,Table1[[#This Row],[Hour]]&lt;12),"Morning",IF(AND(Table1[[#This Row],[Hour]]&gt;=12,Table1[[#This Row],[Hour]]&lt;18),"AfterNoon",IF(AND(Table1[[#This Row],[Hour]]&gt;=18,Table1[[#This Row],[Hour]]&lt;21),"Evening","Night")))</f>
        <v>Night</v>
      </c>
      <c r="R577">
        <f>Table1[[#This Row],[Total_Sales]]/Table1[[#This Row],[Quantity_Sold]]</f>
        <v>347.09400000000005</v>
      </c>
      <c r="S577">
        <v>17</v>
      </c>
    </row>
    <row r="578" spans="1:19" ht="15.75" customHeight="1" x14ac:dyDescent="0.25">
      <c r="A578" s="3">
        <v>1577</v>
      </c>
      <c r="B578" s="4">
        <v>45562</v>
      </c>
      <c r="C578" s="3">
        <v>204</v>
      </c>
      <c r="D578" s="3">
        <v>304</v>
      </c>
      <c r="E578" s="3">
        <v>104</v>
      </c>
      <c r="F578" s="3">
        <v>8</v>
      </c>
      <c r="G578" s="5">
        <v>360.536</v>
      </c>
      <c r="H578" s="5">
        <v>2884.288</v>
      </c>
      <c r="I578" s="5">
        <v>548.01472000000001</v>
      </c>
      <c r="J578" s="3" t="b">
        <v>0</v>
      </c>
      <c r="K578" s="3" t="s">
        <v>497</v>
      </c>
      <c r="L578" s="3">
        <v>2024</v>
      </c>
      <c r="M578" s="3">
        <v>9</v>
      </c>
      <c r="N578" s="3" t="s">
        <v>26</v>
      </c>
      <c r="O578" s="11">
        <v>7</v>
      </c>
      <c r="P578" s="11" t="str">
        <f>TEXT(Table1[[#This Row],[Order_Date]],"YYYY-MM")</f>
        <v>2024-09</v>
      </c>
      <c r="Q578" s="9" t="str">
        <f>IF(AND(Table1[[#This Row],[Hour]]&gt;=6,Table1[[#This Row],[Hour]]&lt;12),"Morning",IF(AND(Table1[[#This Row],[Hour]]&gt;=12,Table1[[#This Row],[Hour]]&lt;18),"AfterNoon",IF(AND(Table1[[#This Row],[Hour]]&gt;=18,Table1[[#This Row],[Hour]]&lt;21),"Evening","Night")))</f>
        <v>Morning</v>
      </c>
      <c r="R578">
        <f>Table1[[#This Row],[Total_Sales]]/Table1[[#This Row],[Quantity_Sold]]</f>
        <v>360.536</v>
      </c>
      <c r="S578">
        <v>19</v>
      </c>
    </row>
    <row r="579" spans="1:19" ht="15.75" customHeight="1" x14ac:dyDescent="0.25">
      <c r="A579" s="3">
        <v>1578</v>
      </c>
      <c r="B579" s="4">
        <v>45376</v>
      </c>
      <c r="C579" s="3">
        <v>205</v>
      </c>
      <c r="D579" s="3">
        <v>301</v>
      </c>
      <c r="E579" s="3">
        <v>101</v>
      </c>
      <c r="F579" s="3">
        <v>5</v>
      </c>
      <c r="G579" s="5">
        <v>469.10599999999999</v>
      </c>
      <c r="H579" s="5">
        <v>2345.5299999999997</v>
      </c>
      <c r="I579" s="5">
        <v>492.5612999999999</v>
      </c>
      <c r="J579" s="3" t="b">
        <v>0</v>
      </c>
      <c r="K579" s="3" t="s">
        <v>498</v>
      </c>
      <c r="L579" s="3">
        <v>2024</v>
      </c>
      <c r="M579" s="3">
        <v>3</v>
      </c>
      <c r="N579" s="3" t="s">
        <v>28</v>
      </c>
      <c r="O579" s="11">
        <v>11</v>
      </c>
      <c r="P579" s="11" t="str">
        <f>TEXT(Table1[[#This Row],[Order_Date]],"YYYY-MM")</f>
        <v>2024-03</v>
      </c>
      <c r="Q579" s="9" t="str">
        <f>IF(AND(Table1[[#This Row],[Hour]]&gt;=6,Table1[[#This Row],[Hour]]&lt;12),"Morning",IF(AND(Table1[[#This Row],[Hour]]&gt;=12,Table1[[#This Row],[Hour]]&lt;18),"AfterNoon",IF(AND(Table1[[#This Row],[Hour]]&gt;=18,Table1[[#This Row],[Hour]]&lt;21),"Evening","Night")))</f>
        <v>Morning</v>
      </c>
      <c r="R579">
        <f>Table1[[#This Row],[Total_Sales]]/Table1[[#This Row],[Quantity_Sold]]</f>
        <v>469.10599999999994</v>
      </c>
      <c r="S579">
        <v>21</v>
      </c>
    </row>
    <row r="580" spans="1:19" ht="15.75" customHeight="1" x14ac:dyDescent="0.25">
      <c r="A580" s="3">
        <v>1579</v>
      </c>
      <c r="B580" s="4">
        <v>45051</v>
      </c>
      <c r="C580" s="3">
        <v>202</v>
      </c>
      <c r="D580" s="3">
        <v>301</v>
      </c>
      <c r="E580" s="3">
        <v>101</v>
      </c>
      <c r="F580" s="3">
        <v>1</v>
      </c>
      <c r="G580" s="5">
        <v>474.12200000000001</v>
      </c>
      <c r="H580" s="5">
        <v>474.12200000000001</v>
      </c>
      <c r="I580" s="5">
        <v>118.5305</v>
      </c>
      <c r="J580" s="3" t="b">
        <v>0</v>
      </c>
      <c r="K580" s="3" t="s">
        <v>499</v>
      </c>
      <c r="L580" s="3">
        <v>2023</v>
      </c>
      <c r="M580" s="3">
        <v>5</v>
      </c>
      <c r="N580" s="3" t="s">
        <v>26</v>
      </c>
      <c r="O580" s="11">
        <v>13</v>
      </c>
      <c r="P580" s="11" t="str">
        <f>TEXT(Table1[[#This Row],[Order_Date]],"YYYY-MM")</f>
        <v>2023-05</v>
      </c>
      <c r="Q580" s="9" t="str">
        <f>IF(AND(Table1[[#This Row],[Hour]]&gt;=6,Table1[[#This Row],[Hour]]&lt;12),"Morning",IF(AND(Table1[[#This Row],[Hour]]&gt;=12,Table1[[#This Row],[Hour]]&lt;18),"AfterNoon",IF(AND(Table1[[#This Row],[Hour]]&gt;=18,Table1[[#This Row],[Hour]]&lt;21),"Evening","Night")))</f>
        <v>AfterNoon</v>
      </c>
      <c r="R580">
        <f>Table1[[#This Row],[Total_Sales]]/Table1[[#This Row],[Quantity_Sold]]</f>
        <v>474.12200000000001</v>
      </c>
      <c r="S580">
        <v>25</v>
      </c>
    </row>
    <row r="581" spans="1:19" ht="15.75" customHeight="1" x14ac:dyDescent="0.25">
      <c r="A581" s="3">
        <v>1580</v>
      </c>
      <c r="B581" s="4">
        <v>45523</v>
      </c>
      <c r="C581" s="3">
        <v>201</v>
      </c>
      <c r="D581" s="3">
        <v>302</v>
      </c>
      <c r="E581" s="3">
        <v>104</v>
      </c>
      <c r="F581" s="3">
        <v>9</v>
      </c>
      <c r="G581" s="5">
        <v>359.70000000000005</v>
      </c>
      <c r="H581" s="5">
        <v>3237.3</v>
      </c>
      <c r="I581" s="5">
        <v>971.19</v>
      </c>
      <c r="J581" s="3" t="b">
        <v>0</v>
      </c>
      <c r="K581" s="3" t="s">
        <v>500</v>
      </c>
      <c r="L581" s="3">
        <v>2024</v>
      </c>
      <c r="M581" s="3">
        <v>8</v>
      </c>
      <c r="N581" s="3" t="s">
        <v>28</v>
      </c>
      <c r="O581" s="11">
        <v>18</v>
      </c>
      <c r="P581" s="11" t="str">
        <f>TEXT(Table1[[#This Row],[Order_Date]],"YYYY-MM")</f>
        <v>2024-08</v>
      </c>
      <c r="Q581" s="9" t="str">
        <f>IF(AND(Table1[[#This Row],[Hour]]&gt;=6,Table1[[#This Row],[Hour]]&lt;12),"Morning",IF(AND(Table1[[#This Row],[Hour]]&gt;=12,Table1[[#This Row],[Hour]]&lt;18),"AfterNoon",IF(AND(Table1[[#This Row],[Hour]]&gt;=18,Table1[[#This Row],[Hour]]&lt;21),"Evening","Night")))</f>
        <v>Evening</v>
      </c>
      <c r="R581">
        <f>Table1[[#This Row],[Total_Sales]]/Table1[[#This Row],[Quantity_Sold]]</f>
        <v>359.70000000000005</v>
      </c>
      <c r="S581">
        <v>30</v>
      </c>
    </row>
    <row r="582" spans="1:19" ht="15.75" customHeight="1" x14ac:dyDescent="0.25">
      <c r="A582" s="3">
        <v>1581</v>
      </c>
      <c r="B582" s="4">
        <v>45475</v>
      </c>
      <c r="C582" s="3">
        <v>204</v>
      </c>
      <c r="D582" s="3">
        <v>304</v>
      </c>
      <c r="E582" s="3">
        <v>105</v>
      </c>
      <c r="F582" s="3">
        <v>4</v>
      </c>
      <c r="G582" s="5">
        <v>489.23600000000005</v>
      </c>
      <c r="H582" s="5">
        <v>1956.9440000000002</v>
      </c>
      <c r="I582" s="5">
        <v>293.54160000000002</v>
      </c>
      <c r="J582" s="3" t="b">
        <v>0</v>
      </c>
      <c r="K582" s="3" t="s">
        <v>501</v>
      </c>
      <c r="L582" s="3">
        <v>2024</v>
      </c>
      <c r="M582" s="3">
        <v>7</v>
      </c>
      <c r="N582" s="3" t="s">
        <v>31</v>
      </c>
      <c r="O582" s="11">
        <v>20</v>
      </c>
      <c r="P582" s="11" t="str">
        <f>TEXT(Table1[[#This Row],[Order_Date]],"YYYY-MM")</f>
        <v>2024-07</v>
      </c>
      <c r="Q582" s="9" t="str">
        <f>IF(AND(Table1[[#This Row],[Hour]]&gt;=6,Table1[[#This Row],[Hour]]&lt;12),"Morning",IF(AND(Table1[[#This Row],[Hour]]&gt;=12,Table1[[#This Row],[Hour]]&lt;18),"AfterNoon",IF(AND(Table1[[#This Row],[Hour]]&gt;=18,Table1[[#This Row],[Hour]]&lt;21),"Evening","Night")))</f>
        <v>Evening</v>
      </c>
      <c r="R582">
        <f>Table1[[#This Row],[Total_Sales]]/Table1[[#This Row],[Quantity_Sold]]</f>
        <v>489.23600000000005</v>
      </c>
      <c r="S582">
        <v>15</v>
      </c>
    </row>
    <row r="583" spans="1:19" ht="15.75" customHeight="1" x14ac:dyDescent="0.25">
      <c r="A583" s="3">
        <v>1582</v>
      </c>
      <c r="B583" s="4">
        <v>45095</v>
      </c>
      <c r="C583" s="3">
        <v>201</v>
      </c>
      <c r="D583" s="3">
        <v>303</v>
      </c>
      <c r="E583" s="3">
        <v>104</v>
      </c>
      <c r="F583" s="3">
        <v>8</v>
      </c>
      <c r="G583" s="5">
        <v>601.39200000000005</v>
      </c>
      <c r="H583" s="5">
        <v>4811.1360000000004</v>
      </c>
      <c r="I583" s="5">
        <v>817.89312000000018</v>
      </c>
      <c r="J583" s="3" t="b">
        <v>0</v>
      </c>
      <c r="K583" s="3" t="s">
        <v>177</v>
      </c>
      <c r="L583" s="3">
        <v>2023</v>
      </c>
      <c r="M583" s="3">
        <v>6</v>
      </c>
      <c r="N583" s="3" t="s">
        <v>20</v>
      </c>
      <c r="O583" s="11">
        <v>9</v>
      </c>
      <c r="P583" s="11" t="str">
        <f>TEXT(Table1[[#This Row],[Order_Date]],"YYYY-MM")</f>
        <v>2023-06</v>
      </c>
      <c r="Q583" s="9" t="str">
        <f>IF(AND(Table1[[#This Row],[Hour]]&gt;=6,Table1[[#This Row],[Hour]]&lt;12),"Morning",IF(AND(Table1[[#This Row],[Hour]]&gt;=12,Table1[[#This Row],[Hour]]&lt;18),"AfterNoon",IF(AND(Table1[[#This Row],[Hour]]&gt;=18,Table1[[#This Row],[Hour]]&lt;21),"Evening","Night")))</f>
        <v>Morning</v>
      </c>
      <c r="R583">
        <f>Table1[[#This Row],[Total_Sales]]/Table1[[#This Row],[Quantity_Sold]]</f>
        <v>601.39200000000005</v>
      </c>
      <c r="S583">
        <v>17</v>
      </c>
    </row>
    <row r="584" spans="1:19" ht="15.75" customHeight="1" x14ac:dyDescent="0.25">
      <c r="A584" s="3">
        <v>1583</v>
      </c>
      <c r="B584" s="4">
        <v>45313</v>
      </c>
      <c r="C584" s="3">
        <v>205</v>
      </c>
      <c r="D584" s="3">
        <v>301</v>
      </c>
      <c r="E584" s="3">
        <v>105</v>
      </c>
      <c r="F584" s="3">
        <v>10</v>
      </c>
      <c r="G584" s="5">
        <v>390.03800000000001</v>
      </c>
      <c r="H584" s="5">
        <v>3900.38</v>
      </c>
      <c r="I584" s="5">
        <v>741.07220000000007</v>
      </c>
      <c r="J584" s="3" t="b">
        <v>0</v>
      </c>
      <c r="K584" s="3" t="s">
        <v>502</v>
      </c>
      <c r="L584" s="3">
        <v>2024</v>
      </c>
      <c r="M584" s="3">
        <v>1</v>
      </c>
      <c r="N584" s="3" t="s">
        <v>28</v>
      </c>
      <c r="O584" s="11">
        <v>19</v>
      </c>
      <c r="P584" s="11" t="str">
        <f>TEXT(Table1[[#This Row],[Order_Date]],"YYYY-MM")</f>
        <v>2024-01</v>
      </c>
      <c r="Q584" s="9" t="str">
        <f>IF(AND(Table1[[#This Row],[Hour]]&gt;=6,Table1[[#This Row],[Hour]]&lt;12),"Morning",IF(AND(Table1[[#This Row],[Hour]]&gt;=12,Table1[[#This Row],[Hour]]&lt;18),"AfterNoon",IF(AND(Table1[[#This Row],[Hour]]&gt;=18,Table1[[#This Row],[Hour]]&lt;21),"Evening","Night")))</f>
        <v>Evening</v>
      </c>
      <c r="R584">
        <f>Table1[[#This Row],[Total_Sales]]/Table1[[#This Row],[Quantity_Sold]]</f>
        <v>390.03800000000001</v>
      </c>
      <c r="S584">
        <v>19</v>
      </c>
    </row>
    <row r="585" spans="1:19" ht="15.75" customHeight="1" x14ac:dyDescent="0.25">
      <c r="A585" s="3">
        <v>1584</v>
      </c>
      <c r="B585" s="4">
        <v>44925</v>
      </c>
      <c r="C585" s="3">
        <v>204</v>
      </c>
      <c r="D585" s="3">
        <v>302</v>
      </c>
      <c r="E585" s="3">
        <v>104</v>
      </c>
      <c r="F585" s="3">
        <v>2</v>
      </c>
      <c r="G585" s="5">
        <v>371.42600000000004</v>
      </c>
      <c r="H585" s="5">
        <v>742.85200000000009</v>
      </c>
      <c r="I585" s="5">
        <v>155.99892000000003</v>
      </c>
      <c r="J585" s="3" t="b">
        <v>0</v>
      </c>
      <c r="K585" s="3" t="s">
        <v>503</v>
      </c>
      <c r="L585" s="3">
        <v>2022</v>
      </c>
      <c r="M585" s="3">
        <v>12</v>
      </c>
      <c r="N585" s="3" t="s">
        <v>26</v>
      </c>
      <c r="O585" s="11">
        <v>11</v>
      </c>
      <c r="P585" s="11" t="str">
        <f>TEXT(Table1[[#This Row],[Order_Date]],"YYYY-MM")</f>
        <v>2022-12</v>
      </c>
      <c r="Q585" s="9" t="str">
        <f>IF(AND(Table1[[#This Row],[Hour]]&gt;=6,Table1[[#This Row],[Hour]]&lt;12),"Morning",IF(AND(Table1[[#This Row],[Hour]]&gt;=12,Table1[[#This Row],[Hour]]&lt;18),"AfterNoon",IF(AND(Table1[[#This Row],[Hour]]&gt;=18,Table1[[#This Row],[Hour]]&lt;21),"Evening","Night")))</f>
        <v>Morning</v>
      </c>
      <c r="R585">
        <f>Table1[[#This Row],[Total_Sales]]/Table1[[#This Row],[Quantity_Sold]]</f>
        <v>371.42600000000004</v>
      </c>
      <c r="S585">
        <v>21.000000000000004</v>
      </c>
    </row>
    <row r="586" spans="1:19" ht="15.75" customHeight="1" x14ac:dyDescent="0.25">
      <c r="A586" s="3">
        <v>1585</v>
      </c>
      <c r="B586" s="4">
        <v>45131</v>
      </c>
      <c r="C586" s="3">
        <v>204</v>
      </c>
      <c r="D586" s="3">
        <v>305</v>
      </c>
      <c r="E586" s="3">
        <v>102</v>
      </c>
      <c r="F586" s="3">
        <v>10</v>
      </c>
      <c r="G586" s="5">
        <v>107.16200000000001</v>
      </c>
      <c r="H586" s="5">
        <v>1071.6200000000001</v>
      </c>
      <c r="I586" s="5">
        <v>267.90500000000003</v>
      </c>
      <c r="J586" s="3" t="b">
        <v>0</v>
      </c>
      <c r="K586" s="3" t="s">
        <v>222</v>
      </c>
      <c r="L586" s="3">
        <v>2023</v>
      </c>
      <c r="M586" s="3">
        <v>7</v>
      </c>
      <c r="N586" s="3" t="s">
        <v>28</v>
      </c>
      <c r="O586" s="11">
        <v>6</v>
      </c>
      <c r="P586" s="11" t="str">
        <f>TEXT(Table1[[#This Row],[Order_Date]],"YYYY-MM")</f>
        <v>2023-07</v>
      </c>
      <c r="Q586" s="9" t="str">
        <f>IF(AND(Table1[[#This Row],[Hour]]&gt;=6,Table1[[#This Row],[Hour]]&lt;12),"Morning",IF(AND(Table1[[#This Row],[Hour]]&gt;=12,Table1[[#This Row],[Hour]]&lt;18),"AfterNoon",IF(AND(Table1[[#This Row],[Hour]]&gt;=18,Table1[[#This Row],[Hour]]&lt;21),"Evening","Night")))</f>
        <v>Morning</v>
      </c>
      <c r="R586">
        <f>Table1[[#This Row],[Total_Sales]]/Table1[[#This Row],[Quantity_Sold]]</f>
        <v>107.16200000000001</v>
      </c>
      <c r="S586">
        <v>25</v>
      </c>
    </row>
    <row r="587" spans="1:19" ht="15.75" customHeight="1" x14ac:dyDescent="0.25">
      <c r="A587" s="3">
        <v>1586</v>
      </c>
      <c r="B587" s="4">
        <v>45279</v>
      </c>
      <c r="C587" s="3">
        <v>205</v>
      </c>
      <c r="D587" s="3">
        <v>304</v>
      </c>
      <c r="E587" s="3">
        <v>105</v>
      </c>
      <c r="F587" s="3">
        <v>5</v>
      </c>
      <c r="G587" s="5">
        <v>486.94800000000004</v>
      </c>
      <c r="H587" s="5">
        <v>2434.7400000000002</v>
      </c>
      <c r="I587" s="5">
        <v>730.42200000000003</v>
      </c>
      <c r="J587" s="3" t="b">
        <v>1</v>
      </c>
      <c r="K587" s="3" t="s">
        <v>504</v>
      </c>
      <c r="L587" s="3">
        <v>2023</v>
      </c>
      <c r="M587" s="3">
        <v>12</v>
      </c>
      <c r="N587" s="3" t="s">
        <v>31</v>
      </c>
      <c r="O587" s="11">
        <v>8</v>
      </c>
      <c r="P587" s="11" t="str">
        <f>TEXT(Table1[[#This Row],[Order_Date]],"YYYY-MM")</f>
        <v>2023-12</v>
      </c>
      <c r="Q587" s="9" t="str">
        <f>IF(AND(Table1[[#This Row],[Hour]]&gt;=6,Table1[[#This Row],[Hour]]&lt;12),"Morning",IF(AND(Table1[[#This Row],[Hour]]&gt;=12,Table1[[#This Row],[Hour]]&lt;18),"AfterNoon",IF(AND(Table1[[#This Row],[Hour]]&gt;=18,Table1[[#This Row],[Hour]]&lt;21),"Evening","Night")))</f>
        <v>Morning</v>
      </c>
      <c r="R587">
        <f>Table1[[#This Row],[Total_Sales]]/Table1[[#This Row],[Quantity_Sold]]</f>
        <v>486.94800000000004</v>
      </c>
      <c r="S587">
        <v>30</v>
      </c>
    </row>
    <row r="588" spans="1:19" ht="15.75" customHeight="1" x14ac:dyDescent="0.25">
      <c r="A588" s="3">
        <v>1587</v>
      </c>
      <c r="B588" s="4">
        <v>44957</v>
      </c>
      <c r="C588" s="3">
        <v>205</v>
      </c>
      <c r="D588" s="3">
        <v>303</v>
      </c>
      <c r="E588" s="3">
        <v>105</v>
      </c>
      <c r="F588" s="3">
        <v>4</v>
      </c>
      <c r="G588" s="5">
        <v>544.43400000000008</v>
      </c>
      <c r="H588" s="5">
        <v>2177.7360000000003</v>
      </c>
      <c r="I588" s="5">
        <v>326.66040000000004</v>
      </c>
      <c r="J588" s="3" t="b">
        <v>0</v>
      </c>
      <c r="K588" s="3" t="s">
        <v>505</v>
      </c>
      <c r="L588" s="3">
        <v>2023</v>
      </c>
      <c r="M588" s="3">
        <v>1</v>
      </c>
      <c r="N588" s="3" t="s">
        <v>31</v>
      </c>
      <c r="O588" s="11">
        <v>15</v>
      </c>
      <c r="P588" s="11" t="str">
        <f>TEXT(Table1[[#This Row],[Order_Date]],"YYYY-MM")</f>
        <v>2023-01</v>
      </c>
      <c r="Q588" s="9" t="str">
        <f>IF(AND(Table1[[#This Row],[Hour]]&gt;=6,Table1[[#This Row],[Hour]]&lt;12),"Morning",IF(AND(Table1[[#This Row],[Hour]]&gt;=12,Table1[[#This Row],[Hour]]&lt;18),"AfterNoon",IF(AND(Table1[[#This Row],[Hour]]&gt;=18,Table1[[#This Row],[Hour]]&lt;21),"Evening","Night")))</f>
        <v>AfterNoon</v>
      </c>
      <c r="R588">
        <f>Table1[[#This Row],[Total_Sales]]/Table1[[#This Row],[Quantity_Sold]]</f>
        <v>544.43400000000008</v>
      </c>
      <c r="S588">
        <v>15</v>
      </c>
    </row>
    <row r="589" spans="1:19" ht="15.75" customHeight="1" x14ac:dyDescent="0.25">
      <c r="A589" s="3">
        <v>1588</v>
      </c>
      <c r="B589" s="4">
        <v>45312</v>
      </c>
      <c r="C589" s="3">
        <v>203</v>
      </c>
      <c r="D589" s="3">
        <v>303</v>
      </c>
      <c r="E589" s="3">
        <v>103</v>
      </c>
      <c r="F589" s="3">
        <v>1</v>
      </c>
      <c r="G589" s="5">
        <v>210.93600000000001</v>
      </c>
      <c r="H589" s="5">
        <v>210.93600000000001</v>
      </c>
      <c r="I589" s="5">
        <v>35.859120000000004</v>
      </c>
      <c r="J589" s="3" t="b">
        <v>0</v>
      </c>
      <c r="K589" s="3" t="s">
        <v>506</v>
      </c>
      <c r="L589" s="3">
        <v>2024</v>
      </c>
      <c r="M589" s="3">
        <v>1</v>
      </c>
      <c r="N589" s="3" t="s">
        <v>20</v>
      </c>
      <c r="O589" s="11">
        <v>19</v>
      </c>
      <c r="P589" s="11" t="str">
        <f>TEXT(Table1[[#This Row],[Order_Date]],"YYYY-MM")</f>
        <v>2024-01</v>
      </c>
      <c r="Q589" s="9" t="str">
        <f>IF(AND(Table1[[#This Row],[Hour]]&gt;=6,Table1[[#This Row],[Hour]]&lt;12),"Morning",IF(AND(Table1[[#This Row],[Hour]]&gt;=12,Table1[[#This Row],[Hour]]&lt;18),"AfterNoon",IF(AND(Table1[[#This Row],[Hour]]&gt;=18,Table1[[#This Row],[Hour]]&lt;21),"Evening","Night")))</f>
        <v>Evening</v>
      </c>
      <c r="R589">
        <f>Table1[[#This Row],[Total_Sales]]/Table1[[#This Row],[Quantity_Sold]]</f>
        <v>210.93600000000001</v>
      </c>
      <c r="S589">
        <v>17</v>
      </c>
    </row>
    <row r="590" spans="1:19" ht="15.75" customHeight="1" x14ac:dyDescent="0.25">
      <c r="A590" s="3">
        <v>1589</v>
      </c>
      <c r="B590" s="4">
        <v>45415</v>
      </c>
      <c r="C590" s="3">
        <v>203</v>
      </c>
      <c r="D590" s="3">
        <v>304</v>
      </c>
      <c r="E590" s="3">
        <v>104</v>
      </c>
      <c r="F590" s="3">
        <v>1</v>
      </c>
      <c r="G590" s="5">
        <v>387.024</v>
      </c>
      <c r="H590" s="5">
        <v>387.024</v>
      </c>
      <c r="I590" s="5">
        <v>73.534559999999999</v>
      </c>
      <c r="J590" s="3" t="b">
        <v>0</v>
      </c>
      <c r="K590" s="3" t="s">
        <v>77</v>
      </c>
      <c r="L590" s="3">
        <v>2024</v>
      </c>
      <c r="M590" s="3">
        <v>5</v>
      </c>
      <c r="N590" s="3" t="s">
        <v>26</v>
      </c>
      <c r="O590" s="11">
        <v>11</v>
      </c>
      <c r="P590" s="11" t="str">
        <f>TEXT(Table1[[#This Row],[Order_Date]],"YYYY-MM")</f>
        <v>2024-05</v>
      </c>
      <c r="Q590" s="9" t="str">
        <f>IF(AND(Table1[[#This Row],[Hour]]&gt;=6,Table1[[#This Row],[Hour]]&lt;12),"Morning",IF(AND(Table1[[#This Row],[Hour]]&gt;=12,Table1[[#This Row],[Hour]]&lt;18),"AfterNoon",IF(AND(Table1[[#This Row],[Hour]]&gt;=18,Table1[[#This Row],[Hour]]&lt;21),"Evening","Night")))</f>
        <v>Morning</v>
      </c>
      <c r="R590">
        <f>Table1[[#This Row],[Total_Sales]]/Table1[[#This Row],[Quantity_Sold]]</f>
        <v>387.024</v>
      </c>
      <c r="S590">
        <v>19</v>
      </c>
    </row>
    <row r="591" spans="1:19" ht="15.75" customHeight="1" x14ac:dyDescent="0.25">
      <c r="A591" s="3">
        <v>1590</v>
      </c>
      <c r="B591" s="4">
        <v>45239</v>
      </c>
      <c r="C591" s="3">
        <v>204</v>
      </c>
      <c r="D591" s="3">
        <v>302</v>
      </c>
      <c r="E591" s="3">
        <v>102</v>
      </c>
      <c r="F591" s="3">
        <v>3</v>
      </c>
      <c r="G591" s="5">
        <v>92.686000000000007</v>
      </c>
      <c r="H591" s="5">
        <v>278.05799999999999</v>
      </c>
      <c r="I591" s="5">
        <v>58.392179999999996</v>
      </c>
      <c r="J591" s="3" t="b">
        <v>0</v>
      </c>
      <c r="K591" s="3" t="s">
        <v>507</v>
      </c>
      <c r="L591" s="3">
        <v>2023</v>
      </c>
      <c r="M591" s="3">
        <v>11</v>
      </c>
      <c r="N591" s="3" t="s">
        <v>16</v>
      </c>
      <c r="O591" s="11">
        <v>14</v>
      </c>
      <c r="P591" s="11" t="str">
        <f>TEXT(Table1[[#This Row],[Order_Date]],"YYYY-MM")</f>
        <v>2023-11</v>
      </c>
      <c r="Q591" s="9" t="str">
        <f>IF(AND(Table1[[#This Row],[Hour]]&gt;=6,Table1[[#This Row],[Hour]]&lt;12),"Morning",IF(AND(Table1[[#This Row],[Hour]]&gt;=12,Table1[[#This Row],[Hour]]&lt;18),"AfterNoon",IF(AND(Table1[[#This Row],[Hour]]&gt;=18,Table1[[#This Row],[Hour]]&lt;21),"Evening","Night")))</f>
        <v>AfterNoon</v>
      </c>
      <c r="R591">
        <f>Table1[[#This Row],[Total_Sales]]/Table1[[#This Row],[Quantity_Sold]]</f>
        <v>92.685999999999993</v>
      </c>
      <c r="S591">
        <v>21</v>
      </c>
    </row>
    <row r="592" spans="1:19" ht="15.75" customHeight="1" x14ac:dyDescent="0.25">
      <c r="A592" s="3">
        <v>1591</v>
      </c>
      <c r="B592" s="4">
        <v>45032</v>
      </c>
      <c r="C592" s="3">
        <v>202</v>
      </c>
      <c r="D592" s="3">
        <v>305</v>
      </c>
      <c r="E592" s="3">
        <v>104</v>
      </c>
      <c r="F592" s="3">
        <v>5</v>
      </c>
      <c r="G592" s="5">
        <v>169.97200000000004</v>
      </c>
      <c r="H592" s="5">
        <v>849.86000000000013</v>
      </c>
      <c r="I592" s="5">
        <v>212.46500000000003</v>
      </c>
      <c r="J592" s="3" t="b">
        <v>1</v>
      </c>
      <c r="K592" s="3" t="s">
        <v>508</v>
      </c>
      <c r="L592" s="3">
        <v>2023</v>
      </c>
      <c r="M592" s="3">
        <v>4</v>
      </c>
      <c r="N592" s="3" t="s">
        <v>20</v>
      </c>
      <c r="O592" s="11">
        <v>16</v>
      </c>
      <c r="P592" s="11" t="str">
        <f>TEXT(Table1[[#This Row],[Order_Date]],"YYYY-MM")</f>
        <v>2023-04</v>
      </c>
      <c r="Q592" s="9" t="str">
        <f>IF(AND(Table1[[#This Row],[Hour]]&gt;=6,Table1[[#This Row],[Hour]]&lt;12),"Morning",IF(AND(Table1[[#This Row],[Hour]]&gt;=12,Table1[[#This Row],[Hour]]&lt;18),"AfterNoon",IF(AND(Table1[[#This Row],[Hour]]&gt;=18,Table1[[#This Row],[Hour]]&lt;21),"Evening","Night")))</f>
        <v>AfterNoon</v>
      </c>
      <c r="R592">
        <f>Table1[[#This Row],[Total_Sales]]/Table1[[#This Row],[Quantity_Sold]]</f>
        <v>169.97200000000004</v>
      </c>
      <c r="S592">
        <v>25</v>
      </c>
    </row>
    <row r="593" spans="1:19" ht="15.75" customHeight="1" x14ac:dyDescent="0.25">
      <c r="A593" s="3">
        <v>1592</v>
      </c>
      <c r="B593" s="4">
        <v>45161</v>
      </c>
      <c r="C593" s="3">
        <v>201</v>
      </c>
      <c r="D593" s="3">
        <v>303</v>
      </c>
      <c r="E593" s="3">
        <v>105</v>
      </c>
      <c r="F593" s="3">
        <v>8</v>
      </c>
      <c r="G593" s="5">
        <v>396.286</v>
      </c>
      <c r="H593" s="5">
        <v>3170.288</v>
      </c>
      <c r="I593" s="5">
        <v>951.08639999999991</v>
      </c>
      <c r="J593" s="3" t="b">
        <v>0</v>
      </c>
      <c r="K593" s="3" t="s">
        <v>509</v>
      </c>
      <c r="L593" s="3">
        <v>2023</v>
      </c>
      <c r="M593" s="3">
        <v>8</v>
      </c>
      <c r="N593" s="3" t="s">
        <v>18</v>
      </c>
      <c r="O593" s="11">
        <v>19</v>
      </c>
      <c r="P593" s="11" t="str">
        <f>TEXT(Table1[[#This Row],[Order_Date]],"YYYY-MM")</f>
        <v>2023-08</v>
      </c>
      <c r="Q593" s="9" t="str">
        <f>IF(AND(Table1[[#This Row],[Hour]]&gt;=6,Table1[[#This Row],[Hour]]&lt;12),"Morning",IF(AND(Table1[[#This Row],[Hour]]&gt;=12,Table1[[#This Row],[Hour]]&lt;18),"AfterNoon",IF(AND(Table1[[#This Row],[Hour]]&gt;=18,Table1[[#This Row],[Hour]]&lt;21),"Evening","Night")))</f>
        <v>Evening</v>
      </c>
      <c r="R593">
        <f>Table1[[#This Row],[Total_Sales]]/Table1[[#This Row],[Quantity_Sold]]</f>
        <v>396.286</v>
      </c>
      <c r="S593">
        <v>30</v>
      </c>
    </row>
    <row r="594" spans="1:19" ht="15.75" customHeight="1" x14ac:dyDescent="0.25">
      <c r="A594" s="3">
        <v>1593</v>
      </c>
      <c r="B594" s="4">
        <v>45092</v>
      </c>
      <c r="C594" s="3">
        <v>202</v>
      </c>
      <c r="D594" s="3">
        <v>303</v>
      </c>
      <c r="E594" s="3">
        <v>102</v>
      </c>
      <c r="F594" s="3">
        <v>1</v>
      </c>
      <c r="G594" s="5">
        <v>298.49600000000004</v>
      </c>
      <c r="H594" s="5">
        <v>298.49600000000004</v>
      </c>
      <c r="I594" s="5">
        <v>44.774400000000007</v>
      </c>
      <c r="J594" s="3" t="b">
        <v>1</v>
      </c>
      <c r="K594" s="3" t="s">
        <v>510</v>
      </c>
      <c r="L594" s="3">
        <v>2023</v>
      </c>
      <c r="M594" s="3">
        <v>6</v>
      </c>
      <c r="N594" s="3" t="s">
        <v>16</v>
      </c>
      <c r="O594" s="11">
        <v>7</v>
      </c>
      <c r="P594" s="11" t="str">
        <f>TEXT(Table1[[#This Row],[Order_Date]],"YYYY-MM")</f>
        <v>2023-06</v>
      </c>
      <c r="Q594" s="9" t="str">
        <f>IF(AND(Table1[[#This Row],[Hour]]&gt;=6,Table1[[#This Row],[Hour]]&lt;12),"Morning",IF(AND(Table1[[#This Row],[Hour]]&gt;=12,Table1[[#This Row],[Hour]]&lt;18),"AfterNoon",IF(AND(Table1[[#This Row],[Hour]]&gt;=18,Table1[[#This Row],[Hour]]&lt;21),"Evening","Night")))</f>
        <v>Morning</v>
      </c>
      <c r="R594">
        <f>Table1[[#This Row],[Total_Sales]]/Table1[[#This Row],[Quantity_Sold]]</f>
        <v>298.49600000000004</v>
      </c>
      <c r="S594">
        <v>15</v>
      </c>
    </row>
    <row r="595" spans="1:19" ht="15.75" customHeight="1" x14ac:dyDescent="0.25">
      <c r="A595" s="3">
        <v>1594</v>
      </c>
      <c r="B595" s="4">
        <v>44963</v>
      </c>
      <c r="C595" s="3">
        <v>203</v>
      </c>
      <c r="D595" s="3">
        <v>304</v>
      </c>
      <c r="E595" s="3">
        <v>105</v>
      </c>
      <c r="F595" s="3">
        <v>10</v>
      </c>
      <c r="G595" s="5">
        <v>540.03399999999999</v>
      </c>
      <c r="H595" s="5">
        <v>5400.34</v>
      </c>
      <c r="I595" s="5">
        <v>918.05780000000004</v>
      </c>
      <c r="J595" s="3" t="b">
        <v>0</v>
      </c>
      <c r="K595" s="3" t="s">
        <v>368</v>
      </c>
      <c r="L595" s="3">
        <v>2023</v>
      </c>
      <c r="M595" s="3">
        <v>2</v>
      </c>
      <c r="N595" s="3" t="s">
        <v>28</v>
      </c>
      <c r="O595" s="11">
        <v>4</v>
      </c>
      <c r="P595" s="11" t="str">
        <f>TEXT(Table1[[#This Row],[Order_Date]],"YYYY-MM")</f>
        <v>2023-02</v>
      </c>
      <c r="Q595" s="9" t="str">
        <f>IF(AND(Table1[[#This Row],[Hour]]&gt;=6,Table1[[#This Row],[Hour]]&lt;12),"Morning",IF(AND(Table1[[#This Row],[Hour]]&gt;=12,Table1[[#This Row],[Hour]]&lt;18),"AfterNoon",IF(AND(Table1[[#This Row],[Hour]]&gt;=18,Table1[[#This Row],[Hour]]&lt;21),"Evening","Night")))</f>
        <v>Night</v>
      </c>
      <c r="R595">
        <f>Table1[[#This Row],[Total_Sales]]/Table1[[#This Row],[Quantity_Sold]]</f>
        <v>540.03399999999999</v>
      </c>
      <c r="S595">
        <v>17</v>
      </c>
    </row>
    <row r="596" spans="1:19" ht="15.75" customHeight="1" x14ac:dyDescent="0.25">
      <c r="A596" s="3">
        <v>1595</v>
      </c>
      <c r="B596" s="4">
        <v>45084</v>
      </c>
      <c r="C596" s="3">
        <v>201</v>
      </c>
      <c r="D596" s="3">
        <v>304</v>
      </c>
      <c r="E596" s="3">
        <v>101</v>
      </c>
      <c r="F596" s="3">
        <v>9</v>
      </c>
      <c r="G596" s="5">
        <v>100.452</v>
      </c>
      <c r="H596" s="5">
        <v>904.06799999999998</v>
      </c>
      <c r="I596" s="5">
        <v>171.77292</v>
      </c>
      <c r="J596" s="3" t="b">
        <v>0</v>
      </c>
      <c r="K596" s="3" t="s">
        <v>343</v>
      </c>
      <c r="L596" s="3">
        <v>2023</v>
      </c>
      <c r="M596" s="3">
        <v>6</v>
      </c>
      <c r="N596" s="3" t="s">
        <v>18</v>
      </c>
      <c r="O596" s="11">
        <v>2</v>
      </c>
      <c r="P596" s="11" t="str">
        <f>TEXT(Table1[[#This Row],[Order_Date]],"YYYY-MM")</f>
        <v>2023-06</v>
      </c>
      <c r="Q596" s="9" t="str">
        <f>IF(AND(Table1[[#This Row],[Hour]]&gt;=6,Table1[[#This Row],[Hour]]&lt;12),"Morning",IF(AND(Table1[[#This Row],[Hour]]&gt;=12,Table1[[#This Row],[Hour]]&lt;18),"AfterNoon",IF(AND(Table1[[#This Row],[Hour]]&gt;=18,Table1[[#This Row],[Hour]]&lt;21),"Evening","Night")))</f>
        <v>Night</v>
      </c>
      <c r="R596">
        <f>Table1[[#This Row],[Total_Sales]]/Table1[[#This Row],[Quantity_Sold]]</f>
        <v>100.452</v>
      </c>
      <c r="S596">
        <v>19</v>
      </c>
    </row>
    <row r="597" spans="1:19" ht="15.75" customHeight="1" x14ac:dyDescent="0.25">
      <c r="A597" s="3">
        <v>1596</v>
      </c>
      <c r="B597" s="4">
        <v>45356</v>
      </c>
      <c r="C597" s="3">
        <v>202</v>
      </c>
      <c r="D597" s="3">
        <v>301</v>
      </c>
      <c r="E597" s="3">
        <v>102</v>
      </c>
      <c r="F597" s="3">
        <v>10</v>
      </c>
      <c r="G597" s="5">
        <v>215.46800000000002</v>
      </c>
      <c r="H597" s="5">
        <v>2154.6800000000003</v>
      </c>
      <c r="I597" s="5">
        <v>452.48280000000005</v>
      </c>
      <c r="J597" s="3" t="b">
        <v>0</v>
      </c>
      <c r="K597" s="3" t="s">
        <v>511</v>
      </c>
      <c r="L597" s="3">
        <v>2024</v>
      </c>
      <c r="M597" s="3">
        <v>3</v>
      </c>
      <c r="N597" s="3" t="s">
        <v>31</v>
      </c>
      <c r="O597" s="11">
        <v>12</v>
      </c>
      <c r="P597" s="11" t="str">
        <f>TEXT(Table1[[#This Row],[Order_Date]],"YYYY-MM")</f>
        <v>2024-03</v>
      </c>
      <c r="Q597" s="9" t="str">
        <f>IF(AND(Table1[[#This Row],[Hour]]&gt;=6,Table1[[#This Row],[Hour]]&lt;12),"Morning",IF(AND(Table1[[#This Row],[Hour]]&gt;=12,Table1[[#This Row],[Hour]]&lt;18),"AfterNoon",IF(AND(Table1[[#This Row],[Hour]]&gt;=18,Table1[[#This Row],[Hour]]&lt;21),"Evening","Night")))</f>
        <v>AfterNoon</v>
      </c>
      <c r="R597">
        <f>Table1[[#This Row],[Total_Sales]]/Table1[[#This Row],[Quantity_Sold]]</f>
        <v>215.46800000000002</v>
      </c>
      <c r="S597">
        <v>21</v>
      </c>
    </row>
    <row r="598" spans="1:19" ht="15.75" customHeight="1" x14ac:dyDescent="0.25">
      <c r="A598" s="3">
        <v>1597</v>
      </c>
      <c r="B598" s="4">
        <v>45013</v>
      </c>
      <c r="C598" s="3">
        <v>204</v>
      </c>
      <c r="D598" s="3">
        <v>305</v>
      </c>
      <c r="E598" s="3">
        <v>101</v>
      </c>
      <c r="F598" s="3">
        <v>3</v>
      </c>
      <c r="G598" s="5">
        <v>454.08000000000004</v>
      </c>
      <c r="H598" s="5">
        <v>1362.2400000000002</v>
      </c>
      <c r="I598" s="5">
        <v>340.56000000000006</v>
      </c>
      <c r="J598" s="3" t="b">
        <v>0</v>
      </c>
      <c r="K598" s="3" t="s">
        <v>512</v>
      </c>
      <c r="L598" s="3">
        <v>2023</v>
      </c>
      <c r="M598" s="3">
        <v>3</v>
      </c>
      <c r="N598" s="3" t="s">
        <v>31</v>
      </c>
      <c r="O598" s="11">
        <v>21</v>
      </c>
      <c r="P598" s="11" t="str">
        <f>TEXT(Table1[[#This Row],[Order_Date]],"YYYY-MM")</f>
        <v>2023-03</v>
      </c>
      <c r="Q598" s="9" t="str">
        <f>IF(AND(Table1[[#This Row],[Hour]]&gt;=6,Table1[[#This Row],[Hour]]&lt;12),"Morning",IF(AND(Table1[[#This Row],[Hour]]&gt;=12,Table1[[#This Row],[Hour]]&lt;18),"AfterNoon",IF(AND(Table1[[#This Row],[Hour]]&gt;=18,Table1[[#This Row],[Hour]]&lt;21),"Evening","Night")))</f>
        <v>Night</v>
      </c>
      <c r="R598">
        <f>Table1[[#This Row],[Total_Sales]]/Table1[[#This Row],[Quantity_Sold]]</f>
        <v>454.0800000000001</v>
      </c>
      <c r="S598">
        <v>25</v>
      </c>
    </row>
    <row r="599" spans="1:19" ht="15.75" customHeight="1" x14ac:dyDescent="0.25">
      <c r="A599" s="3">
        <v>1598</v>
      </c>
      <c r="B599" s="4">
        <v>45351</v>
      </c>
      <c r="C599" s="3">
        <v>202</v>
      </c>
      <c r="D599" s="3">
        <v>305</v>
      </c>
      <c r="E599" s="3">
        <v>103</v>
      </c>
      <c r="F599" s="3">
        <v>3</v>
      </c>
      <c r="G599" s="5">
        <v>619.10200000000009</v>
      </c>
      <c r="H599" s="5">
        <v>1857.3060000000003</v>
      </c>
      <c r="I599" s="5">
        <v>557.19180000000006</v>
      </c>
      <c r="J599" s="3" t="b">
        <v>0</v>
      </c>
      <c r="K599" s="3" t="s">
        <v>513</v>
      </c>
      <c r="L599" s="3">
        <v>2024</v>
      </c>
      <c r="M599" s="3">
        <v>2</v>
      </c>
      <c r="N599" s="3" t="s">
        <v>16</v>
      </c>
      <c r="O599" s="11">
        <v>3</v>
      </c>
      <c r="P599" s="11" t="str">
        <f>TEXT(Table1[[#This Row],[Order_Date]],"YYYY-MM")</f>
        <v>2024-02</v>
      </c>
      <c r="Q599" s="9" t="str">
        <f>IF(AND(Table1[[#This Row],[Hour]]&gt;=6,Table1[[#This Row],[Hour]]&lt;12),"Morning",IF(AND(Table1[[#This Row],[Hour]]&gt;=12,Table1[[#This Row],[Hour]]&lt;18),"AfterNoon",IF(AND(Table1[[#This Row],[Hour]]&gt;=18,Table1[[#This Row],[Hour]]&lt;21),"Evening","Night")))</f>
        <v>Night</v>
      </c>
      <c r="R599">
        <f>Table1[[#This Row],[Total_Sales]]/Table1[[#This Row],[Quantity_Sold]]</f>
        <v>619.10200000000009</v>
      </c>
      <c r="S599">
        <v>30</v>
      </c>
    </row>
    <row r="600" spans="1:19" ht="15.75" customHeight="1" x14ac:dyDescent="0.25">
      <c r="A600" s="3">
        <v>1599</v>
      </c>
      <c r="B600" s="4">
        <v>45019</v>
      </c>
      <c r="C600" s="3">
        <v>205</v>
      </c>
      <c r="D600" s="3">
        <v>303</v>
      </c>
      <c r="E600" s="3">
        <v>105</v>
      </c>
      <c r="F600" s="3">
        <v>1</v>
      </c>
      <c r="G600" s="5">
        <v>639.87000000000012</v>
      </c>
      <c r="H600" s="5">
        <v>639.87000000000012</v>
      </c>
      <c r="I600" s="5">
        <v>95.980500000000021</v>
      </c>
      <c r="J600" s="3" t="b">
        <v>1</v>
      </c>
      <c r="K600" s="3" t="s">
        <v>210</v>
      </c>
      <c r="L600" s="3">
        <v>2023</v>
      </c>
      <c r="M600" s="3">
        <v>4</v>
      </c>
      <c r="N600" s="3" t="s">
        <v>28</v>
      </c>
      <c r="O600" s="11">
        <v>18</v>
      </c>
      <c r="P600" s="11" t="str">
        <f>TEXT(Table1[[#This Row],[Order_Date]],"YYYY-MM")</f>
        <v>2023-04</v>
      </c>
      <c r="Q600" s="9" t="str">
        <f>IF(AND(Table1[[#This Row],[Hour]]&gt;=6,Table1[[#This Row],[Hour]]&lt;12),"Morning",IF(AND(Table1[[#This Row],[Hour]]&gt;=12,Table1[[#This Row],[Hour]]&lt;18),"AfterNoon",IF(AND(Table1[[#This Row],[Hour]]&gt;=18,Table1[[#This Row],[Hour]]&lt;21),"Evening","Night")))</f>
        <v>Evening</v>
      </c>
      <c r="R600">
        <f>Table1[[#This Row],[Total_Sales]]/Table1[[#This Row],[Quantity_Sold]]</f>
        <v>639.87000000000012</v>
      </c>
      <c r="S600">
        <v>15</v>
      </c>
    </row>
    <row r="601" spans="1:19" ht="15.75" customHeight="1" x14ac:dyDescent="0.25">
      <c r="A601" s="3">
        <v>1600</v>
      </c>
      <c r="B601" s="4">
        <v>45372</v>
      </c>
      <c r="C601" s="3">
        <v>201</v>
      </c>
      <c r="D601" s="3">
        <v>304</v>
      </c>
      <c r="E601" s="3">
        <v>105</v>
      </c>
      <c r="F601" s="3">
        <v>6</v>
      </c>
      <c r="G601" s="5">
        <v>619.85</v>
      </c>
      <c r="H601" s="5">
        <v>3719.1000000000004</v>
      </c>
      <c r="I601" s="5">
        <v>632.24700000000007</v>
      </c>
      <c r="J601" s="3" t="b">
        <v>1</v>
      </c>
      <c r="K601" s="3" t="s">
        <v>514</v>
      </c>
      <c r="L601" s="3">
        <v>2024</v>
      </c>
      <c r="M601" s="3">
        <v>3</v>
      </c>
      <c r="N601" s="3" t="s">
        <v>16</v>
      </c>
      <c r="O601" s="11">
        <v>11</v>
      </c>
      <c r="P601" s="11" t="str">
        <f>TEXT(Table1[[#This Row],[Order_Date]],"YYYY-MM")</f>
        <v>2024-03</v>
      </c>
      <c r="Q601" s="9" t="str">
        <f>IF(AND(Table1[[#This Row],[Hour]]&gt;=6,Table1[[#This Row],[Hour]]&lt;12),"Morning",IF(AND(Table1[[#This Row],[Hour]]&gt;=12,Table1[[#This Row],[Hour]]&lt;18),"AfterNoon",IF(AND(Table1[[#This Row],[Hour]]&gt;=18,Table1[[#This Row],[Hour]]&lt;21),"Evening","Night")))</f>
        <v>Morning</v>
      </c>
      <c r="R601">
        <f>Table1[[#This Row],[Total_Sales]]/Table1[[#This Row],[Quantity_Sold]]</f>
        <v>619.85</v>
      </c>
      <c r="S601">
        <v>17</v>
      </c>
    </row>
    <row r="602" spans="1:19" ht="15.75" customHeight="1" x14ac:dyDescent="0.25">
      <c r="A602" s="3">
        <v>1601</v>
      </c>
      <c r="B602" s="4">
        <v>45146</v>
      </c>
      <c r="C602" s="3">
        <v>203</v>
      </c>
      <c r="D602" s="3">
        <v>303</v>
      </c>
      <c r="E602" s="3">
        <v>104</v>
      </c>
      <c r="F602" s="3">
        <v>4</v>
      </c>
      <c r="G602" s="5">
        <v>282.56800000000004</v>
      </c>
      <c r="H602" s="5">
        <v>1130.2720000000002</v>
      </c>
      <c r="I602" s="5">
        <v>214.75168000000002</v>
      </c>
      <c r="J602" s="3" t="b">
        <v>0</v>
      </c>
      <c r="K602" s="3" t="s">
        <v>139</v>
      </c>
      <c r="L602" s="3">
        <v>2023</v>
      </c>
      <c r="M602" s="3">
        <v>8</v>
      </c>
      <c r="N602" s="3" t="s">
        <v>31</v>
      </c>
      <c r="O602" s="11">
        <v>13</v>
      </c>
      <c r="P602" s="11" t="str">
        <f>TEXT(Table1[[#This Row],[Order_Date]],"YYYY-MM")</f>
        <v>2023-08</v>
      </c>
      <c r="Q602" s="9" t="str">
        <f>IF(AND(Table1[[#This Row],[Hour]]&gt;=6,Table1[[#This Row],[Hour]]&lt;12),"Morning",IF(AND(Table1[[#This Row],[Hour]]&gt;=12,Table1[[#This Row],[Hour]]&lt;18),"AfterNoon",IF(AND(Table1[[#This Row],[Hour]]&gt;=18,Table1[[#This Row],[Hour]]&lt;21),"Evening","Night")))</f>
        <v>AfterNoon</v>
      </c>
      <c r="R602">
        <f>Table1[[#This Row],[Total_Sales]]/Table1[[#This Row],[Quantity_Sold]]</f>
        <v>282.56800000000004</v>
      </c>
      <c r="S602">
        <v>19</v>
      </c>
    </row>
    <row r="603" spans="1:19" ht="15.75" customHeight="1" x14ac:dyDescent="0.25">
      <c r="A603" s="3">
        <v>1602</v>
      </c>
      <c r="B603" s="4">
        <v>45154</v>
      </c>
      <c r="C603" s="3">
        <v>205</v>
      </c>
      <c r="D603" s="3">
        <v>303</v>
      </c>
      <c r="E603" s="3">
        <v>105</v>
      </c>
      <c r="F603" s="3">
        <v>7</v>
      </c>
      <c r="G603" s="5">
        <v>433.13600000000002</v>
      </c>
      <c r="H603" s="5">
        <v>3031.9520000000002</v>
      </c>
      <c r="I603" s="5">
        <v>636.70992000000001</v>
      </c>
      <c r="J603" s="3" t="b">
        <v>0</v>
      </c>
      <c r="K603" s="3" t="s">
        <v>185</v>
      </c>
      <c r="L603" s="3">
        <v>2023</v>
      </c>
      <c r="M603" s="3">
        <v>8</v>
      </c>
      <c r="N603" s="3" t="s">
        <v>18</v>
      </c>
      <c r="O603" s="11">
        <v>5</v>
      </c>
      <c r="P603" s="11" t="str">
        <f>TEXT(Table1[[#This Row],[Order_Date]],"YYYY-MM")</f>
        <v>2023-08</v>
      </c>
      <c r="Q603" s="9" t="str">
        <f>IF(AND(Table1[[#This Row],[Hour]]&gt;=6,Table1[[#This Row],[Hour]]&lt;12),"Morning",IF(AND(Table1[[#This Row],[Hour]]&gt;=12,Table1[[#This Row],[Hour]]&lt;18),"AfterNoon",IF(AND(Table1[[#This Row],[Hour]]&gt;=18,Table1[[#This Row],[Hour]]&lt;21),"Evening","Night")))</f>
        <v>Night</v>
      </c>
      <c r="R603">
        <f>Table1[[#This Row],[Total_Sales]]/Table1[[#This Row],[Quantity_Sold]]</f>
        <v>433.13600000000002</v>
      </c>
      <c r="S603">
        <v>21</v>
      </c>
    </row>
    <row r="604" spans="1:19" ht="15.75" customHeight="1" x14ac:dyDescent="0.25">
      <c r="A604" s="3">
        <v>1603</v>
      </c>
      <c r="B604" s="4">
        <v>45540</v>
      </c>
      <c r="C604" s="3">
        <v>205</v>
      </c>
      <c r="D604" s="3">
        <v>302</v>
      </c>
      <c r="E604" s="3">
        <v>102</v>
      </c>
      <c r="F604" s="3">
        <v>6</v>
      </c>
      <c r="G604" s="5">
        <v>226.09400000000002</v>
      </c>
      <c r="H604" s="5">
        <v>1356.5640000000001</v>
      </c>
      <c r="I604" s="5">
        <v>339.14100000000002</v>
      </c>
      <c r="J604" s="3" t="b">
        <v>0</v>
      </c>
      <c r="K604" s="3" t="s">
        <v>255</v>
      </c>
      <c r="L604" s="3">
        <v>2024</v>
      </c>
      <c r="M604" s="3">
        <v>9</v>
      </c>
      <c r="N604" s="3" t="s">
        <v>16</v>
      </c>
      <c r="O604" s="11">
        <v>10</v>
      </c>
      <c r="P604" s="11" t="str">
        <f>TEXT(Table1[[#This Row],[Order_Date]],"YYYY-MM")</f>
        <v>2024-09</v>
      </c>
      <c r="Q604" s="9" t="str">
        <f>IF(AND(Table1[[#This Row],[Hour]]&gt;=6,Table1[[#This Row],[Hour]]&lt;12),"Morning",IF(AND(Table1[[#This Row],[Hour]]&gt;=12,Table1[[#This Row],[Hour]]&lt;18),"AfterNoon",IF(AND(Table1[[#This Row],[Hour]]&gt;=18,Table1[[#This Row],[Hour]]&lt;21),"Evening","Night")))</f>
        <v>Morning</v>
      </c>
      <c r="R604">
        <f>Table1[[#This Row],[Total_Sales]]/Table1[[#This Row],[Quantity_Sold]]</f>
        <v>226.09400000000002</v>
      </c>
      <c r="S604">
        <v>25</v>
      </c>
    </row>
    <row r="605" spans="1:19" ht="15.75" customHeight="1" x14ac:dyDescent="0.25">
      <c r="A605" s="3">
        <v>1604</v>
      </c>
      <c r="B605" s="4">
        <v>45510</v>
      </c>
      <c r="C605" s="3">
        <v>202</v>
      </c>
      <c r="D605" s="3">
        <v>301</v>
      </c>
      <c r="E605" s="3">
        <v>105</v>
      </c>
      <c r="F605" s="3">
        <v>7</v>
      </c>
      <c r="G605" s="5">
        <v>189.86</v>
      </c>
      <c r="H605" s="5">
        <v>1329.02</v>
      </c>
      <c r="I605" s="5">
        <v>398.70599999999996</v>
      </c>
      <c r="J605" s="3" t="b">
        <v>0</v>
      </c>
      <c r="K605" s="3" t="s">
        <v>147</v>
      </c>
      <c r="L605" s="3">
        <v>2024</v>
      </c>
      <c r="M605" s="3">
        <v>8</v>
      </c>
      <c r="N605" s="3" t="s">
        <v>31</v>
      </c>
      <c r="O605" s="11">
        <v>1</v>
      </c>
      <c r="P605" s="11" t="str">
        <f>TEXT(Table1[[#This Row],[Order_Date]],"YYYY-MM")</f>
        <v>2024-08</v>
      </c>
      <c r="Q605" s="9" t="str">
        <f>IF(AND(Table1[[#This Row],[Hour]]&gt;=6,Table1[[#This Row],[Hour]]&lt;12),"Morning",IF(AND(Table1[[#This Row],[Hour]]&gt;=12,Table1[[#This Row],[Hour]]&lt;18),"AfterNoon",IF(AND(Table1[[#This Row],[Hour]]&gt;=18,Table1[[#This Row],[Hour]]&lt;21),"Evening","Night")))</f>
        <v>Night</v>
      </c>
      <c r="R605">
        <f>Table1[[#This Row],[Total_Sales]]/Table1[[#This Row],[Quantity_Sold]]</f>
        <v>189.85999999999999</v>
      </c>
      <c r="S605">
        <v>30</v>
      </c>
    </row>
    <row r="606" spans="1:19" ht="15.75" customHeight="1" x14ac:dyDescent="0.25">
      <c r="A606" s="3">
        <v>1605</v>
      </c>
      <c r="B606" s="4">
        <v>45508</v>
      </c>
      <c r="C606" s="3">
        <v>203</v>
      </c>
      <c r="D606" s="3">
        <v>301</v>
      </c>
      <c r="E606" s="3">
        <v>105</v>
      </c>
      <c r="F606" s="3">
        <v>8</v>
      </c>
      <c r="G606" s="5">
        <v>130.13</v>
      </c>
      <c r="H606" s="5">
        <v>1041.04</v>
      </c>
      <c r="I606" s="5">
        <v>156.15599999999998</v>
      </c>
      <c r="J606" s="3" t="b">
        <v>0</v>
      </c>
      <c r="K606" s="3" t="s">
        <v>515</v>
      </c>
      <c r="L606" s="3">
        <v>2024</v>
      </c>
      <c r="M606" s="3">
        <v>8</v>
      </c>
      <c r="N606" s="3" t="s">
        <v>20</v>
      </c>
      <c r="O606" s="11">
        <v>8</v>
      </c>
      <c r="P606" s="11" t="str">
        <f>TEXT(Table1[[#This Row],[Order_Date]],"YYYY-MM")</f>
        <v>2024-08</v>
      </c>
      <c r="Q606" s="9" t="str">
        <f>IF(AND(Table1[[#This Row],[Hour]]&gt;=6,Table1[[#This Row],[Hour]]&lt;12),"Morning",IF(AND(Table1[[#This Row],[Hour]]&gt;=12,Table1[[#This Row],[Hour]]&lt;18),"AfterNoon",IF(AND(Table1[[#This Row],[Hour]]&gt;=18,Table1[[#This Row],[Hour]]&lt;21),"Evening","Night")))</f>
        <v>Morning</v>
      </c>
      <c r="R606">
        <f>Table1[[#This Row],[Total_Sales]]/Table1[[#This Row],[Quantity_Sold]]</f>
        <v>130.13</v>
      </c>
      <c r="S606">
        <v>15</v>
      </c>
    </row>
    <row r="607" spans="1:19" ht="15.75" customHeight="1" x14ac:dyDescent="0.25">
      <c r="A607" s="3">
        <v>1606</v>
      </c>
      <c r="B607" s="4">
        <v>45290</v>
      </c>
      <c r="C607" s="3">
        <v>202</v>
      </c>
      <c r="D607" s="3">
        <v>303</v>
      </c>
      <c r="E607" s="3">
        <v>105</v>
      </c>
      <c r="F607" s="3">
        <v>4</v>
      </c>
      <c r="G607" s="5">
        <v>281.77600000000007</v>
      </c>
      <c r="H607" s="5">
        <v>1127.1040000000003</v>
      </c>
      <c r="I607" s="5">
        <v>191.60768000000007</v>
      </c>
      <c r="J607" s="3" t="b">
        <v>1</v>
      </c>
      <c r="K607" s="3" t="s">
        <v>516</v>
      </c>
      <c r="L607" s="3">
        <v>2023</v>
      </c>
      <c r="M607" s="3">
        <v>12</v>
      </c>
      <c r="N607" s="3" t="s">
        <v>22</v>
      </c>
      <c r="O607" s="11">
        <v>10</v>
      </c>
      <c r="P607" s="11" t="str">
        <f>TEXT(Table1[[#This Row],[Order_Date]],"YYYY-MM")</f>
        <v>2023-12</v>
      </c>
      <c r="Q607" s="9" t="str">
        <f>IF(AND(Table1[[#This Row],[Hour]]&gt;=6,Table1[[#This Row],[Hour]]&lt;12),"Morning",IF(AND(Table1[[#This Row],[Hour]]&gt;=12,Table1[[#This Row],[Hour]]&lt;18),"AfterNoon",IF(AND(Table1[[#This Row],[Hour]]&gt;=18,Table1[[#This Row],[Hour]]&lt;21),"Evening","Night")))</f>
        <v>Morning</v>
      </c>
      <c r="R607">
        <f>Table1[[#This Row],[Total_Sales]]/Table1[[#This Row],[Quantity_Sold]]</f>
        <v>281.77600000000007</v>
      </c>
      <c r="S607">
        <v>17</v>
      </c>
    </row>
    <row r="608" spans="1:19" ht="15.75" customHeight="1" x14ac:dyDescent="0.25">
      <c r="A608" s="3">
        <v>1607</v>
      </c>
      <c r="B608" s="4">
        <v>45442</v>
      </c>
      <c r="C608" s="3">
        <v>205</v>
      </c>
      <c r="D608" s="3">
        <v>304</v>
      </c>
      <c r="E608" s="3">
        <v>102</v>
      </c>
      <c r="F608" s="3">
        <v>6</v>
      </c>
      <c r="G608" s="5">
        <v>551.98</v>
      </c>
      <c r="H608" s="5">
        <v>3311.88</v>
      </c>
      <c r="I608" s="5">
        <v>629.25720000000001</v>
      </c>
      <c r="J608" s="3" t="b">
        <v>0</v>
      </c>
      <c r="K608" s="3" t="s">
        <v>517</v>
      </c>
      <c r="L608" s="3">
        <v>2024</v>
      </c>
      <c r="M608" s="3">
        <v>5</v>
      </c>
      <c r="N608" s="3" t="s">
        <v>16</v>
      </c>
      <c r="O608" s="11">
        <v>23</v>
      </c>
      <c r="P608" s="11" t="str">
        <f>TEXT(Table1[[#This Row],[Order_Date]],"YYYY-MM")</f>
        <v>2024-05</v>
      </c>
      <c r="Q608" s="9" t="str">
        <f>IF(AND(Table1[[#This Row],[Hour]]&gt;=6,Table1[[#This Row],[Hour]]&lt;12),"Morning",IF(AND(Table1[[#This Row],[Hour]]&gt;=12,Table1[[#This Row],[Hour]]&lt;18),"AfterNoon",IF(AND(Table1[[#This Row],[Hour]]&gt;=18,Table1[[#This Row],[Hour]]&lt;21),"Evening","Night")))</f>
        <v>Night</v>
      </c>
      <c r="R608">
        <f>Table1[[#This Row],[Total_Sales]]/Table1[[#This Row],[Quantity_Sold]]</f>
        <v>551.98</v>
      </c>
      <c r="S608">
        <v>19</v>
      </c>
    </row>
    <row r="609" spans="1:19" ht="15.75" customHeight="1" x14ac:dyDescent="0.25">
      <c r="A609" s="3">
        <v>1608</v>
      </c>
      <c r="B609" s="4">
        <v>45193</v>
      </c>
      <c r="C609" s="3">
        <v>203</v>
      </c>
      <c r="D609" s="3">
        <v>301</v>
      </c>
      <c r="E609" s="3">
        <v>105</v>
      </c>
      <c r="F609" s="3">
        <v>5</v>
      </c>
      <c r="G609" s="5">
        <v>541.024</v>
      </c>
      <c r="H609" s="5">
        <v>2705.12</v>
      </c>
      <c r="I609" s="5">
        <v>568.0752</v>
      </c>
      <c r="J609" s="3" t="b">
        <v>0</v>
      </c>
      <c r="K609" s="3" t="s">
        <v>518</v>
      </c>
      <c r="L609" s="3">
        <v>2023</v>
      </c>
      <c r="M609" s="3">
        <v>9</v>
      </c>
      <c r="N609" s="3" t="s">
        <v>20</v>
      </c>
      <c r="O609" s="11">
        <v>19</v>
      </c>
      <c r="P609" s="11" t="str">
        <f>TEXT(Table1[[#This Row],[Order_Date]],"YYYY-MM")</f>
        <v>2023-09</v>
      </c>
      <c r="Q609" s="9" t="str">
        <f>IF(AND(Table1[[#This Row],[Hour]]&gt;=6,Table1[[#This Row],[Hour]]&lt;12),"Morning",IF(AND(Table1[[#This Row],[Hour]]&gt;=12,Table1[[#This Row],[Hour]]&lt;18),"AfterNoon",IF(AND(Table1[[#This Row],[Hour]]&gt;=18,Table1[[#This Row],[Hour]]&lt;21),"Evening","Night")))</f>
        <v>Evening</v>
      </c>
      <c r="R609">
        <f>Table1[[#This Row],[Total_Sales]]/Table1[[#This Row],[Quantity_Sold]]</f>
        <v>541.024</v>
      </c>
      <c r="S609">
        <v>21.000000000000004</v>
      </c>
    </row>
    <row r="610" spans="1:19" ht="15.75" customHeight="1" x14ac:dyDescent="0.25">
      <c r="A610" s="3">
        <v>1609</v>
      </c>
      <c r="B610" s="4">
        <v>45056</v>
      </c>
      <c r="C610" s="3">
        <v>204</v>
      </c>
      <c r="D610" s="3">
        <v>302</v>
      </c>
      <c r="E610" s="3">
        <v>102</v>
      </c>
      <c r="F610" s="3">
        <v>8</v>
      </c>
      <c r="G610" s="5">
        <v>639.36400000000003</v>
      </c>
      <c r="H610" s="5">
        <v>5114.9120000000003</v>
      </c>
      <c r="I610" s="5">
        <v>1278.7280000000001</v>
      </c>
      <c r="J610" s="3" t="b">
        <v>1</v>
      </c>
      <c r="K610" s="3" t="s">
        <v>519</v>
      </c>
      <c r="L610" s="3">
        <v>2023</v>
      </c>
      <c r="M610" s="3">
        <v>5</v>
      </c>
      <c r="N610" s="3" t="s">
        <v>18</v>
      </c>
      <c r="O610" s="11">
        <v>7</v>
      </c>
      <c r="P610" s="11" t="str">
        <f>TEXT(Table1[[#This Row],[Order_Date]],"YYYY-MM")</f>
        <v>2023-05</v>
      </c>
      <c r="Q610" s="9" t="str">
        <f>IF(AND(Table1[[#This Row],[Hour]]&gt;=6,Table1[[#This Row],[Hour]]&lt;12),"Morning",IF(AND(Table1[[#This Row],[Hour]]&gt;=12,Table1[[#This Row],[Hour]]&lt;18),"AfterNoon",IF(AND(Table1[[#This Row],[Hour]]&gt;=18,Table1[[#This Row],[Hour]]&lt;21),"Evening","Night")))</f>
        <v>Morning</v>
      </c>
      <c r="R610">
        <f>Table1[[#This Row],[Total_Sales]]/Table1[[#This Row],[Quantity_Sold]]</f>
        <v>639.36400000000003</v>
      </c>
      <c r="S610">
        <v>25</v>
      </c>
    </row>
    <row r="611" spans="1:19" ht="15.75" customHeight="1" x14ac:dyDescent="0.25">
      <c r="A611" s="3">
        <v>1610</v>
      </c>
      <c r="B611" s="4">
        <v>45319</v>
      </c>
      <c r="C611" s="3">
        <v>202</v>
      </c>
      <c r="D611" s="3">
        <v>302</v>
      </c>
      <c r="E611" s="3">
        <v>103</v>
      </c>
      <c r="F611" s="3">
        <v>3</v>
      </c>
      <c r="G611" s="5">
        <v>607.59600000000012</v>
      </c>
      <c r="H611" s="5">
        <v>1822.7880000000005</v>
      </c>
      <c r="I611" s="5">
        <v>546.83640000000014</v>
      </c>
      <c r="J611" s="3" t="b">
        <v>1</v>
      </c>
      <c r="K611" s="3" t="s">
        <v>282</v>
      </c>
      <c r="L611" s="3">
        <v>2024</v>
      </c>
      <c r="M611" s="3">
        <v>1</v>
      </c>
      <c r="N611" s="3" t="s">
        <v>20</v>
      </c>
      <c r="O611" s="11">
        <v>18</v>
      </c>
      <c r="P611" s="11" t="str">
        <f>TEXT(Table1[[#This Row],[Order_Date]],"YYYY-MM")</f>
        <v>2024-01</v>
      </c>
      <c r="Q611" s="9" t="str">
        <f>IF(AND(Table1[[#This Row],[Hour]]&gt;=6,Table1[[#This Row],[Hour]]&lt;12),"Morning",IF(AND(Table1[[#This Row],[Hour]]&gt;=12,Table1[[#This Row],[Hour]]&lt;18),"AfterNoon",IF(AND(Table1[[#This Row],[Hour]]&gt;=18,Table1[[#This Row],[Hour]]&lt;21),"Evening","Night")))</f>
        <v>Evening</v>
      </c>
      <c r="R611">
        <f>Table1[[#This Row],[Total_Sales]]/Table1[[#This Row],[Quantity_Sold]]</f>
        <v>607.59600000000012</v>
      </c>
      <c r="S611">
        <v>30</v>
      </c>
    </row>
    <row r="612" spans="1:19" ht="15.75" customHeight="1" x14ac:dyDescent="0.25">
      <c r="A612" s="3">
        <v>1611</v>
      </c>
      <c r="B612" s="4">
        <v>45039</v>
      </c>
      <c r="C612" s="3">
        <v>203</v>
      </c>
      <c r="D612" s="3">
        <v>301</v>
      </c>
      <c r="E612" s="3">
        <v>102</v>
      </c>
      <c r="F612" s="3">
        <v>10</v>
      </c>
      <c r="G612" s="5">
        <v>200.66200000000001</v>
      </c>
      <c r="H612" s="5">
        <v>2006.6200000000001</v>
      </c>
      <c r="I612" s="5">
        <v>300.99299999999999</v>
      </c>
      <c r="J612" s="3" t="b">
        <v>1</v>
      </c>
      <c r="K612" s="3" t="s">
        <v>462</v>
      </c>
      <c r="L612" s="3">
        <v>2023</v>
      </c>
      <c r="M612" s="3">
        <v>4</v>
      </c>
      <c r="N612" s="3" t="s">
        <v>20</v>
      </c>
      <c r="O612" s="11">
        <v>9</v>
      </c>
      <c r="P612" s="11" t="str">
        <f>TEXT(Table1[[#This Row],[Order_Date]],"YYYY-MM")</f>
        <v>2023-04</v>
      </c>
      <c r="Q612" s="9" t="str">
        <f>IF(AND(Table1[[#This Row],[Hour]]&gt;=6,Table1[[#This Row],[Hour]]&lt;12),"Morning",IF(AND(Table1[[#This Row],[Hour]]&gt;=12,Table1[[#This Row],[Hour]]&lt;18),"AfterNoon",IF(AND(Table1[[#This Row],[Hour]]&gt;=18,Table1[[#This Row],[Hour]]&lt;21),"Evening","Night")))</f>
        <v>Morning</v>
      </c>
      <c r="R612">
        <f>Table1[[#This Row],[Total_Sales]]/Table1[[#This Row],[Quantity_Sold]]</f>
        <v>200.66200000000001</v>
      </c>
      <c r="S612">
        <v>15</v>
      </c>
    </row>
    <row r="613" spans="1:19" ht="15.75" customHeight="1" x14ac:dyDescent="0.25">
      <c r="A613" s="3">
        <v>1612</v>
      </c>
      <c r="B613" s="4">
        <v>45043</v>
      </c>
      <c r="C613" s="3">
        <v>204</v>
      </c>
      <c r="D613" s="3">
        <v>305</v>
      </c>
      <c r="E613" s="3">
        <v>104</v>
      </c>
      <c r="F613" s="3">
        <v>5</v>
      </c>
      <c r="G613" s="5">
        <v>131.34</v>
      </c>
      <c r="H613" s="5">
        <v>656.7</v>
      </c>
      <c r="I613" s="5">
        <v>111.63900000000001</v>
      </c>
      <c r="J613" s="3" t="b">
        <v>0</v>
      </c>
      <c r="K613" s="3" t="s">
        <v>520</v>
      </c>
      <c r="L613" s="3">
        <v>2023</v>
      </c>
      <c r="M613" s="3">
        <v>4</v>
      </c>
      <c r="N613" s="3" t="s">
        <v>16</v>
      </c>
      <c r="O613" s="11">
        <v>1</v>
      </c>
      <c r="P613" s="11" t="str">
        <f>TEXT(Table1[[#This Row],[Order_Date]],"YYYY-MM")</f>
        <v>2023-04</v>
      </c>
      <c r="Q613" s="9" t="str">
        <f>IF(AND(Table1[[#This Row],[Hour]]&gt;=6,Table1[[#This Row],[Hour]]&lt;12),"Morning",IF(AND(Table1[[#This Row],[Hour]]&gt;=12,Table1[[#This Row],[Hour]]&lt;18),"AfterNoon",IF(AND(Table1[[#This Row],[Hour]]&gt;=18,Table1[[#This Row],[Hour]]&lt;21),"Evening","Night")))</f>
        <v>Night</v>
      </c>
      <c r="R613">
        <f>Table1[[#This Row],[Total_Sales]]/Table1[[#This Row],[Quantity_Sold]]</f>
        <v>131.34</v>
      </c>
      <c r="S613">
        <v>17</v>
      </c>
    </row>
    <row r="614" spans="1:19" ht="15.75" customHeight="1" x14ac:dyDescent="0.25">
      <c r="A614" s="3">
        <v>1613</v>
      </c>
      <c r="B614" s="4">
        <v>44961</v>
      </c>
      <c r="C614" s="3">
        <v>205</v>
      </c>
      <c r="D614" s="3">
        <v>303</v>
      </c>
      <c r="E614" s="3">
        <v>103</v>
      </c>
      <c r="F614" s="3">
        <v>8</v>
      </c>
      <c r="G614" s="5">
        <v>623.10600000000011</v>
      </c>
      <c r="H614" s="5">
        <v>4984.8480000000009</v>
      </c>
      <c r="I614" s="5">
        <v>947.12112000000013</v>
      </c>
      <c r="J614" s="3" t="b">
        <v>0</v>
      </c>
      <c r="K614" s="3" t="s">
        <v>252</v>
      </c>
      <c r="L614" s="3">
        <v>2023</v>
      </c>
      <c r="M614" s="3">
        <v>2</v>
      </c>
      <c r="N614" s="3" t="s">
        <v>22</v>
      </c>
      <c r="O614" s="11">
        <v>18</v>
      </c>
      <c r="P614" s="11" t="str">
        <f>TEXT(Table1[[#This Row],[Order_Date]],"YYYY-MM")</f>
        <v>2023-02</v>
      </c>
      <c r="Q614" s="9" t="str">
        <f>IF(AND(Table1[[#This Row],[Hour]]&gt;=6,Table1[[#This Row],[Hour]]&lt;12),"Morning",IF(AND(Table1[[#This Row],[Hour]]&gt;=12,Table1[[#This Row],[Hour]]&lt;18),"AfterNoon",IF(AND(Table1[[#This Row],[Hour]]&gt;=18,Table1[[#This Row],[Hour]]&lt;21),"Evening","Night")))</f>
        <v>Evening</v>
      </c>
      <c r="R614">
        <f>Table1[[#This Row],[Total_Sales]]/Table1[[#This Row],[Quantity_Sold]]</f>
        <v>623.10600000000011</v>
      </c>
      <c r="S614">
        <v>19</v>
      </c>
    </row>
    <row r="615" spans="1:19" ht="15.75" customHeight="1" x14ac:dyDescent="0.25">
      <c r="A615" s="3">
        <v>1614</v>
      </c>
      <c r="B615" s="4">
        <v>44896</v>
      </c>
      <c r="C615" s="3">
        <v>201</v>
      </c>
      <c r="D615" s="3">
        <v>304</v>
      </c>
      <c r="E615" s="3">
        <v>101</v>
      </c>
      <c r="F615" s="3">
        <v>7</v>
      </c>
      <c r="G615" s="5">
        <v>343.77199999999999</v>
      </c>
      <c r="H615" s="5">
        <v>2406.404</v>
      </c>
      <c r="I615" s="5">
        <v>505.34483999999998</v>
      </c>
      <c r="J615" s="3" t="b">
        <v>1</v>
      </c>
      <c r="K615" s="3" t="s">
        <v>215</v>
      </c>
      <c r="L615" s="3">
        <v>2022</v>
      </c>
      <c r="M615" s="3">
        <v>12</v>
      </c>
      <c r="N615" s="3" t="s">
        <v>16</v>
      </c>
      <c r="O615" s="11">
        <v>2</v>
      </c>
      <c r="P615" s="11" t="str">
        <f>TEXT(Table1[[#This Row],[Order_Date]],"YYYY-MM")</f>
        <v>2022-12</v>
      </c>
      <c r="Q615" s="9" t="str">
        <f>IF(AND(Table1[[#This Row],[Hour]]&gt;=6,Table1[[#This Row],[Hour]]&lt;12),"Morning",IF(AND(Table1[[#This Row],[Hour]]&gt;=12,Table1[[#This Row],[Hour]]&lt;18),"AfterNoon",IF(AND(Table1[[#This Row],[Hour]]&gt;=18,Table1[[#This Row],[Hour]]&lt;21),"Evening","Night")))</f>
        <v>Night</v>
      </c>
      <c r="R615">
        <f>Table1[[#This Row],[Total_Sales]]/Table1[[#This Row],[Quantity_Sold]]</f>
        <v>343.77199999999999</v>
      </c>
      <c r="S615">
        <v>21</v>
      </c>
    </row>
    <row r="616" spans="1:19" ht="15.75" customHeight="1" x14ac:dyDescent="0.25">
      <c r="A616" s="3">
        <v>1615</v>
      </c>
      <c r="B616" s="4">
        <v>44925</v>
      </c>
      <c r="C616" s="3">
        <v>205</v>
      </c>
      <c r="D616" s="3">
        <v>305</v>
      </c>
      <c r="E616" s="3">
        <v>105</v>
      </c>
      <c r="F616" s="3">
        <v>2</v>
      </c>
      <c r="G616" s="5">
        <v>209.33000000000004</v>
      </c>
      <c r="H616" s="5">
        <v>418.66000000000008</v>
      </c>
      <c r="I616" s="5">
        <v>104.66500000000002</v>
      </c>
      <c r="J616" s="3" t="b">
        <v>0</v>
      </c>
      <c r="K616" s="3" t="s">
        <v>521</v>
      </c>
      <c r="L616" s="3">
        <v>2022</v>
      </c>
      <c r="M616" s="3">
        <v>12</v>
      </c>
      <c r="N616" s="3" t="s">
        <v>26</v>
      </c>
      <c r="O616" s="11">
        <v>8</v>
      </c>
      <c r="P616" s="11" t="str">
        <f>TEXT(Table1[[#This Row],[Order_Date]],"YYYY-MM")</f>
        <v>2022-12</v>
      </c>
      <c r="Q616" s="9" t="str">
        <f>IF(AND(Table1[[#This Row],[Hour]]&gt;=6,Table1[[#This Row],[Hour]]&lt;12),"Morning",IF(AND(Table1[[#This Row],[Hour]]&gt;=12,Table1[[#This Row],[Hour]]&lt;18),"AfterNoon",IF(AND(Table1[[#This Row],[Hour]]&gt;=18,Table1[[#This Row],[Hour]]&lt;21),"Evening","Night")))</f>
        <v>Morning</v>
      </c>
      <c r="R616">
        <f>Table1[[#This Row],[Total_Sales]]/Table1[[#This Row],[Quantity_Sold]]</f>
        <v>209.33000000000004</v>
      </c>
      <c r="S616">
        <v>25</v>
      </c>
    </row>
    <row r="617" spans="1:19" ht="15.75" customHeight="1" x14ac:dyDescent="0.25">
      <c r="A617" s="3">
        <v>1616</v>
      </c>
      <c r="B617" s="4">
        <v>44930</v>
      </c>
      <c r="C617" s="3">
        <v>205</v>
      </c>
      <c r="D617" s="3">
        <v>302</v>
      </c>
      <c r="E617" s="3">
        <v>103</v>
      </c>
      <c r="F617" s="3">
        <v>4</v>
      </c>
      <c r="G617" s="5">
        <v>362.23</v>
      </c>
      <c r="H617" s="5">
        <v>1448.92</v>
      </c>
      <c r="I617" s="5">
        <v>434.67599999999999</v>
      </c>
      <c r="J617" s="3" t="b">
        <v>0</v>
      </c>
      <c r="K617" s="3" t="s">
        <v>481</v>
      </c>
      <c r="L617" s="3">
        <v>2023</v>
      </c>
      <c r="M617" s="3">
        <v>1</v>
      </c>
      <c r="N617" s="3" t="s">
        <v>18</v>
      </c>
      <c r="O617" s="11">
        <v>18</v>
      </c>
      <c r="P617" s="11" t="str">
        <f>TEXT(Table1[[#This Row],[Order_Date]],"YYYY-MM")</f>
        <v>2023-01</v>
      </c>
      <c r="Q617" s="9" t="str">
        <f>IF(AND(Table1[[#This Row],[Hour]]&gt;=6,Table1[[#This Row],[Hour]]&lt;12),"Morning",IF(AND(Table1[[#This Row],[Hour]]&gt;=12,Table1[[#This Row],[Hour]]&lt;18),"AfterNoon",IF(AND(Table1[[#This Row],[Hour]]&gt;=18,Table1[[#This Row],[Hour]]&lt;21),"Evening","Night")))</f>
        <v>Evening</v>
      </c>
      <c r="R617">
        <f>Table1[[#This Row],[Total_Sales]]/Table1[[#This Row],[Quantity_Sold]]</f>
        <v>362.23</v>
      </c>
      <c r="S617">
        <v>30</v>
      </c>
    </row>
    <row r="618" spans="1:19" ht="15.75" customHeight="1" x14ac:dyDescent="0.25">
      <c r="A618" s="3">
        <v>1617</v>
      </c>
      <c r="B618" s="4">
        <v>45043</v>
      </c>
      <c r="C618" s="3">
        <v>201</v>
      </c>
      <c r="D618" s="3">
        <v>302</v>
      </c>
      <c r="E618" s="3">
        <v>103</v>
      </c>
      <c r="F618" s="3">
        <v>8</v>
      </c>
      <c r="G618" s="5">
        <v>328.41600000000005</v>
      </c>
      <c r="H618" s="5">
        <v>2627.3280000000004</v>
      </c>
      <c r="I618" s="5">
        <v>394.09920000000005</v>
      </c>
      <c r="J618" s="3" t="b">
        <v>0</v>
      </c>
      <c r="K618" s="3" t="s">
        <v>522</v>
      </c>
      <c r="L618" s="3">
        <v>2023</v>
      </c>
      <c r="M618" s="3">
        <v>4</v>
      </c>
      <c r="N618" s="3" t="s">
        <v>16</v>
      </c>
      <c r="O618" s="11">
        <v>9</v>
      </c>
      <c r="P618" s="11" t="str">
        <f>TEXT(Table1[[#This Row],[Order_Date]],"YYYY-MM")</f>
        <v>2023-04</v>
      </c>
      <c r="Q618" s="9" t="str">
        <f>IF(AND(Table1[[#This Row],[Hour]]&gt;=6,Table1[[#This Row],[Hour]]&lt;12),"Morning",IF(AND(Table1[[#This Row],[Hour]]&gt;=12,Table1[[#This Row],[Hour]]&lt;18),"AfterNoon",IF(AND(Table1[[#This Row],[Hour]]&gt;=18,Table1[[#This Row],[Hour]]&lt;21),"Evening","Night")))</f>
        <v>Morning</v>
      </c>
      <c r="R618">
        <f>Table1[[#This Row],[Total_Sales]]/Table1[[#This Row],[Quantity_Sold]]</f>
        <v>328.41600000000005</v>
      </c>
      <c r="S618">
        <v>15</v>
      </c>
    </row>
    <row r="619" spans="1:19" ht="15.75" customHeight="1" x14ac:dyDescent="0.25">
      <c r="A619" s="3">
        <v>1618</v>
      </c>
      <c r="B619" s="4">
        <v>45095</v>
      </c>
      <c r="C619" s="3">
        <v>203</v>
      </c>
      <c r="D619" s="3">
        <v>304</v>
      </c>
      <c r="E619" s="3">
        <v>101</v>
      </c>
      <c r="F619" s="3">
        <v>2</v>
      </c>
      <c r="G619" s="5">
        <v>510.26800000000003</v>
      </c>
      <c r="H619" s="5">
        <v>1020.5360000000001</v>
      </c>
      <c r="I619" s="5">
        <v>173.49112000000002</v>
      </c>
      <c r="J619" s="3" t="b">
        <v>0</v>
      </c>
      <c r="K619" s="3" t="s">
        <v>523</v>
      </c>
      <c r="L619" s="3">
        <v>2023</v>
      </c>
      <c r="M619" s="3">
        <v>6</v>
      </c>
      <c r="N619" s="3" t="s">
        <v>20</v>
      </c>
      <c r="O619" s="11">
        <v>10</v>
      </c>
      <c r="P619" s="11" t="str">
        <f>TEXT(Table1[[#This Row],[Order_Date]],"YYYY-MM")</f>
        <v>2023-06</v>
      </c>
      <c r="Q619" s="9" t="str">
        <f>IF(AND(Table1[[#This Row],[Hour]]&gt;=6,Table1[[#This Row],[Hour]]&lt;12),"Morning",IF(AND(Table1[[#This Row],[Hour]]&gt;=12,Table1[[#This Row],[Hour]]&lt;18),"AfterNoon",IF(AND(Table1[[#This Row],[Hour]]&gt;=18,Table1[[#This Row],[Hour]]&lt;21),"Evening","Night")))</f>
        <v>Morning</v>
      </c>
      <c r="R619">
        <f>Table1[[#This Row],[Total_Sales]]/Table1[[#This Row],[Quantity_Sold]]</f>
        <v>510.26800000000003</v>
      </c>
      <c r="S619">
        <v>17</v>
      </c>
    </row>
    <row r="620" spans="1:19" ht="15.75" customHeight="1" x14ac:dyDescent="0.25">
      <c r="A620" s="3">
        <v>1619</v>
      </c>
      <c r="B620" s="4">
        <v>45449</v>
      </c>
      <c r="C620" s="3">
        <v>204</v>
      </c>
      <c r="D620" s="3">
        <v>301</v>
      </c>
      <c r="E620" s="3">
        <v>105</v>
      </c>
      <c r="F620" s="3">
        <v>8</v>
      </c>
      <c r="G620" s="5">
        <v>402.952</v>
      </c>
      <c r="H620" s="5">
        <v>3223.616</v>
      </c>
      <c r="I620" s="5">
        <v>612.48703999999998</v>
      </c>
      <c r="J620" s="3" t="b">
        <v>0</v>
      </c>
      <c r="K620" s="3" t="s">
        <v>524</v>
      </c>
      <c r="L620" s="3">
        <v>2024</v>
      </c>
      <c r="M620" s="3">
        <v>6</v>
      </c>
      <c r="N620" s="3" t="s">
        <v>16</v>
      </c>
      <c r="O620" s="11">
        <v>15</v>
      </c>
      <c r="P620" s="11" t="str">
        <f>TEXT(Table1[[#This Row],[Order_Date]],"YYYY-MM")</f>
        <v>2024-06</v>
      </c>
      <c r="Q620" s="9" t="str">
        <f>IF(AND(Table1[[#This Row],[Hour]]&gt;=6,Table1[[#This Row],[Hour]]&lt;12),"Morning",IF(AND(Table1[[#This Row],[Hour]]&gt;=12,Table1[[#This Row],[Hour]]&lt;18),"AfterNoon",IF(AND(Table1[[#This Row],[Hour]]&gt;=18,Table1[[#This Row],[Hour]]&lt;21),"Evening","Night")))</f>
        <v>AfterNoon</v>
      </c>
      <c r="R620">
        <f>Table1[[#This Row],[Total_Sales]]/Table1[[#This Row],[Quantity_Sold]]</f>
        <v>402.952</v>
      </c>
      <c r="S620">
        <v>19</v>
      </c>
    </row>
    <row r="621" spans="1:19" ht="15.75" customHeight="1" x14ac:dyDescent="0.25">
      <c r="A621" s="3">
        <v>1620</v>
      </c>
      <c r="B621" s="4">
        <v>45128</v>
      </c>
      <c r="C621" s="3">
        <v>202</v>
      </c>
      <c r="D621" s="3">
        <v>303</v>
      </c>
      <c r="E621" s="3">
        <v>104</v>
      </c>
      <c r="F621" s="3">
        <v>9</v>
      </c>
      <c r="G621" s="5">
        <v>286.74800000000005</v>
      </c>
      <c r="H621" s="5">
        <v>2580.7320000000004</v>
      </c>
      <c r="I621" s="5">
        <v>541.95372000000009</v>
      </c>
      <c r="J621" s="3" t="b">
        <v>0</v>
      </c>
      <c r="K621" s="3" t="s">
        <v>382</v>
      </c>
      <c r="L621" s="3">
        <v>2023</v>
      </c>
      <c r="M621" s="3">
        <v>7</v>
      </c>
      <c r="N621" s="3" t="s">
        <v>26</v>
      </c>
      <c r="O621" s="11">
        <v>13</v>
      </c>
      <c r="P621" s="11" t="str">
        <f>TEXT(Table1[[#This Row],[Order_Date]],"YYYY-MM")</f>
        <v>2023-07</v>
      </c>
      <c r="Q621" s="9" t="str">
        <f>IF(AND(Table1[[#This Row],[Hour]]&gt;=6,Table1[[#This Row],[Hour]]&lt;12),"Morning",IF(AND(Table1[[#This Row],[Hour]]&gt;=12,Table1[[#This Row],[Hour]]&lt;18),"AfterNoon",IF(AND(Table1[[#This Row],[Hour]]&gt;=18,Table1[[#This Row],[Hour]]&lt;21),"Evening","Night")))</f>
        <v>AfterNoon</v>
      </c>
      <c r="R621">
        <f>Table1[[#This Row],[Total_Sales]]/Table1[[#This Row],[Quantity_Sold]]</f>
        <v>286.74800000000005</v>
      </c>
      <c r="S621">
        <v>21</v>
      </c>
    </row>
    <row r="622" spans="1:19" ht="15.75" customHeight="1" x14ac:dyDescent="0.25">
      <c r="A622" s="3">
        <v>1621</v>
      </c>
      <c r="B622" s="4">
        <v>44988</v>
      </c>
      <c r="C622" s="3">
        <v>204</v>
      </c>
      <c r="D622" s="3">
        <v>303</v>
      </c>
      <c r="E622" s="3">
        <v>101</v>
      </c>
      <c r="F622" s="3">
        <v>4</v>
      </c>
      <c r="G622" s="5">
        <v>55.902000000000008</v>
      </c>
      <c r="H622" s="5">
        <v>223.60800000000003</v>
      </c>
      <c r="I622" s="5">
        <v>55.902000000000008</v>
      </c>
      <c r="J622" s="3" t="b">
        <v>0</v>
      </c>
      <c r="K622" s="3" t="s">
        <v>525</v>
      </c>
      <c r="L622" s="3">
        <v>2023</v>
      </c>
      <c r="M622" s="3">
        <v>3</v>
      </c>
      <c r="N622" s="3" t="s">
        <v>26</v>
      </c>
      <c r="O622" s="11">
        <v>16</v>
      </c>
      <c r="P622" s="11" t="str">
        <f>TEXT(Table1[[#This Row],[Order_Date]],"YYYY-MM")</f>
        <v>2023-03</v>
      </c>
      <c r="Q622" s="9" t="str">
        <f>IF(AND(Table1[[#This Row],[Hour]]&gt;=6,Table1[[#This Row],[Hour]]&lt;12),"Morning",IF(AND(Table1[[#This Row],[Hour]]&gt;=12,Table1[[#This Row],[Hour]]&lt;18),"AfterNoon",IF(AND(Table1[[#This Row],[Hour]]&gt;=18,Table1[[#This Row],[Hour]]&lt;21),"Evening","Night")))</f>
        <v>AfterNoon</v>
      </c>
      <c r="R622">
        <f>Table1[[#This Row],[Total_Sales]]/Table1[[#This Row],[Quantity_Sold]]</f>
        <v>55.902000000000008</v>
      </c>
      <c r="S622">
        <v>25</v>
      </c>
    </row>
    <row r="623" spans="1:19" ht="15.75" customHeight="1" x14ac:dyDescent="0.25">
      <c r="A623" s="3">
        <v>1622</v>
      </c>
      <c r="B623" s="4">
        <v>44987</v>
      </c>
      <c r="C623" s="3">
        <v>202</v>
      </c>
      <c r="D623" s="3">
        <v>302</v>
      </c>
      <c r="E623" s="3">
        <v>105</v>
      </c>
      <c r="F623" s="3">
        <v>10</v>
      </c>
      <c r="G623" s="5">
        <v>217.91000000000003</v>
      </c>
      <c r="H623" s="5">
        <v>2179.1000000000004</v>
      </c>
      <c r="I623" s="5">
        <v>653.73000000000013</v>
      </c>
      <c r="J623" s="3" t="b">
        <v>0</v>
      </c>
      <c r="K623" s="3" t="s">
        <v>526</v>
      </c>
      <c r="L623" s="3">
        <v>2023</v>
      </c>
      <c r="M623" s="3">
        <v>3</v>
      </c>
      <c r="N623" s="3" t="s">
        <v>16</v>
      </c>
      <c r="O623" s="11">
        <v>17</v>
      </c>
      <c r="P623" s="11" t="str">
        <f>TEXT(Table1[[#This Row],[Order_Date]],"YYYY-MM")</f>
        <v>2023-03</v>
      </c>
      <c r="Q623" s="9" t="str">
        <f>IF(AND(Table1[[#This Row],[Hour]]&gt;=6,Table1[[#This Row],[Hour]]&lt;12),"Morning",IF(AND(Table1[[#This Row],[Hour]]&gt;=12,Table1[[#This Row],[Hour]]&lt;18),"AfterNoon",IF(AND(Table1[[#This Row],[Hour]]&gt;=18,Table1[[#This Row],[Hour]]&lt;21),"Evening","Night")))</f>
        <v>AfterNoon</v>
      </c>
      <c r="R623">
        <f>Table1[[#This Row],[Total_Sales]]/Table1[[#This Row],[Quantity_Sold]]</f>
        <v>217.91000000000003</v>
      </c>
      <c r="S623">
        <v>30</v>
      </c>
    </row>
    <row r="624" spans="1:19" ht="15.75" customHeight="1" x14ac:dyDescent="0.25">
      <c r="A624" s="3">
        <v>1623</v>
      </c>
      <c r="B624" s="4">
        <v>44944</v>
      </c>
      <c r="C624" s="3">
        <v>204</v>
      </c>
      <c r="D624" s="3">
        <v>303</v>
      </c>
      <c r="E624" s="3">
        <v>105</v>
      </c>
      <c r="F624" s="3">
        <v>7</v>
      </c>
      <c r="G624" s="5">
        <v>617.298</v>
      </c>
      <c r="H624" s="5">
        <v>4321.0860000000002</v>
      </c>
      <c r="I624" s="5">
        <v>648.16290000000004</v>
      </c>
      <c r="J624" s="3" t="b">
        <v>0</v>
      </c>
      <c r="K624" s="3" t="s">
        <v>527</v>
      </c>
      <c r="L624" s="3">
        <v>2023</v>
      </c>
      <c r="M624" s="3">
        <v>1</v>
      </c>
      <c r="N624" s="3" t="s">
        <v>18</v>
      </c>
      <c r="O624" s="11">
        <v>21</v>
      </c>
      <c r="P624" s="11" t="str">
        <f>TEXT(Table1[[#This Row],[Order_Date]],"YYYY-MM")</f>
        <v>2023-01</v>
      </c>
      <c r="Q624" s="9" t="str">
        <f>IF(AND(Table1[[#This Row],[Hour]]&gt;=6,Table1[[#This Row],[Hour]]&lt;12),"Morning",IF(AND(Table1[[#This Row],[Hour]]&gt;=12,Table1[[#This Row],[Hour]]&lt;18),"AfterNoon",IF(AND(Table1[[#This Row],[Hour]]&gt;=18,Table1[[#This Row],[Hour]]&lt;21),"Evening","Night")))</f>
        <v>Night</v>
      </c>
      <c r="R624">
        <f>Table1[[#This Row],[Total_Sales]]/Table1[[#This Row],[Quantity_Sold]]</f>
        <v>617.298</v>
      </c>
      <c r="S624">
        <v>15</v>
      </c>
    </row>
    <row r="625" spans="1:19" ht="15.75" customHeight="1" x14ac:dyDescent="0.25">
      <c r="A625" s="3">
        <v>1624</v>
      </c>
      <c r="B625" s="4">
        <v>45302</v>
      </c>
      <c r="C625" s="3">
        <v>201</v>
      </c>
      <c r="D625" s="3">
        <v>301</v>
      </c>
      <c r="E625" s="3">
        <v>105</v>
      </c>
      <c r="F625" s="3">
        <v>1</v>
      </c>
      <c r="G625" s="5">
        <v>209.352</v>
      </c>
      <c r="H625" s="5">
        <v>209.352</v>
      </c>
      <c r="I625" s="5">
        <v>35.589840000000002</v>
      </c>
      <c r="J625" s="3" t="b">
        <v>1</v>
      </c>
      <c r="K625" s="3" t="s">
        <v>478</v>
      </c>
      <c r="L625" s="3">
        <v>2024</v>
      </c>
      <c r="M625" s="3">
        <v>1</v>
      </c>
      <c r="N625" s="3" t="s">
        <v>16</v>
      </c>
      <c r="O625" s="11">
        <v>3</v>
      </c>
      <c r="P625" s="11" t="str">
        <f>TEXT(Table1[[#This Row],[Order_Date]],"YYYY-MM")</f>
        <v>2024-01</v>
      </c>
      <c r="Q625" s="9" t="str">
        <f>IF(AND(Table1[[#This Row],[Hour]]&gt;=6,Table1[[#This Row],[Hour]]&lt;12),"Morning",IF(AND(Table1[[#This Row],[Hour]]&gt;=12,Table1[[#This Row],[Hour]]&lt;18),"AfterNoon",IF(AND(Table1[[#This Row],[Hour]]&gt;=18,Table1[[#This Row],[Hour]]&lt;21),"Evening","Night")))</f>
        <v>Night</v>
      </c>
      <c r="R625">
        <f>Table1[[#This Row],[Total_Sales]]/Table1[[#This Row],[Quantity_Sold]]</f>
        <v>209.352</v>
      </c>
      <c r="S625">
        <v>17</v>
      </c>
    </row>
    <row r="626" spans="1:19" ht="15.75" customHeight="1" x14ac:dyDescent="0.25">
      <c r="A626" s="3">
        <v>1625</v>
      </c>
      <c r="B626" s="4">
        <v>45275</v>
      </c>
      <c r="C626" s="3">
        <v>205</v>
      </c>
      <c r="D626" s="3">
        <v>303</v>
      </c>
      <c r="E626" s="3">
        <v>101</v>
      </c>
      <c r="F626" s="3">
        <v>8</v>
      </c>
      <c r="G626" s="5">
        <v>496.05600000000004</v>
      </c>
      <c r="H626" s="5">
        <v>3968.4480000000003</v>
      </c>
      <c r="I626" s="5">
        <v>754.00512000000003</v>
      </c>
      <c r="J626" s="3" t="b">
        <v>1</v>
      </c>
      <c r="K626" s="3" t="s">
        <v>528</v>
      </c>
      <c r="L626" s="3">
        <v>2023</v>
      </c>
      <c r="M626" s="3">
        <v>12</v>
      </c>
      <c r="N626" s="3" t="s">
        <v>26</v>
      </c>
      <c r="O626" s="11">
        <v>16</v>
      </c>
      <c r="P626" s="11" t="str">
        <f>TEXT(Table1[[#This Row],[Order_Date]],"YYYY-MM")</f>
        <v>2023-12</v>
      </c>
      <c r="Q626" s="9" t="str">
        <f>IF(AND(Table1[[#This Row],[Hour]]&gt;=6,Table1[[#This Row],[Hour]]&lt;12),"Morning",IF(AND(Table1[[#This Row],[Hour]]&gt;=12,Table1[[#This Row],[Hour]]&lt;18),"AfterNoon",IF(AND(Table1[[#This Row],[Hour]]&gt;=18,Table1[[#This Row],[Hour]]&lt;21),"Evening","Night")))</f>
        <v>AfterNoon</v>
      </c>
      <c r="R626">
        <f>Table1[[#This Row],[Total_Sales]]/Table1[[#This Row],[Quantity_Sold]]</f>
        <v>496.05600000000004</v>
      </c>
      <c r="S626">
        <v>19</v>
      </c>
    </row>
    <row r="627" spans="1:19" ht="15.75" customHeight="1" x14ac:dyDescent="0.25">
      <c r="A627" s="3">
        <v>1626</v>
      </c>
      <c r="B627" s="4">
        <v>45529</v>
      </c>
      <c r="C627" s="3">
        <v>202</v>
      </c>
      <c r="D627" s="3">
        <v>301</v>
      </c>
      <c r="E627" s="3">
        <v>104</v>
      </c>
      <c r="F627" s="3">
        <v>5</v>
      </c>
      <c r="G627" s="5">
        <v>142.95600000000002</v>
      </c>
      <c r="H627" s="5">
        <v>714.78000000000009</v>
      </c>
      <c r="I627" s="5">
        <v>150.10380000000001</v>
      </c>
      <c r="J627" s="3" t="b">
        <v>0</v>
      </c>
      <c r="K627" s="3" t="s">
        <v>220</v>
      </c>
      <c r="L627" s="3">
        <v>2024</v>
      </c>
      <c r="M627" s="3">
        <v>8</v>
      </c>
      <c r="N627" s="3" t="s">
        <v>20</v>
      </c>
      <c r="O627" s="11">
        <v>1</v>
      </c>
      <c r="P627" s="11" t="str">
        <f>TEXT(Table1[[#This Row],[Order_Date]],"YYYY-MM")</f>
        <v>2024-08</v>
      </c>
      <c r="Q627" s="9" t="str">
        <f>IF(AND(Table1[[#This Row],[Hour]]&gt;=6,Table1[[#This Row],[Hour]]&lt;12),"Morning",IF(AND(Table1[[#This Row],[Hour]]&gt;=12,Table1[[#This Row],[Hour]]&lt;18),"AfterNoon",IF(AND(Table1[[#This Row],[Hour]]&gt;=18,Table1[[#This Row],[Hour]]&lt;21),"Evening","Night")))</f>
        <v>Night</v>
      </c>
      <c r="R627">
        <f>Table1[[#This Row],[Total_Sales]]/Table1[[#This Row],[Quantity_Sold]]</f>
        <v>142.95600000000002</v>
      </c>
      <c r="S627">
        <v>21</v>
      </c>
    </row>
    <row r="628" spans="1:19" ht="15.75" customHeight="1" x14ac:dyDescent="0.25">
      <c r="A628" s="3">
        <v>1627</v>
      </c>
      <c r="B628" s="4">
        <v>45219</v>
      </c>
      <c r="C628" s="3">
        <v>201</v>
      </c>
      <c r="D628" s="3">
        <v>304</v>
      </c>
      <c r="E628" s="3">
        <v>104</v>
      </c>
      <c r="F628" s="3">
        <v>10</v>
      </c>
      <c r="G628" s="5">
        <v>75.680000000000007</v>
      </c>
      <c r="H628" s="5">
        <v>756.80000000000007</v>
      </c>
      <c r="I628" s="5">
        <v>189.20000000000002</v>
      </c>
      <c r="J628" s="3" t="b">
        <v>1</v>
      </c>
      <c r="K628" s="3" t="s">
        <v>529</v>
      </c>
      <c r="L628" s="3">
        <v>2023</v>
      </c>
      <c r="M628" s="3">
        <v>10</v>
      </c>
      <c r="N628" s="3" t="s">
        <v>26</v>
      </c>
      <c r="O628" s="11">
        <v>8</v>
      </c>
      <c r="P628" s="11" t="str">
        <f>TEXT(Table1[[#This Row],[Order_Date]],"YYYY-MM")</f>
        <v>2023-10</v>
      </c>
      <c r="Q628" s="9" t="str">
        <f>IF(AND(Table1[[#This Row],[Hour]]&gt;=6,Table1[[#This Row],[Hour]]&lt;12),"Morning",IF(AND(Table1[[#This Row],[Hour]]&gt;=12,Table1[[#This Row],[Hour]]&lt;18),"AfterNoon",IF(AND(Table1[[#This Row],[Hour]]&gt;=18,Table1[[#This Row],[Hour]]&lt;21),"Evening","Night")))</f>
        <v>Morning</v>
      </c>
      <c r="R628">
        <f>Table1[[#This Row],[Total_Sales]]/Table1[[#This Row],[Quantity_Sold]]</f>
        <v>75.680000000000007</v>
      </c>
      <c r="S628">
        <v>25</v>
      </c>
    </row>
    <row r="629" spans="1:19" ht="15.75" customHeight="1" x14ac:dyDescent="0.25">
      <c r="A629" s="3">
        <v>1628</v>
      </c>
      <c r="B629" s="4">
        <v>45213</v>
      </c>
      <c r="C629" s="3">
        <v>202</v>
      </c>
      <c r="D629" s="3">
        <v>304</v>
      </c>
      <c r="E629" s="3">
        <v>105</v>
      </c>
      <c r="F629" s="3">
        <v>9</v>
      </c>
      <c r="G629" s="5">
        <v>277.72800000000001</v>
      </c>
      <c r="H629" s="5">
        <v>2499.5520000000001</v>
      </c>
      <c r="I629" s="5">
        <v>749.86559999999997</v>
      </c>
      <c r="J629" s="3" t="b">
        <v>0</v>
      </c>
      <c r="K629" s="3" t="s">
        <v>530</v>
      </c>
      <c r="L629" s="3">
        <v>2023</v>
      </c>
      <c r="M629" s="3">
        <v>10</v>
      </c>
      <c r="N629" s="3" t="s">
        <v>22</v>
      </c>
      <c r="O629" s="11">
        <v>22</v>
      </c>
      <c r="P629" s="11" t="str">
        <f>TEXT(Table1[[#This Row],[Order_Date]],"YYYY-MM")</f>
        <v>2023-10</v>
      </c>
      <c r="Q629" s="9" t="str">
        <f>IF(AND(Table1[[#This Row],[Hour]]&gt;=6,Table1[[#This Row],[Hour]]&lt;12),"Morning",IF(AND(Table1[[#This Row],[Hour]]&gt;=12,Table1[[#This Row],[Hour]]&lt;18),"AfterNoon",IF(AND(Table1[[#This Row],[Hour]]&gt;=18,Table1[[#This Row],[Hour]]&lt;21),"Evening","Night")))</f>
        <v>Night</v>
      </c>
      <c r="R629">
        <f>Table1[[#This Row],[Total_Sales]]/Table1[[#This Row],[Quantity_Sold]]</f>
        <v>277.72800000000001</v>
      </c>
      <c r="S629">
        <v>30</v>
      </c>
    </row>
    <row r="630" spans="1:19" ht="15.75" customHeight="1" x14ac:dyDescent="0.25">
      <c r="A630" s="3">
        <v>1629</v>
      </c>
      <c r="B630" s="4">
        <v>44929</v>
      </c>
      <c r="C630" s="3">
        <v>204</v>
      </c>
      <c r="D630" s="3">
        <v>304</v>
      </c>
      <c r="E630" s="3">
        <v>101</v>
      </c>
      <c r="F630" s="3">
        <v>4</v>
      </c>
      <c r="G630" s="5">
        <v>380.99600000000004</v>
      </c>
      <c r="H630" s="5">
        <v>1523.9840000000002</v>
      </c>
      <c r="I630" s="5">
        <v>228.59760000000003</v>
      </c>
      <c r="J630" s="3" t="b">
        <v>0</v>
      </c>
      <c r="K630" s="3" t="s">
        <v>25</v>
      </c>
      <c r="L630" s="3">
        <v>2023</v>
      </c>
      <c r="M630" s="3">
        <v>1</v>
      </c>
      <c r="N630" s="3" t="s">
        <v>31</v>
      </c>
      <c r="O630" s="11">
        <v>1</v>
      </c>
      <c r="P630" s="11" t="str">
        <f>TEXT(Table1[[#This Row],[Order_Date]],"YYYY-MM")</f>
        <v>2023-01</v>
      </c>
      <c r="Q630" s="9" t="str">
        <f>IF(AND(Table1[[#This Row],[Hour]]&gt;=6,Table1[[#This Row],[Hour]]&lt;12),"Morning",IF(AND(Table1[[#This Row],[Hour]]&gt;=12,Table1[[#This Row],[Hour]]&lt;18),"AfterNoon",IF(AND(Table1[[#This Row],[Hour]]&gt;=18,Table1[[#This Row],[Hour]]&lt;21),"Evening","Night")))</f>
        <v>Night</v>
      </c>
      <c r="R630">
        <f>Table1[[#This Row],[Total_Sales]]/Table1[[#This Row],[Quantity_Sold]]</f>
        <v>380.99600000000004</v>
      </c>
      <c r="S630">
        <v>15</v>
      </c>
    </row>
    <row r="631" spans="1:19" ht="15.75" customHeight="1" x14ac:dyDescent="0.25">
      <c r="A631" s="3">
        <v>1630</v>
      </c>
      <c r="B631" s="4">
        <v>44916</v>
      </c>
      <c r="C631" s="3">
        <v>203</v>
      </c>
      <c r="D631" s="3">
        <v>302</v>
      </c>
      <c r="E631" s="3">
        <v>101</v>
      </c>
      <c r="F631" s="3">
        <v>9</v>
      </c>
      <c r="G631" s="5">
        <v>172.81</v>
      </c>
      <c r="H631" s="5">
        <v>1555.29</v>
      </c>
      <c r="I631" s="5">
        <v>264.39930000000004</v>
      </c>
      <c r="J631" s="3" t="b">
        <v>1</v>
      </c>
      <c r="K631" s="3" t="s">
        <v>76</v>
      </c>
      <c r="L631" s="3">
        <v>2022</v>
      </c>
      <c r="M631" s="3">
        <v>12</v>
      </c>
      <c r="N631" s="3" t="s">
        <v>18</v>
      </c>
      <c r="O631" s="11">
        <v>14</v>
      </c>
      <c r="P631" s="11" t="str">
        <f>TEXT(Table1[[#This Row],[Order_Date]],"YYYY-MM")</f>
        <v>2022-12</v>
      </c>
      <c r="Q631" s="9" t="str">
        <f>IF(AND(Table1[[#This Row],[Hour]]&gt;=6,Table1[[#This Row],[Hour]]&lt;12),"Morning",IF(AND(Table1[[#This Row],[Hour]]&gt;=12,Table1[[#This Row],[Hour]]&lt;18),"AfterNoon",IF(AND(Table1[[#This Row],[Hour]]&gt;=18,Table1[[#This Row],[Hour]]&lt;21),"Evening","Night")))</f>
        <v>AfterNoon</v>
      </c>
      <c r="R631">
        <f>Table1[[#This Row],[Total_Sales]]/Table1[[#This Row],[Quantity_Sold]]</f>
        <v>172.81</v>
      </c>
      <c r="S631">
        <v>17.000000000000004</v>
      </c>
    </row>
    <row r="632" spans="1:19" ht="15.75" customHeight="1" x14ac:dyDescent="0.25">
      <c r="A632" s="3">
        <v>1631</v>
      </c>
      <c r="B632" s="4">
        <v>45248</v>
      </c>
      <c r="C632" s="3">
        <v>205</v>
      </c>
      <c r="D632" s="3">
        <v>304</v>
      </c>
      <c r="E632" s="3">
        <v>105</v>
      </c>
      <c r="F632" s="3">
        <v>8</v>
      </c>
      <c r="G632" s="5">
        <v>505.23000000000008</v>
      </c>
      <c r="H632" s="5">
        <v>4041.8400000000006</v>
      </c>
      <c r="I632" s="5">
        <v>767.94960000000015</v>
      </c>
      <c r="J632" s="3" t="b">
        <v>0</v>
      </c>
      <c r="K632" s="3" t="s">
        <v>531</v>
      </c>
      <c r="L632" s="3">
        <v>2023</v>
      </c>
      <c r="M632" s="3">
        <v>11</v>
      </c>
      <c r="N632" s="3" t="s">
        <v>22</v>
      </c>
      <c r="O632" s="11">
        <v>14</v>
      </c>
      <c r="P632" s="11" t="str">
        <f>TEXT(Table1[[#This Row],[Order_Date]],"YYYY-MM")</f>
        <v>2023-11</v>
      </c>
      <c r="Q632" s="9" t="str">
        <f>IF(AND(Table1[[#This Row],[Hour]]&gt;=6,Table1[[#This Row],[Hour]]&lt;12),"Morning",IF(AND(Table1[[#This Row],[Hour]]&gt;=12,Table1[[#This Row],[Hour]]&lt;18),"AfterNoon",IF(AND(Table1[[#This Row],[Hour]]&gt;=18,Table1[[#This Row],[Hour]]&lt;21),"Evening","Night")))</f>
        <v>AfterNoon</v>
      </c>
      <c r="R632">
        <f>Table1[[#This Row],[Total_Sales]]/Table1[[#This Row],[Quantity_Sold]]</f>
        <v>505.23000000000008</v>
      </c>
      <c r="S632">
        <v>19</v>
      </c>
    </row>
    <row r="633" spans="1:19" ht="15.75" customHeight="1" x14ac:dyDescent="0.25">
      <c r="A633" s="3">
        <v>1632</v>
      </c>
      <c r="B633" s="4">
        <v>44963</v>
      </c>
      <c r="C633" s="3">
        <v>202</v>
      </c>
      <c r="D633" s="3">
        <v>302</v>
      </c>
      <c r="E633" s="3">
        <v>104</v>
      </c>
      <c r="F633" s="3">
        <v>10</v>
      </c>
      <c r="G633" s="5">
        <v>595.25400000000002</v>
      </c>
      <c r="H633" s="5">
        <v>5952.54</v>
      </c>
      <c r="I633" s="5">
        <v>1250.0334</v>
      </c>
      <c r="J633" s="3" t="b">
        <v>1</v>
      </c>
      <c r="K633" s="3" t="s">
        <v>532</v>
      </c>
      <c r="L633" s="3">
        <v>2023</v>
      </c>
      <c r="M633" s="3">
        <v>2</v>
      </c>
      <c r="N633" s="3" t="s">
        <v>28</v>
      </c>
      <c r="O633" s="11">
        <v>16</v>
      </c>
      <c r="P633" s="11" t="str">
        <f>TEXT(Table1[[#This Row],[Order_Date]],"YYYY-MM")</f>
        <v>2023-02</v>
      </c>
      <c r="Q633" s="9" t="str">
        <f>IF(AND(Table1[[#This Row],[Hour]]&gt;=6,Table1[[#This Row],[Hour]]&lt;12),"Morning",IF(AND(Table1[[#This Row],[Hour]]&gt;=12,Table1[[#This Row],[Hour]]&lt;18),"AfterNoon",IF(AND(Table1[[#This Row],[Hour]]&gt;=18,Table1[[#This Row],[Hour]]&lt;21),"Evening","Night")))</f>
        <v>AfterNoon</v>
      </c>
      <c r="R633">
        <f>Table1[[#This Row],[Total_Sales]]/Table1[[#This Row],[Quantity_Sold]]</f>
        <v>595.25400000000002</v>
      </c>
      <c r="S633">
        <v>21.000000000000004</v>
      </c>
    </row>
    <row r="634" spans="1:19" ht="15.75" customHeight="1" x14ac:dyDescent="0.25">
      <c r="A634" s="3">
        <v>1633</v>
      </c>
      <c r="B634" s="4">
        <v>44924</v>
      </c>
      <c r="C634" s="3">
        <v>205</v>
      </c>
      <c r="D634" s="3">
        <v>303</v>
      </c>
      <c r="E634" s="3">
        <v>104</v>
      </c>
      <c r="F634" s="3">
        <v>10</v>
      </c>
      <c r="G634" s="5">
        <v>321.66200000000003</v>
      </c>
      <c r="H634" s="5">
        <v>3216.6200000000003</v>
      </c>
      <c r="I634" s="5">
        <v>804.15500000000009</v>
      </c>
      <c r="J634" s="3" t="b">
        <v>1</v>
      </c>
      <c r="K634" s="3" t="s">
        <v>124</v>
      </c>
      <c r="L634" s="3">
        <v>2022</v>
      </c>
      <c r="M634" s="3">
        <v>12</v>
      </c>
      <c r="N634" s="3" t="s">
        <v>16</v>
      </c>
      <c r="O634" s="11">
        <v>9</v>
      </c>
      <c r="P634" s="11" t="str">
        <f>TEXT(Table1[[#This Row],[Order_Date]],"YYYY-MM")</f>
        <v>2022-12</v>
      </c>
      <c r="Q634" s="9" t="str">
        <f>IF(AND(Table1[[#This Row],[Hour]]&gt;=6,Table1[[#This Row],[Hour]]&lt;12),"Morning",IF(AND(Table1[[#This Row],[Hour]]&gt;=12,Table1[[#This Row],[Hour]]&lt;18),"AfterNoon",IF(AND(Table1[[#This Row],[Hour]]&gt;=18,Table1[[#This Row],[Hour]]&lt;21),"Evening","Night")))</f>
        <v>Morning</v>
      </c>
      <c r="R634">
        <f>Table1[[#This Row],[Total_Sales]]/Table1[[#This Row],[Quantity_Sold]]</f>
        <v>321.66200000000003</v>
      </c>
      <c r="S634">
        <v>25</v>
      </c>
    </row>
    <row r="635" spans="1:19" ht="15.75" customHeight="1" x14ac:dyDescent="0.25">
      <c r="A635" s="3">
        <v>1634</v>
      </c>
      <c r="B635" s="4">
        <v>44911</v>
      </c>
      <c r="C635" s="3">
        <v>201</v>
      </c>
      <c r="D635" s="3">
        <v>302</v>
      </c>
      <c r="E635" s="3">
        <v>104</v>
      </c>
      <c r="F635" s="3">
        <v>1</v>
      </c>
      <c r="G635" s="5">
        <v>557.39200000000005</v>
      </c>
      <c r="H635" s="5">
        <v>557.39200000000005</v>
      </c>
      <c r="I635" s="5">
        <v>167.2176</v>
      </c>
      <c r="J635" s="3" t="b">
        <v>0</v>
      </c>
      <c r="K635" s="3" t="s">
        <v>533</v>
      </c>
      <c r="L635" s="3">
        <v>2022</v>
      </c>
      <c r="M635" s="3">
        <v>12</v>
      </c>
      <c r="N635" s="3" t="s">
        <v>26</v>
      </c>
      <c r="O635" s="11">
        <v>16</v>
      </c>
      <c r="P635" s="11" t="str">
        <f>TEXT(Table1[[#This Row],[Order_Date]],"YYYY-MM")</f>
        <v>2022-12</v>
      </c>
      <c r="Q635" s="9" t="str">
        <f>IF(AND(Table1[[#This Row],[Hour]]&gt;=6,Table1[[#This Row],[Hour]]&lt;12),"Morning",IF(AND(Table1[[#This Row],[Hour]]&gt;=12,Table1[[#This Row],[Hour]]&lt;18),"AfterNoon",IF(AND(Table1[[#This Row],[Hour]]&gt;=18,Table1[[#This Row],[Hour]]&lt;21),"Evening","Night")))</f>
        <v>AfterNoon</v>
      </c>
      <c r="R635">
        <f>Table1[[#This Row],[Total_Sales]]/Table1[[#This Row],[Quantity_Sold]]</f>
        <v>557.39200000000005</v>
      </c>
      <c r="S635">
        <v>30</v>
      </c>
    </row>
    <row r="636" spans="1:19" ht="15.75" customHeight="1" x14ac:dyDescent="0.25">
      <c r="A636" s="3">
        <v>1635</v>
      </c>
      <c r="B636" s="4">
        <v>45023</v>
      </c>
      <c r="C636" s="3">
        <v>205</v>
      </c>
      <c r="D636" s="3">
        <v>302</v>
      </c>
      <c r="E636" s="3">
        <v>104</v>
      </c>
      <c r="F636" s="3">
        <v>5</v>
      </c>
      <c r="G636" s="5">
        <v>424.57800000000003</v>
      </c>
      <c r="H636" s="5">
        <v>2122.8900000000003</v>
      </c>
      <c r="I636" s="5">
        <v>318.43350000000004</v>
      </c>
      <c r="J636" s="3" t="b">
        <v>0</v>
      </c>
      <c r="K636" s="3" t="s">
        <v>534</v>
      </c>
      <c r="L636" s="3">
        <v>2023</v>
      </c>
      <c r="M636" s="3">
        <v>4</v>
      </c>
      <c r="N636" s="3" t="s">
        <v>26</v>
      </c>
      <c r="O636" s="11">
        <v>18</v>
      </c>
      <c r="P636" s="11" t="str">
        <f>TEXT(Table1[[#This Row],[Order_Date]],"YYYY-MM")</f>
        <v>2023-04</v>
      </c>
      <c r="Q636" s="9" t="str">
        <f>IF(AND(Table1[[#This Row],[Hour]]&gt;=6,Table1[[#This Row],[Hour]]&lt;12),"Morning",IF(AND(Table1[[#This Row],[Hour]]&gt;=12,Table1[[#This Row],[Hour]]&lt;18),"AfterNoon",IF(AND(Table1[[#This Row],[Hour]]&gt;=18,Table1[[#This Row],[Hour]]&lt;21),"Evening","Night")))</f>
        <v>Evening</v>
      </c>
      <c r="R636">
        <f>Table1[[#This Row],[Total_Sales]]/Table1[[#This Row],[Quantity_Sold]]</f>
        <v>424.57800000000009</v>
      </c>
      <c r="S636">
        <v>15</v>
      </c>
    </row>
    <row r="637" spans="1:19" ht="15.75" customHeight="1" x14ac:dyDescent="0.25">
      <c r="A637" s="3">
        <v>1636</v>
      </c>
      <c r="B637" s="4">
        <v>44999</v>
      </c>
      <c r="C637" s="3">
        <v>202</v>
      </c>
      <c r="D637" s="3">
        <v>305</v>
      </c>
      <c r="E637" s="3">
        <v>104</v>
      </c>
      <c r="F637" s="3">
        <v>4</v>
      </c>
      <c r="G637" s="5">
        <v>534.13800000000003</v>
      </c>
      <c r="H637" s="5">
        <v>2136.5520000000001</v>
      </c>
      <c r="I637" s="5">
        <v>363.21384000000006</v>
      </c>
      <c r="J637" s="3" t="b">
        <v>0</v>
      </c>
      <c r="K637" s="3" t="s">
        <v>535</v>
      </c>
      <c r="L637" s="3">
        <v>2023</v>
      </c>
      <c r="M637" s="3">
        <v>3</v>
      </c>
      <c r="N637" s="3" t="s">
        <v>31</v>
      </c>
      <c r="O637" s="11">
        <v>0</v>
      </c>
      <c r="P637" s="11" t="str">
        <f>TEXT(Table1[[#This Row],[Order_Date]],"YYYY-MM")</f>
        <v>2023-03</v>
      </c>
      <c r="Q637" s="9" t="str">
        <f>IF(AND(Table1[[#This Row],[Hour]]&gt;=6,Table1[[#This Row],[Hour]]&lt;12),"Morning",IF(AND(Table1[[#This Row],[Hour]]&gt;=12,Table1[[#This Row],[Hour]]&lt;18),"AfterNoon",IF(AND(Table1[[#This Row],[Hour]]&gt;=18,Table1[[#This Row],[Hour]]&lt;21),"Evening","Night")))</f>
        <v>Night</v>
      </c>
      <c r="R637">
        <f>Table1[[#This Row],[Total_Sales]]/Table1[[#This Row],[Quantity_Sold]]</f>
        <v>534.13800000000003</v>
      </c>
      <c r="S637">
        <v>17</v>
      </c>
    </row>
    <row r="638" spans="1:19" ht="15.75" customHeight="1" x14ac:dyDescent="0.25">
      <c r="A638" s="3">
        <v>1637</v>
      </c>
      <c r="B638" s="4">
        <v>45181</v>
      </c>
      <c r="C638" s="3">
        <v>202</v>
      </c>
      <c r="D638" s="3">
        <v>301</v>
      </c>
      <c r="E638" s="3">
        <v>104</v>
      </c>
      <c r="F638" s="3">
        <v>5</v>
      </c>
      <c r="G638" s="5">
        <v>313.17</v>
      </c>
      <c r="H638" s="5">
        <v>1565.8500000000001</v>
      </c>
      <c r="I638" s="5">
        <v>297.51150000000001</v>
      </c>
      <c r="J638" s="3" t="b">
        <v>0</v>
      </c>
      <c r="K638" s="3" t="s">
        <v>370</v>
      </c>
      <c r="L638" s="3">
        <v>2023</v>
      </c>
      <c r="M638" s="3">
        <v>9</v>
      </c>
      <c r="N638" s="3" t="s">
        <v>31</v>
      </c>
      <c r="O638" s="11">
        <v>23</v>
      </c>
      <c r="P638" s="11" t="str">
        <f>TEXT(Table1[[#This Row],[Order_Date]],"YYYY-MM")</f>
        <v>2023-09</v>
      </c>
      <c r="Q638" s="9" t="str">
        <f>IF(AND(Table1[[#This Row],[Hour]]&gt;=6,Table1[[#This Row],[Hour]]&lt;12),"Morning",IF(AND(Table1[[#This Row],[Hour]]&gt;=12,Table1[[#This Row],[Hour]]&lt;18),"AfterNoon",IF(AND(Table1[[#This Row],[Hour]]&gt;=18,Table1[[#This Row],[Hour]]&lt;21),"Evening","Night")))</f>
        <v>Night</v>
      </c>
      <c r="R638">
        <f>Table1[[#This Row],[Total_Sales]]/Table1[[#This Row],[Quantity_Sold]]</f>
        <v>313.17</v>
      </c>
      <c r="S638">
        <v>19</v>
      </c>
    </row>
    <row r="639" spans="1:19" ht="15.75" customHeight="1" x14ac:dyDescent="0.25">
      <c r="A639" s="3">
        <v>1638</v>
      </c>
      <c r="B639" s="4">
        <v>44906</v>
      </c>
      <c r="C639" s="3">
        <v>202</v>
      </c>
      <c r="D639" s="3">
        <v>301</v>
      </c>
      <c r="E639" s="3">
        <v>102</v>
      </c>
      <c r="F639" s="3">
        <v>3</v>
      </c>
      <c r="G639" s="5">
        <v>440.70400000000001</v>
      </c>
      <c r="H639" s="5">
        <v>1322.1120000000001</v>
      </c>
      <c r="I639" s="5">
        <v>277.64352000000002</v>
      </c>
      <c r="J639" s="3" t="b">
        <v>0</v>
      </c>
      <c r="K639" s="3" t="s">
        <v>536</v>
      </c>
      <c r="L639" s="3">
        <v>2022</v>
      </c>
      <c r="M639" s="3">
        <v>12</v>
      </c>
      <c r="N639" s="3" t="s">
        <v>20</v>
      </c>
      <c r="O639" s="11">
        <v>22</v>
      </c>
      <c r="P639" s="11" t="str">
        <f>TEXT(Table1[[#This Row],[Order_Date]],"YYYY-MM")</f>
        <v>2022-12</v>
      </c>
      <c r="Q639" s="9" t="str">
        <f>IF(AND(Table1[[#This Row],[Hour]]&gt;=6,Table1[[#This Row],[Hour]]&lt;12),"Morning",IF(AND(Table1[[#This Row],[Hour]]&gt;=12,Table1[[#This Row],[Hour]]&lt;18),"AfterNoon",IF(AND(Table1[[#This Row],[Hour]]&gt;=18,Table1[[#This Row],[Hour]]&lt;21),"Evening","Night")))</f>
        <v>Night</v>
      </c>
      <c r="R639">
        <f>Table1[[#This Row],[Total_Sales]]/Table1[[#This Row],[Quantity_Sold]]</f>
        <v>440.70400000000001</v>
      </c>
      <c r="S639">
        <v>21</v>
      </c>
    </row>
    <row r="640" spans="1:19" ht="15.75" customHeight="1" x14ac:dyDescent="0.25">
      <c r="A640" s="3">
        <v>1639</v>
      </c>
      <c r="B640" s="4">
        <v>45329</v>
      </c>
      <c r="C640" s="3">
        <v>202</v>
      </c>
      <c r="D640" s="3">
        <v>302</v>
      </c>
      <c r="E640" s="3">
        <v>104</v>
      </c>
      <c r="F640" s="3">
        <v>1</v>
      </c>
      <c r="G640" s="5">
        <v>615.67000000000007</v>
      </c>
      <c r="H640" s="5">
        <v>615.67000000000007</v>
      </c>
      <c r="I640" s="5">
        <v>153.91750000000002</v>
      </c>
      <c r="J640" s="3" t="b">
        <v>0</v>
      </c>
      <c r="K640" s="3" t="s">
        <v>537</v>
      </c>
      <c r="L640" s="3">
        <v>2024</v>
      </c>
      <c r="M640" s="3">
        <v>2</v>
      </c>
      <c r="N640" s="3" t="s">
        <v>18</v>
      </c>
      <c r="O640" s="11">
        <v>5</v>
      </c>
      <c r="P640" s="11" t="str">
        <f>TEXT(Table1[[#This Row],[Order_Date]],"YYYY-MM")</f>
        <v>2024-02</v>
      </c>
      <c r="Q640" s="9" t="str">
        <f>IF(AND(Table1[[#This Row],[Hour]]&gt;=6,Table1[[#This Row],[Hour]]&lt;12),"Morning",IF(AND(Table1[[#This Row],[Hour]]&gt;=12,Table1[[#This Row],[Hour]]&lt;18),"AfterNoon",IF(AND(Table1[[#This Row],[Hour]]&gt;=18,Table1[[#This Row],[Hour]]&lt;21),"Evening","Night")))</f>
        <v>Night</v>
      </c>
      <c r="R640">
        <f>Table1[[#This Row],[Total_Sales]]/Table1[[#This Row],[Quantity_Sold]]</f>
        <v>615.67000000000007</v>
      </c>
      <c r="S640">
        <v>25</v>
      </c>
    </row>
    <row r="641" spans="1:19" ht="15.75" customHeight="1" x14ac:dyDescent="0.25">
      <c r="A641" s="3">
        <v>1640</v>
      </c>
      <c r="B641" s="4">
        <v>45544</v>
      </c>
      <c r="C641" s="3">
        <v>203</v>
      </c>
      <c r="D641" s="3">
        <v>305</v>
      </c>
      <c r="E641" s="3">
        <v>103</v>
      </c>
      <c r="F641" s="3">
        <v>4</v>
      </c>
      <c r="G641" s="5">
        <v>317.68000000000006</v>
      </c>
      <c r="H641" s="5">
        <v>1270.7200000000003</v>
      </c>
      <c r="I641" s="5">
        <v>381.21600000000007</v>
      </c>
      <c r="J641" s="3" t="b">
        <v>1</v>
      </c>
      <c r="K641" s="3" t="s">
        <v>538</v>
      </c>
      <c r="L641" s="3">
        <v>2024</v>
      </c>
      <c r="M641" s="3">
        <v>9</v>
      </c>
      <c r="N641" s="3" t="s">
        <v>28</v>
      </c>
      <c r="O641" s="11">
        <v>17</v>
      </c>
      <c r="P641" s="11" t="str">
        <f>TEXT(Table1[[#This Row],[Order_Date]],"YYYY-MM")</f>
        <v>2024-09</v>
      </c>
      <c r="Q641" s="9" t="str">
        <f>IF(AND(Table1[[#This Row],[Hour]]&gt;=6,Table1[[#This Row],[Hour]]&lt;12),"Morning",IF(AND(Table1[[#This Row],[Hour]]&gt;=12,Table1[[#This Row],[Hour]]&lt;18),"AfterNoon",IF(AND(Table1[[#This Row],[Hour]]&gt;=18,Table1[[#This Row],[Hour]]&lt;21),"Evening","Night")))</f>
        <v>AfterNoon</v>
      </c>
      <c r="R641">
        <f>Table1[[#This Row],[Total_Sales]]/Table1[[#This Row],[Quantity_Sold]]</f>
        <v>317.68000000000006</v>
      </c>
      <c r="S641">
        <v>30</v>
      </c>
    </row>
    <row r="642" spans="1:19" ht="15.75" customHeight="1" x14ac:dyDescent="0.25">
      <c r="A642" s="3">
        <v>1641</v>
      </c>
      <c r="B642" s="4">
        <v>45271</v>
      </c>
      <c r="C642" s="3">
        <v>203</v>
      </c>
      <c r="D642" s="3">
        <v>303</v>
      </c>
      <c r="E642" s="3">
        <v>101</v>
      </c>
      <c r="F642" s="3">
        <v>4</v>
      </c>
      <c r="G642" s="5">
        <v>53.570000000000007</v>
      </c>
      <c r="H642" s="5">
        <v>214.28000000000003</v>
      </c>
      <c r="I642" s="5">
        <v>32.142000000000003</v>
      </c>
      <c r="J642" s="3" t="b">
        <v>0</v>
      </c>
      <c r="K642" s="3" t="s">
        <v>398</v>
      </c>
      <c r="L642" s="3">
        <v>2023</v>
      </c>
      <c r="M642" s="3">
        <v>12</v>
      </c>
      <c r="N642" s="3" t="s">
        <v>28</v>
      </c>
      <c r="O642" s="11">
        <v>16</v>
      </c>
      <c r="P642" s="11" t="str">
        <f>TEXT(Table1[[#This Row],[Order_Date]],"YYYY-MM")</f>
        <v>2023-12</v>
      </c>
      <c r="Q642" s="9" t="str">
        <f>IF(AND(Table1[[#This Row],[Hour]]&gt;=6,Table1[[#This Row],[Hour]]&lt;12),"Morning",IF(AND(Table1[[#This Row],[Hour]]&gt;=12,Table1[[#This Row],[Hour]]&lt;18),"AfterNoon",IF(AND(Table1[[#This Row],[Hour]]&gt;=18,Table1[[#This Row],[Hour]]&lt;21),"Evening","Night")))</f>
        <v>AfterNoon</v>
      </c>
      <c r="R642">
        <f>Table1[[#This Row],[Total_Sales]]/Table1[[#This Row],[Quantity_Sold]]</f>
        <v>53.570000000000007</v>
      </c>
      <c r="S642">
        <v>15</v>
      </c>
    </row>
    <row r="643" spans="1:19" ht="15.75" customHeight="1" x14ac:dyDescent="0.25">
      <c r="A643" s="3">
        <v>1642</v>
      </c>
      <c r="B643" s="4">
        <v>45178</v>
      </c>
      <c r="C643" s="3">
        <v>204</v>
      </c>
      <c r="D643" s="3">
        <v>301</v>
      </c>
      <c r="E643" s="3">
        <v>104</v>
      </c>
      <c r="F643" s="3">
        <v>3</v>
      </c>
      <c r="G643" s="5">
        <v>418.286</v>
      </c>
      <c r="H643" s="5">
        <v>1254.8579999999999</v>
      </c>
      <c r="I643" s="5">
        <v>213.32586000000001</v>
      </c>
      <c r="J643" s="3" t="b">
        <v>0</v>
      </c>
      <c r="K643" s="3" t="s">
        <v>537</v>
      </c>
      <c r="L643" s="3">
        <v>2023</v>
      </c>
      <c r="M643" s="3">
        <v>9</v>
      </c>
      <c r="N643" s="3" t="s">
        <v>22</v>
      </c>
      <c r="O643" s="11">
        <v>5</v>
      </c>
      <c r="P643" s="11" t="str">
        <f>TEXT(Table1[[#This Row],[Order_Date]],"YYYY-MM")</f>
        <v>2023-09</v>
      </c>
      <c r="Q643" s="9" t="str">
        <f>IF(AND(Table1[[#This Row],[Hour]]&gt;=6,Table1[[#This Row],[Hour]]&lt;12),"Morning",IF(AND(Table1[[#This Row],[Hour]]&gt;=12,Table1[[#This Row],[Hour]]&lt;18),"AfterNoon",IF(AND(Table1[[#This Row],[Hour]]&gt;=18,Table1[[#This Row],[Hour]]&lt;21),"Evening","Night")))</f>
        <v>Night</v>
      </c>
      <c r="R643">
        <f>Table1[[#This Row],[Total_Sales]]/Table1[[#This Row],[Quantity_Sold]]</f>
        <v>418.286</v>
      </c>
      <c r="S643">
        <v>17</v>
      </c>
    </row>
    <row r="644" spans="1:19" ht="15.75" customHeight="1" x14ac:dyDescent="0.25">
      <c r="A644" s="3">
        <v>1643</v>
      </c>
      <c r="B644" s="4">
        <v>45565</v>
      </c>
      <c r="C644" s="3">
        <v>201</v>
      </c>
      <c r="D644" s="3">
        <v>301</v>
      </c>
      <c r="E644" s="3">
        <v>104</v>
      </c>
      <c r="F644" s="3">
        <v>8</v>
      </c>
      <c r="G644" s="5">
        <v>99.088000000000008</v>
      </c>
      <c r="H644" s="5">
        <v>792.70400000000006</v>
      </c>
      <c r="I644" s="5">
        <v>150.61376000000001</v>
      </c>
      <c r="J644" s="3" t="b">
        <v>0</v>
      </c>
      <c r="K644" s="3" t="s">
        <v>256</v>
      </c>
      <c r="L644" s="3">
        <v>2024</v>
      </c>
      <c r="M644" s="3">
        <v>9</v>
      </c>
      <c r="N644" s="3" t="s">
        <v>28</v>
      </c>
      <c r="O644" s="11">
        <v>22</v>
      </c>
      <c r="P644" s="11" t="str">
        <f>TEXT(Table1[[#This Row],[Order_Date]],"YYYY-MM")</f>
        <v>2024-09</v>
      </c>
      <c r="Q644" s="9" t="str">
        <f>IF(AND(Table1[[#This Row],[Hour]]&gt;=6,Table1[[#This Row],[Hour]]&lt;12),"Morning",IF(AND(Table1[[#This Row],[Hour]]&gt;=12,Table1[[#This Row],[Hour]]&lt;18),"AfterNoon",IF(AND(Table1[[#This Row],[Hour]]&gt;=18,Table1[[#This Row],[Hour]]&lt;21),"Evening","Night")))</f>
        <v>Night</v>
      </c>
      <c r="R644">
        <f>Table1[[#This Row],[Total_Sales]]/Table1[[#This Row],[Quantity_Sold]]</f>
        <v>99.088000000000008</v>
      </c>
      <c r="S644">
        <v>19</v>
      </c>
    </row>
    <row r="645" spans="1:19" ht="15.75" customHeight="1" x14ac:dyDescent="0.25">
      <c r="A645" s="3">
        <v>1644</v>
      </c>
      <c r="B645" s="4">
        <v>45485</v>
      </c>
      <c r="C645" s="3">
        <v>204</v>
      </c>
      <c r="D645" s="3">
        <v>302</v>
      </c>
      <c r="E645" s="3">
        <v>105</v>
      </c>
      <c r="F645" s="3">
        <v>1</v>
      </c>
      <c r="G645" s="5">
        <v>622.53400000000011</v>
      </c>
      <c r="H645" s="5">
        <v>622.53400000000011</v>
      </c>
      <c r="I645" s="5">
        <v>130.73214000000002</v>
      </c>
      <c r="J645" s="3" t="b">
        <v>0</v>
      </c>
      <c r="K645" s="3" t="s">
        <v>539</v>
      </c>
      <c r="L645" s="3">
        <v>2024</v>
      </c>
      <c r="M645" s="3">
        <v>7</v>
      </c>
      <c r="N645" s="3" t="s">
        <v>26</v>
      </c>
      <c r="O645" s="11">
        <v>18</v>
      </c>
      <c r="P645" s="11" t="str">
        <f>TEXT(Table1[[#This Row],[Order_Date]],"YYYY-MM")</f>
        <v>2024-07</v>
      </c>
      <c r="Q645" s="9" t="str">
        <f>IF(AND(Table1[[#This Row],[Hour]]&gt;=6,Table1[[#This Row],[Hour]]&lt;12),"Morning",IF(AND(Table1[[#This Row],[Hour]]&gt;=12,Table1[[#This Row],[Hour]]&lt;18),"AfterNoon",IF(AND(Table1[[#This Row],[Hour]]&gt;=18,Table1[[#This Row],[Hour]]&lt;21),"Evening","Night")))</f>
        <v>Evening</v>
      </c>
      <c r="R645">
        <f>Table1[[#This Row],[Total_Sales]]/Table1[[#This Row],[Quantity_Sold]]</f>
        <v>622.53400000000011</v>
      </c>
      <c r="S645">
        <v>21</v>
      </c>
    </row>
    <row r="646" spans="1:19" ht="15.75" customHeight="1" x14ac:dyDescent="0.25">
      <c r="A646" s="3">
        <v>1645</v>
      </c>
      <c r="B646" s="4">
        <v>45006</v>
      </c>
      <c r="C646" s="3">
        <v>205</v>
      </c>
      <c r="D646" s="3">
        <v>305</v>
      </c>
      <c r="E646" s="3">
        <v>104</v>
      </c>
      <c r="F646" s="3">
        <v>3</v>
      </c>
      <c r="G646" s="5">
        <v>321.08999999999997</v>
      </c>
      <c r="H646" s="5">
        <v>963.27</v>
      </c>
      <c r="I646" s="5">
        <v>240.8175</v>
      </c>
      <c r="J646" s="3" t="b">
        <v>1</v>
      </c>
      <c r="K646" s="3" t="s">
        <v>320</v>
      </c>
      <c r="L646" s="3">
        <v>2023</v>
      </c>
      <c r="M646" s="3">
        <v>3</v>
      </c>
      <c r="N646" s="3" t="s">
        <v>31</v>
      </c>
      <c r="O646" s="11">
        <v>6</v>
      </c>
      <c r="P646" s="11" t="str">
        <f>TEXT(Table1[[#This Row],[Order_Date]],"YYYY-MM")</f>
        <v>2023-03</v>
      </c>
      <c r="Q646" s="9" t="str">
        <f>IF(AND(Table1[[#This Row],[Hour]]&gt;=6,Table1[[#This Row],[Hour]]&lt;12),"Morning",IF(AND(Table1[[#This Row],[Hour]]&gt;=12,Table1[[#This Row],[Hour]]&lt;18),"AfterNoon",IF(AND(Table1[[#This Row],[Hour]]&gt;=18,Table1[[#This Row],[Hour]]&lt;21),"Evening","Night")))</f>
        <v>Morning</v>
      </c>
      <c r="R646">
        <f>Table1[[#This Row],[Total_Sales]]/Table1[[#This Row],[Quantity_Sold]]</f>
        <v>321.08999999999997</v>
      </c>
      <c r="S646">
        <v>25</v>
      </c>
    </row>
    <row r="647" spans="1:19" ht="15.75" customHeight="1" x14ac:dyDescent="0.25">
      <c r="A647" s="3">
        <v>1646</v>
      </c>
      <c r="B647" s="4">
        <v>45254</v>
      </c>
      <c r="C647" s="3">
        <v>201</v>
      </c>
      <c r="D647" s="3">
        <v>304</v>
      </c>
      <c r="E647" s="3">
        <v>103</v>
      </c>
      <c r="F647" s="3">
        <v>1</v>
      </c>
      <c r="G647" s="5">
        <v>228.73400000000001</v>
      </c>
      <c r="H647" s="5">
        <v>228.73400000000001</v>
      </c>
      <c r="I647" s="5">
        <v>68.620199999999997</v>
      </c>
      <c r="J647" s="3" t="b">
        <v>0</v>
      </c>
      <c r="K647" s="3" t="s">
        <v>540</v>
      </c>
      <c r="L647" s="3">
        <v>2023</v>
      </c>
      <c r="M647" s="3">
        <v>11</v>
      </c>
      <c r="N647" s="3" t="s">
        <v>26</v>
      </c>
      <c r="O647" s="11">
        <v>8</v>
      </c>
      <c r="P647" s="11" t="str">
        <f>TEXT(Table1[[#This Row],[Order_Date]],"YYYY-MM")</f>
        <v>2023-11</v>
      </c>
      <c r="Q647" s="9" t="str">
        <f>IF(AND(Table1[[#This Row],[Hour]]&gt;=6,Table1[[#This Row],[Hour]]&lt;12),"Morning",IF(AND(Table1[[#This Row],[Hour]]&gt;=12,Table1[[#This Row],[Hour]]&lt;18),"AfterNoon",IF(AND(Table1[[#This Row],[Hour]]&gt;=18,Table1[[#This Row],[Hour]]&lt;21),"Evening","Night")))</f>
        <v>Morning</v>
      </c>
      <c r="R647">
        <f>Table1[[#This Row],[Total_Sales]]/Table1[[#This Row],[Quantity_Sold]]</f>
        <v>228.73400000000001</v>
      </c>
      <c r="S647">
        <v>30</v>
      </c>
    </row>
    <row r="648" spans="1:19" ht="15.75" customHeight="1" x14ac:dyDescent="0.25">
      <c r="A648" s="3">
        <v>1647</v>
      </c>
      <c r="B648" s="4">
        <v>45187</v>
      </c>
      <c r="C648" s="3">
        <v>203</v>
      </c>
      <c r="D648" s="3">
        <v>304</v>
      </c>
      <c r="E648" s="3">
        <v>104</v>
      </c>
      <c r="F648" s="3">
        <v>1</v>
      </c>
      <c r="G648" s="5">
        <v>515.43799999999999</v>
      </c>
      <c r="H648" s="5">
        <v>515.43799999999999</v>
      </c>
      <c r="I648" s="5">
        <v>77.315699999999993</v>
      </c>
      <c r="J648" s="3" t="b">
        <v>0</v>
      </c>
      <c r="K648" s="3" t="s">
        <v>541</v>
      </c>
      <c r="L648" s="3">
        <v>2023</v>
      </c>
      <c r="M648" s="3">
        <v>9</v>
      </c>
      <c r="N648" s="3" t="s">
        <v>28</v>
      </c>
      <c r="O648" s="11">
        <v>11</v>
      </c>
      <c r="P648" s="11" t="str">
        <f>TEXT(Table1[[#This Row],[Order_Date]],"YYYY-MM")</f>
        <v>2023-09</v>
      </c>
      <c r="Q648" s="9" t="str">
        <f>IF(AND(Table1[[#This Row],[Hour]]&gt;=6,Table1[[#This Row],[Hour]]&lt;12),"Morning",IF(AND(Table1[[#This Row],[Hour]]&gt;=12,Table1[[#This Row],[Hour]]&lt;18),"AfterNoon",IF(AND(Table1[[#This Row],[Hour]]&gt;=18,Table1[[#This Row],[Hour]]&lt;21),"Evening","Night")))</f>
        <v>Morning</v>
      </c>
      <c r="R648">
        <f>Table1[[#This Row],[Total_Sales]]/Table1[[#This Row],[Quantity_Sold]]</f>
        <v>515.43799999999999</v>
      </c>
      <c r="S648">
        <v>15</v>
      </c>
    </row>
    <row r="649" spans="1:19" ht="15.75" customHeight="1" x14ac:dyDescent="0.25">
      <c r="A649" s="3">
        <v>1648</v>
      </c>
      <c r="B649" s="4">
        <v>45427</v>
      </c>
      <c r="C649" s="3">
        <v>205</v>
      </c>
      <c r="D649" s="3">
        <v>303</v>
      </c>
      <c r="E649" s="3">
        <v>105</v>
      </c>
      <c r="F649" s="3">
        <v>9</v>
      </c>
      <c r="G649" s="5">
        <v>407.06600000000003</v>
      </c>
      <c r="H649" s="5">
        <v>3663.5940000000001</v>
      </c>
      <c r="I649" s="5">
        <v>622.81098000000009</v>
      </c>
      <c r="J649" s="3" t="b">
        <v>0</v>
      </c>
      <c r="K649" s="3" t="s">
        <v>542</v>
      </c>
      <c r="L649" s="3">
        <v>2024</v>
      </c>
      <c r="M649" s="3">
        <v>5</v>
      </c>
      <c r="N649" s="3" t="s">
        <v>18</v>
      </c>
      <c r="O649" s="11">
        <v>22</v>
      </c>
      <c r="P649" s="11" t="str">
        <f>TEXT(Table1[[#This Row],[Order_Date]],"YYYY-MM")</f>
        <v>2024-05</v>
      </c>
      <c r="Q649" s="9" t="str">
        <f>IF(AND(Table1[[#This Row],[Hour]]&gt;=6,Table1[[#This Row],[Hour]]&lt;12),"Morning",IF(AND(Table1[[#This Row],[Hour]]&gt;=12,Table1[[#This Row],[Hour]]&lt;18),"AfterNoon",IF(AND(Table1[[#This Row],[Hour]]&gt;=18,Table1[[#This Row],[Hour]]&lt;21),"Evening","Night")))</f>
        <v>Night</v>
      </c>
      <c r="R649">
        <f>Table1[[#This Row],[Total_Sales]]/Table1[[#This Row],[Quantity_Sold]]</f>
        <v>407.06600000000003</v>
      </c>
      <c r="S649">
        <v>17</v>
      </c>
    </row>
    <row r="650" spans="1:19" ht="15.75" customHeight="1" x14ac:dyDescent="0.25">
      <c r="A650" s="3">
        <v>1649</v>
      </c>
      <c r="B650" s="4">
        <v>45117</v>
      </c>
      <c r="C650" s="3">
        <v>204</v>
      </c>
      <c r="D650" s="3">
        <v>301</v>
      </c>
      <c r="E650" s="3">
        <v>104</v>
      </c>
      <c r="F650" s="3">
        <v>2</v>
      </c>
      <c r="G650" s="5">
        <v>655.66599999999994</v>
      </c>
      <c r="H650" s="5">
        <v>1311.3319999999999</v>
      </c>
      <c r="I650" s="5">
        <v>249.15307999999999</v>
      </c>
      <c r="J650" s="3" t="b">
        <v>0</v>
      </c>
      <c r="K650" s="3" t="s">
        <v>543</v>
      </c>
      <c r="L650" s="3">
        <v>2023</v>
      </c>
      <c r="M650" s="3">
        <v>7</v>
      </c>
      <c r="N650" s="3" t="s">
        <v>28</v>
      </c>
      <c r="O650" s="11">
        <v>2</v>
      </c>
      <c r="P650" s="11" t="str">
        <f>TEXT(Table1[[#This Row],[Order_Date]],"YYYY-MM")</f>
        <v>2023-07</v>
      </c>
      <c r="Q650" s="9" t="str">
        <f>IF(AND(Table1[[#This Row],[Hour]]&gt;=6,Table1[[#This Row],[Hour]]&lt;12),"Morning",IF(AND(Table1[[#This Row],[Hour]]&gt;=12,Table1[[#This Row],[Hour]]&lt;18),"AfterNoon",IF(AND(Table1[[#This Row],[Hour]]&gt;=18,Table1[[#This Row],[Hour]]&lt;21),"Evening","Night")))</f>
        <v>Night</v>
      </c>
      <c r="R650">
        <f>Table1[[#This Row],[Total_Sales]]/Table1[[#This Row],[Quantity_Sold]]</f>
        <v>655.66599999999994</v>
      </c>
      <c r="S650">
        <v>19</v>
      </c>
    </row>
    <row r="651" spans="1:19" ht="15.75" customHeight="1" x14ac:dyDescent="0.25">
      <c r="A651" s="3">
        <v>1650</v>
      </c>
      <c r="B651" s="4">
        <v>45070</v>
      </c>
      <c r="C651" s="3">
        <v>203</v>
      </c>
      <c r="D651" s="3">
        <v>304</v>
      </c>
      <c r="E651" s="3">
        <v>101</v>
      </c>
      <c r="F651" s="3">
        <v>10</v>
      </c>
      <c r="G651" s="5">
        <v>324.61000000000007</v>
      </c>
      <c r="H651" s="5">
        <v>3246.1000000000008</v>
      </c>
      <c r="I651" s="5">
        <v>681.68100000000015</v>
      </c>
      <c r="J651" s="3" t="b">
        <v>0</v>
      </c>
      <c r="K651" s="3" t="s">
        <v>544</v>
      </c>
      <c r="L651" s="3">
        <v>2023</v>
      </c>
      <c r="M651" s="3">
        <v>5</v>
      </c>
      <c r="N651" s="3" t="s">
        <v>18</v>
      </c>
      <c r="O651" s="11">
        <v>12</v>
      </c>
      <c r="P651" s="11" t="str">
        <f>TEXT(Table1[[#This Row],[Order_Date]],"YYYY-MM")</f>
        <v>2023-05</v>
      </c>
      <c r="Q651" s="9" t="str">
        <f>IF(AND(Table1[[#This Row],[Hour]]&gt;=6,Table1[[#This Row],[Hour]]&lt;12),"Morning",IF(AND(Table1[[#This Row],[Hour]]&gt;=12,Table1[[#This Row],[Hour]]&lt;18),"AfterNoon",IF(AND(Table1[[#This Row],[Hour]]&gt;=18,Table1[[#This Row],[Hour]]&lt;21),"Evening","Night")))</f>
        <v>AfterNoon</v>
      </c>
      <c r="R651">
        <f>Table1[[#This Row],[Total_Sales]]/Table1[[#This Row],[Quantity_Sold]]</f>
        <v>324.61000000000007</v>
      </c>
      <c r="S651">
        <v>21</v>
      </c>
    </row>
    <row r="652" spans="1:19" ht="15.75" customHeight="1" x14ac:dyDescent="0.25">
      <c r="A652" s="3">
        <v>1651</v>
      </c>
      <c r="B652" s="4">
        <v>45559</v>
      </c>
      <c r="C652" s="3">
        <v>202</v>
      </c>
      <c r="D652" s="3">
        <v>302</v>
      </c>
      <c r="E652" s="3">
        <v>104</v>
      </c>
      <c r="F652" s="3">
        <v>9</v>
      </c>
      <c r="G652" s="5">
        <v>643.21400000000006</v>
      </c>
      <c r="H652" s="5">
        <v>5788.9260000000004</v>
      </c>
      <c r="I652" s="5">
        <v>1447.2315000000001</v>
      </c>
      <c r="J652" s="3" t="b">
        <v>1</v>
      </c>
      <c r="K652" s="3" t="s">
        <v>545</v>
      </c>
      <c r="L652" s="3">
        <v>2024</v>
      </c>
      <c r="M652" s="3">
        <v>9</v>
      </c>
      <c r="N652" s="3" t="s">
        <v>31</v>
      </c>
      <c r="O652" s="11">
        <v>11</v>
      </c>
      <c r="P652" s="11" t="str">
        <f>TEXT(Table1[[#This Row],[Order_Date]],"YYYY-MM")</f>
        <v>2024-09</v>
      </c>
      <c r="Q652" s="9" t="str">
        <f>IF(AND(Table1[[#This Row],[Hour]]&gt;=6,Table1[[#This Row],[Hour]]&lt;12),"Morning",IF(AND(Table1[[#This Row],[Hour]]&gt;=12,Table1[[#This Row],[Hour]]&lt;18),"AfterNoon",IF(AND(Table1[[#This Row],[Hour]]&gt;=18,Table1[[#This Row],[Hour]]&lt;21),"Evening","Night")))</f>
        <v>Morning</v>
      </c>
      <c r="R652">
        <f>Table1[[#This Row],[Total_Sales]]/Table1[[#This Row],[Quantity_Sold]]</f>
        <v>643.21400000000006</v>
      </c>
      <c r="S652">
        <v>25</v>
      </c>
    </row>
    <row r="653" spans="1:19" ht="15.75" customHeight="1" x14ac:dyDescent="0.25">
      <c r="A653" s="3">
        <v>1652</v>
      </c>
      <c r="B653" s="4">
        <v>44933</v>
      </c>
      <c r="C653" s="3">
        <v>204</v>
      </c>
      <c r="D653" s="3">
        <v>305</v>
      </c>
      <c r="E653" s="3">
        <v>102</v>
      </c>
      <c r="F653" s="3">
        <v>9</v>
      </c>
      <c r="G653" s="5">
        <v>564.58600000000001</v>
      </c>
      <c r="H653" s="5">
        <v>5081.2740000000003</v>
      </c>
      <c r="I653" s="5">
        <v>1524.3822</v>
      </c>
      <c r="J653" s="3" t="b">
        <v>0</v>
      </c>
      <c r="K653" s="3" t="s">
        <v>546</v>
      </c>
      <c r="L653" s="3">
        <v>2023</v>
      </c>
      <c r="M653" s="3">
        <v>1</v>
      </c>
      <c r="N653" s="3" t="s">
        <v>22</v>
      </c>
      <c r="O653" s="11">
        <v>12</v>
      </c>
      <c r="P653" s="11" t="str">
        <f>TEXT(Table1[[#This Row],[Order_Date]],"YYYY-MM")</f>
        <v>2023-01</v>
      </c>
      <c r="Q653" s="9" t="str">
        <f>IF(AND(Table1[[#This Row],[Hour]]&gt;=6,Table1[[#This Row],[Hour]]&lt;12),"Morning",IF(AND(Table1[[#This Row],[Hour]]&gt;=12,Table1[[#This Row],[Hour]]&lt;18),"AfterNoon",IF(AND(Table1[[#This Row],[Hour]]&gt;=18,Table1[[#This Row],[Hour]]&lt;21),"Evening","Night")))</f>
        <v>AfterNoon</v>
      </c>
      <c r="R653">
        <f>Table1[[#This Row],[Total_Sales]]/Table1[[#This Row],[Quantity_Sold]]</f>
        <v>564.58600000000001</v>
      </c>
      <c r="S653">
        <v>30</v>
      </c>
    </row>
    <row r="654" spans="1:19" ht="15.75" customHeight="1" x14ac:dyDescent="0.25">
      <c r="A654" s="3">
        <v>1653</v>
      </c>
      <c r="B654" s="4">
        <v>45284</v>
      </c>
      <c r="C654" s="3">
        <v>205</v>
      </c>
      <c r="D654" s="3">
        <v>301</v>
      </c>
      <c r="E654" s="3">
        <v>103</v>
      </c>
      <c r="F654" s="3">
        <v>8</v>
      </c>
      <c r="G654" s="5">
        <v>298.60599999999999</v>
      </c>
      <c r="H654" s="5">
        <v>2388.848</v>
      </c>
      <c r="I654" s="5">
        <v>358.3272</v>
      </c>
      <c r="J654" s="3" t="b">
        <v>0</v>
      </c>
      <c r="K654" s="3" t="s">
        <v>547</v>
      </c>
      <c r="L654" s="3">
        <v>2023</v>
      </c>
      <c r="M654" s="3">
        <v>12</v>
      </c>
      <c r="N654" s="3" t="s">
        <v>20</v>
      </c>
      <c r="O654" s="11">
        <v>10</v>
      </c>
      <c r="P654" s="11" t="str">
        <f>TEXT(Table1[[#This Row],[Order_Date]],"YYYY-MM")</f>
        <v>2023-12</v>
      </c>
      <c r="Q654" s="9" t="str">
        <f>IF(AND(Table1[[#This Row],[Hour]]&gt;=6,Table1[[#This Row],[Hour]]&lt;12),"Morning",IF(AND(Table1[[#This Row],[Hour]]&gt;=12,Table1[[#This Row],[Hour]]&lt;18),"AfterNoon",IF(AND(Table1[[#This Row],[Hour]]&gt;=18,Table1[[#This Row],[Hour]]&lt;21),"Evening","Night")))</f>
        <v>Morning</v>
      </c>
      <c r="R654">
        <f>Table1[[#This Row],[Total_Sales]]/Table1[[#This Row],[Quantity_Sold]]</f>
        <v>298.60599999999999</v>
      </c>
      <c r="S654">
        <v>15</v>
      </c>
    </row>
    <row r="655" spans="1:19" ht="15.75" customHeight="1" x14ac:dyDescent="0.25">
      <c r="A655" s="3">
        <v>1654</v>
      </c>
      <c r="B655" s="4">
        <v>45181</v>
      </c>
      <c r="C655" s="3">
        <v>203</v>
      </c>
      <c r="D655" s="3">
        <v>302</v>
      </c>
      <c r="E655" s="3">
        <v>101</v>
      </c>
      <c r="F655" s="3">
        <v>4</v>
      </c>
      <c r="G655" s="5">
        <v>216.45800000000003</v>
      </c>
      <c r="H655" s="5">
        <v>865.83200000000011</v>
      </c>
      <c r="I655" s="5">
        <v>147.19144000000003</v>
      </c>
      <c r="J655" s="3" t="b">
        <v>0</v>
      </c>
      <c r="K655" s="3" t="s">
        <v>548</v>
      </c>
      <c r="L655" s="3">
        <v>2023</v>
      </c>
      <c r="M655" s="3">
        <v>9</v>
      </c>
      <c r="N655" s="3" t="s">
        <v>31</v>
      </c>
      <c r="O655" s="11">
        <v>18</v>
      </c>
      <c r="P655" s="11" t="str">
        <f>TEXT(Table1[[#This Row],[Order_Date]],"YYYY-MM")</f>
        <v>2023-09</v>
      </c>
      <c r="Q655" s="9" t="str">
        <f>IF(AND(Table1[[#This Row],[Hour]]&gt;=6,Table1[[#This Row],[Hour]]&lt;12),"Morning",IF(AND(Table1[[#This Row],[Hour]]&gt;=12,Table1[[#This Row],[Hour]]&lt;18),"AfterNoon",IF(AND(Table1[[#This Row],[Hour]]&gt;=18,Table1[[#This Row],[Hour]]&lt;21),"Evening","Night")))</f>
        <v>Evening</v>
      </c>
      <c r="R655">
        <f>Table1[[#This Row],[Total_Sales]]/Table1[[#This Row],[Quantity_Sold]]</f>
        <v>216.45800000000003</v>
      </c>
      <c r="S655">
        <v>17</v>
      </c>
    </row>
    <row r="656" spans="1:19" ht="15.75" customHeight="1" x14ac:dyDescent="0.25">
      <c r="A656" s="3">
        <v>1655</v>
      </c>
      <c r="B656" s="4">
        <v>45471</v>
      </c>
      <c r="C656" s="3">
        <v>201</v>
      </c>
      <c r="D656" s="3">
        <v>301</v>
      </c>
      <c r="E656" s="3">
        <v>105</v>
      </c>
      <c r="F656" s="3">
        <v>7</v>
      </c>
      <c r="G656" s="5">
        <v>606.56200000000001</v>
      </c>
      <c r="H656" s="5">
        <v>4245.9340000000002</v>
      </c>
      <c r="I656" s="5">
        <v>806.72746000000006</v>
      </c>
      <c r="J656" s="3" t="b">
        <v>1</v>
      </c>
      <c r="K656" s="3" t="s">
        <v>549</v>
      </c>
      <c r="L656" s="3">
        <v>2024</v>
      </c>
      <c r="M656" s="3">
        <v>6</v>
      </c>
      <c r="N656" s="3" t="s">
        <v>26</v>
      </c>
      <c r="O656" s="11">
        <v>20</v>
      </c>
      <c r="P656" s="11" t="str">
        <f>TEXT(Table1[[#This Row],[Order_Date]],"YYYY-MM")</f>
        <v>2024-06</v>
      </c>
      <c r="Q656" s="9" t="str">
        <f>IF(AND(Table1[[#This Row],[Hour]]&gt;=6,Table1[[#This Row],[Hour]]&lt;12),"Morning",IF(AND(Table1[[#This Row],[Hour]]&gt;=12,Table1[[#This Row],[Hour]]&lt;18),"AfterNoon",IF(AND(Table1[[#This Row],[Hour]]&gt;=18,Table1[[#This Row],[Hour]]&lt;21),"Evening","Night")))</f>
        <v>Evening</v>
      </c>
      <c r="R656">
        <f>Table1[[#This Row],[Total_Sales]]/Table1[[#This Row],[Quantity_Sold]]</f>
        <v>606.56200000000001</v>
      </c>
      <c r="S656">
        <v>19</v>
      </c>
    </row>
    <row r="657" spans="1:19" ht="15.75" customHeight="1" x14ac:dyDescent="0.25">
      <c r="A657" s="3">
        <v>1656</v>
      </c>
      <c r="B657" s="4">
        <v>45055</v>
      </c>
      <c r="C657" s="3">
        <v>204</v>
      </c>
      <c r="D657" s="3">
        <v>305</v>
      </c>
      <c r="E657" s="3">
        <v>102</v>
      </c>
      <c r="F657" s="3">
        <v>10</v>
      </c>
      <c r="G657" s="5">
        <v>193.79800000000003</v>
      </c>
      <c r="H657" s="5">
        <v>1937.9800000000002</v>
      </c>
      <c r="I657" s="5">
        <v>406.97580000000005</v>
      </c>
      <c r="J657" s="3" t="b">
        <v>0</v>
      </c>
      <c r="K657" s="3" t="s">
        <v>118</v>
      </c>
      <c r="L657" s="3">
        <v>2023</v>
      </c>
      <c r="M657" s="3">
        <v>5</v>
      </c>
      <c r="N657" s="3" t="s">
        <v>31</v>
      </c>
      <c r="O657" s="11">
        <v>2</v>
      </c>
      <c r="P657" s="11" t="str">
        <f>TEXT(Table1[[#This Row],[Order_Date]],"YYYY-MM")</f>
        <v>2023-05</v>
      </c>
      <c r="Q657" s="9" t="str">
        <f>IF(AND(Table1[[#This Row],[Hour]]&gt;=6,Table1[[#This Row],[Hour]]&lt;12),"Morning",IF(AND(Table1[[#This Row],[Hour]]&gt;=12,Table1[[#This Row],[Hour]]&lt;18),"AfterNoon",IF(AND(Table1[[#This Row],[Hour]]&gt;=18,Table1[[#This Row],[Hour]]&lt;21),"Evening","Night")))</f>
        <v>Night</v>
      </c>
      <c r="R657">
        <f>Table1[[#This Row],[Total_Sales]]/Table1[[#This Row],[Quantity_Sold]]</f>
        <v>193.79800000000003</v>
      </c>
      <c r="S657">
        <v>21</v>
      </c>
    </row>
    <row r="658" spans="1:19" ht="15.75" customHeight="1" x14ac:dyDescent="0.25">
      <c r="A658" s="3">
        <v>1657</v>
      </c>
      <c r="B658" s="4">
        <v>45239</v>
      </c>
      <c r="C658" s="3">
        <v>201</v>
      </c>
      <c r="D658" s="3">
        <v>305</v>
      </c>
      <c r="E658" s="3">
        <v>101</v>
      </c>
      <c r="F658" s="3">
        <v>3</v>
      </c>
      <c r="G658" s="5">
        <v>341.52800000000002</v>
      </c>
      <c r="H658" s="5">
        <v>1024.5840000000001</v>
      </c>
      <c r="I658" s="5">
        <v>256.14600000000002</v>
      </c>
      <c r="J658" s="3" t="b">
        <v>0</v>
      </c>
      <c r="K658" s="3" t="s">
        <v>550</v>
      </c>
      <c r="L658" s="3">
        <v>2023</v>
      </c>
      <c r="M658" s="3">
        <v>11</v>
      </c>
      <c r="N658" s="3" t="s">
        <v>16</v>
      </c>
      <c r="O658" s="11">
        <v>5</v>
      </c>
      <c r="P658" s="11" t="str">
        <f>TEXT(Table1[[#This Row],[Order_Date]],"YYYY-MM")</f>
        <v>2023-11</v>
      </c>
      <c r="Q658" s="9" t="str">
        <f>IF(AND(Table1[[#This Row],[Hour]]&gt;=6,Table1[[#This Row],[Hour]]&lt;12),"Morning",IF(AND(Table1[[#This Row],[Hour]]&gt;=12,Table1[[#This Row],[Hour]]&lt;18),"AfterNoon",IF(AND(Table1[[#This Row],[Hour]]&gt;=18,Table1[[#This Row],[Hour]]&lt;21),"Evening","Night")))</f>
        <v>Night</v>
      </c>
      <c r="R658">
        <f>Table1[[#This Row],[Total_Sales]]/Table1[[#This Row],[Quantity_Sold]]</f>
        <v>341.52800000000002</v>
      </c>
      <c r="S658">
        <v>25</v>
      </c>
    </row>
    <row r="659" spans="1:19" ht="15.75" customHeight="1" x14ac:dyDescent="0.25">
      <c r="A659" s="3">
        <v>1658</v>
      </c>
      <c r="B659" s="4">
        <v>44964</v>
      </c>
      <c r="C659" s="3">
        <v>201</v>
      </c>
      <c r="D659" s="3">
        <v>304</v>
      </c>
      <c r="E659" s="3">
        <v>102</v>
      </c>
      <c r="F659" s="3">
        <v>7</v>
      </c>
      <c r="G659" s="5">
        <v>218.94400000000002</v>
      </c>
      <c r="H659" s="5">
        <v>1532.6080000000002</v>
      </c>
      <c r="I659" s="5">
        <v>459.78240000000005</v>
      </c>
      <c r="J659" s="3" t="b">
        <v>0</v>
      </c>
      <c r="K659" s="3" t="s">
        <v>389</v>
      </c>
      <c r="L659" s="3">
        <v>2023</v>
      </c>
      <c r="M659" s="3">
        <v>2</v>
      </c>
      <c r="N659" s="3" t="s">
        <v>31</v>
      </c>
      <c r="O659" s="11">
        <v>2</v>
      </c>
      <c r="P659" s="11" t="str">
        <f>TEXT(Table1[[#This Row],[Order_Date]],"YYYY-MM")</f>
        <v>2023-02</v>
      </c>
      <c r="Q659" s="9" t="str">
        <f>IF(AND(Table1[[#This Row],[Hour]]&gt;=6,Table1[[#This Row],[Hour]]&lt;12),"Morning",IF(AND(Table1[[#This Row],[Hour]]&gt;=12,Table1[[#This Row],[Hour]]&lt;18),"AfterNoon",IF(AND(Table1[[#This Row],[Hour]]&gt;=18,Table1[[#This Row],[Hour]]&lt;21),"Evening","Night")))</f>
        <v>Night</v>
      </c>
      <c r="R659">
        <f>Table1[[#This Row],[Total_Sales]]/Table1[[#This Row],[Quantity_Sold]]</f>
        <v>218.94400000000002</v>
      </c>
      <c r="S659">
        <v>30</v>
      </c>
    </row>
    <row r="660" spans="1:19" ht="15.75" customHeight="1" x14ac:dyDescent="0.25">
      <c r="A660" s="3">
        <v>1659</v>
      </c>
      <c r="B660" s="4">
        <v>45542</v>
      </c>
      <c r="C660" s="3">
        <v>202</v>
      </c>
      <c r="D660" s="3">
        <v>301</v>
      </c>
      <c r="E660" s="3">
        <v>103</v>
      </c>
      <c r="F660" s="3">
        <v>5</v>
      </c>
      <c r="G660" s="5">
        <v>179.12400000000002</v>
      </c>
      <c r="H660" s="5">
        <v>895.62000000000012</v>
      </c>
      <c r="I660" s="5">
        <v>134.34300000000002</v>
      </c>
      <c r="J660" s="3" t="b">
        <v>0</v>
      </c>
      <c r="K660" s="3" t="s">
        <v>551</v>
      </c>
      <c r="L660" s="3">
        <v>2024</v>
      </c>
      <c r="M660" s="3">
        <v>9</v>
      </c>
      <c r="N660" s="3" t="s">
        <v>22</v>
      </c>
      <c r="O660" s="11">
        <v>14</v>
      </c>
      <c r="P660" s="11" t="str">
        <f>TEXT(Table1[[#This Row],[Order_Date]],"YYYY-MM")</f>
        <v>2024-09</v>
      </c>
      <c r="Q660" s="9" t="str">
        <f>IF(AND(Table1[[#This Row],[Hour]]&gt;=6,Table1[[#This Row],[Hour]]&lt;12),"Morning",IF(AND(Table1[[#This Row],[Hour]]&gt;=12,Table1[[#This Row],[Hour]]&lt;18),"AfterNoon",IF(AND(Table1[[#This Row],[Hour]]&gt;=18,Table1[[#This Row],[Hour]]&lt;21),"Evening","Night")))</f>
        <v>AfterNoon</v>
      </c>
      <c r="R660">
        <f>Table1[[#This Row],[Total_Sales]]/Table1[[#This Row],[Quantity_Sold]]</f>
        <v>179.12400000000002</v>
      </c>
      <c r="S660">
        <v>15</v>
      </c>
    </row>
    <row r="661" spans="1:19" ht="15.75" customHeight="1" x14ac:dyDescent="0.25">
      <c r="A661" s="3">
        <v>1660</v>
      </c>
      <c r="B661" s="4">
        <v>45161</v>
      </c>
      <c r="C661" s="3">
        <v>202</v>
      </c>
      <c r="D661" s="3">
        <v>303</v>
      </c>
      <c r="E661" s="3">
        <v>101</v>
      </c>
      <c r="F661" s="3">
        <v>7</v>
      </c>
      <c r="G661" s="5">
        <v>341.59400000000005</v>
      </c>
      <c r="H661" s="5">
        <v>2391.1580000000004</v>
      </c>
      <c r="I661" s="5">
        <v>406.49686000000008</v>
      </c>
      <c r="J661" s="3" t="b">
        <v>0</v>
      </c>
      <c r="K661" s="3" t="s">
        <v>552</v>
      </c>
      <c r="L661" s="3">
        <v>2023</v>
      </c>
      <c r="M661" s="3">
        <v>8</v>
      </c>
      <c r="N661" s="3" t="s">
        <v>18</v>
      </c>
      <c r="O661" s="11">
        <v>6</v>
      </c>
      <c r="P661" s="11" t="str">
        <f>TEXT(Table1[[#This Row],[Order_Date]],"YYYY-MM")</f>
        <v>2023-08</v>
      </c>
      <c r="Q661" s="9" t="str">
        <f>IF(AND(Table1[[#This Row],[Hour]]&gt;=6,Table1[[#This Row],[Hour]]&lt;12),"Morning",IF(AND(Table1[[#This Row],[Hour]]&gt;=12,Table1[[#This Row],[Hour]]&lt;18),"AfterNoon",IF(AND(Table1[[#This Row],[Hour]]&gt;=18,Table1[[#This Row],[Hour]]&lt;21),"Evening","Night")))</f>
        <v>Morning</v>
      </c>
      <c r="R661">
        <f>Table1[[#This Row],[Total_Sales]]/Table1[[#This Row],[Quantity_Sold]]</f>
        <v>341.59400000000005</v>
      </c>
      <c r="S661">
        <v>17</v>
      </c>
    </row>
    <row r="662" spans="1:19" ht="15.75" customHeight="1" x14ac:dyDescent="0.25">
      <c r="A662" s="3">
        <v>1661</v>
      </c>
      <c r="B662" s="4">
        <v>45274</v>
      </c>
      <c r="C662" s="3">
        <v>204</v>
      </c>
      <c r="D662" s="3">
        <v>305</v>
      </c>
      <c r="E662" s="3">
        <v>104</v>
      </c>
      <c r="F662" s="3">
        <v>6</v>
      </c>
      <c r="G662" s="5">
        <v>229.98800000000003</v>
      </c>
      <c r="H662" s="5">
        <v>1379.9280000000001</v>
      </c>
      <c r="I662" s="5">
        <v>262.18632000000002</v>
      </c>
      <c r="J662" s="3" t="b">
        <v>0</v>
      </c>
      <c r="K662" s="3" t="s">
        <v>553</v>
      </c>
      <c r="L662" s="3">
        <v>2023</v>
      </c>
      <c r="M662" s="3">
        <v>12</v>
      </c>
      <c r="N662" s="3" t="s">
        <v>16</v>
      </c>
      <c r="O662" s="11">
        <v>14</v>
      </c>
      <c r="P662" s="11" t="str">
        <f>TEXT(Table1[[#This Row],[Order_Date]],"YYYY-MM")</f>
        <v>2023-12</v>
      </c>
      <c r="Q662" s="9" t="str">
        <f>IF(AND(Table1[[#This Row],[Hour]]&gt;=6,Table1[[#This Row],[Hour]]&lt;12),"Morning",IF(AND(Table1[[#This Row],[Hour]]&gt;=12,Table1[[#This Row],[Hour]]&lt;18),"AfterNoon",IF(AND(Table1[[#This Row],[Hour]]&gt;=18,Table1[[#This Row],[Hour]]&lt;21),"Evening","Night")))</f>
        <v>AfterNoon</v>
      </c>
      <c r="R662">
        <f>Table1[[#This Row],[Total_Sales]]/Table1[[#This Row],[Quantity_Sold]]</f>
        <v>229.98800000000003</v>
      </c>
      <c r="S662">
        <v>19</v>
      </c>
    </row>
    <row r="663" spans="1:19" ht="15.75" customHeight="1" x14ac:dyDescent="0.25">
      <c r="A663" s="3">
        <v>1662</v>
      </c>
      <c r="B663" s="4">
        <v>44946</v>
      </c>
      <c r="C663" s="3">
        <v>205</v>
      </c>
      <c r="D663" s="3">
        <v>303</v>
      </c>
      <c r="E663" s="3">
        <v>105</v>
      </c>
      <c r="F663" s="3">
        <v>1</v>
      </c>
      <c r="G663" s="5">
        <v>455.09200000000004</v>
      </c>
      <c r="H663" s="5">
        <v>455.09200000000004</v>
      </c>
      <c r="I663" s="5">
        <v>95.569320000000005</v>
      </c>
      <c r="J663" s="3" t="b">
        <v>0</v>
      </c>
      <c r="K663" s="3" t="s">
        <v>233</v>
      </c>
      <c r="L663" s="3">
        <v>2023</v>
      </c>
      <c r="M663" s="3">
        <v>1</v>
      </c>
      <c r="N663" s="3" t="s">
        <v>26</v>
      </c>
      <c r="O663" s="11">
        <v>5</v>
      </c>
      <c r="P663" s="11" t="str">
        <f>TEXT(Table1[[#This Row],[Order_Date]],"YYYY-MM")</f>
        <v>2023-01</v>
      </c>
      <c r="Q663" s="9" t="str">
        <f>IF(AND(Table1[[#This Row],[Hour]]&gt;=6,Table1[[#This Row],[Hour]]&lt;12),"Morning",IF(AND(Table1[[#This Row],[Hour]]&gt;=12,Table1[[#This Row],[Hour]]&lt;18),"AfterNoon",IF(AND(Table1[[#This Row],[Hour]]&gt;=18,Table1[[#This Row],[Hour]]&lt;21),"Evening","Night")))</f>
        <v>Night</v>
      </c>
      <c r="R663">
        <f>Table1[[#This Row],[Total_Sales]]/Table1[[#This Row],[Quantity_Sold]]</f>
        <v>455.09200000000004</v>
      </c>
      <c r="S663">
        <v>21</v>
      </c>
    </row>
    <row r="664" spans="1:19" ht="15.75" customHeight="1" x14ac:dyDescent="0.25">
      <c r="A664" s="3">
        <v>1663</v>
      </c>
      <c r="B664" s="4">
        <v>45108</v>
      </c>
      <c r="C664" s="3">
        <v>202</v>
      </c>
      <c r="D664" s="3">
        <v>304</v>
      </c>
      <c r="E664" s="3">
        <v>105</v>
      </c>
      <c r="F664" s="3">
        <v>2</v>
      </c>
      <c r="G664" s="5">
        <v>583.44000000000005</v>
      </c>
      <c r="H664" s="5">
        <v>1166.8800000000001</v>
      </c>
      <c r="I664" s="5">
        <v>291.72000000000003</v>
      </c>
      <c r="J664" s="3" t="b">
        <v>0</v>
      </c>
      <c r="K664" s="3" t="s">
        <v>554</v>
      </c>
      <c r="L664" s="3">
        <v>2023</v>
      </c>
      <c r="M664" s="3">
        <v>7</v>
      </c>
      <c r="N664" s="3" t="s">
        <v>22</v>
      </c>
      <c r="O664" s="11">
        <v>15</v>
      </c>
      <c r="P664" s="11" t="str">
        <f>TEXT(Table1[[#This Row],[Order_Date]],"YYYY-MM")</f>
        <v>2023-07</v>
      </c>
      <c r="Q664" s="9" t="str">
        <f>IF(AND(Table1[[#This Row],[Hour]]&gt;=6,Table1[[#This Row],[Hour]]&lt;12),"Morning",IF(AND(Table1[[#This Row],[Hour]]&gt;=12,Table1[[#This Row],[Hour]]&lt;18),"AfterNoon",IF(AND(Table1[[#This Row],[Hour]]&gt;=18,Table1[[#This Row],[Hour]]&lt;21),"Evening","Night")))</f>
        <v>AfterNoon</v>
      </c>
      <c r="R664">
        <f>Table1[[#This Row],[Total_Sales]]/Table1[[#This Row],[Quantity_Sold]]</f>
        <v>583.44000000000005</v>
      </c>
      <c r="S664">
        <v>25</v>
      </c>
    </row>
    <row r="665" spans="1:19" ht="15.75" customHeight="1" x14ac:dyDescent="0.25">
      <c r="A665" s="3">
        <v>1664</v>
      </c>
      <c r="B665" s="4">
        <v>45421</v>
      </c>
      <c r="C665" s="3">
        <v>202</v>
      </c>
      <c r="D665" s="3">
        <v>305</v>
      </c>
      <c r="E665" s="3">
        <v>104</v>
      </c>
      <c r="F665" s="3">
        <v>1</v>
      </c>
      <c r="G665" s="5">
        <v>45.716000000000008</v>
      </c>
      <c r="H665" s="5">
        <v>45.716000000000008</v>
      </c>
      <c r="I665" s="5">
        <v>13.714800000000002</v>
      </c>
      <c r="J665" s="3" t="b">
        <v>0</v>
      </c>
      <c r="K665" s="3" t="s">
        <v>555</v>
      </c>
      <c r="L665" s="3">
        <v>2024</v>
      </c>
      <c r="M665" s="3">
        <v>5</v>
      </c>
      <c r="N665" s="3" t="s">
        <v>16</v>
      </c>
      <c r="O665" s="11">
        <v>4</v>
      </c>
      <c r="P665" s="11" t="str">
        <f>TEXT(Table1[[#This Row],[Order_Date]],"YYYY-MM")</f>
        <v>2024-05</v>
      </c>
      <c r="Q665" s="9" t="str">
        <f>IF(AND(Table1[[#This Row],[Hour]]&gt;=6,Table1[[#This Row],[Hour]]&lt;12),"Morning",IF(AND(Table1[[#This Row],[Hour]]&gt;=12,Table1[[#This Row],[Hour]]&lt;18),"AfterNoon",IF(AND(Table1[[#This Row],[Hour]]&gt;=18,Table1[[#This Row],[Hour]]&lt;21),"Evening","Night")))</f>
        <v>Night</v>
      </c>
      <c r="R665">
        <f>Table1[[#This Row],[Total_Sales]]/Table1[[#This Row],[Quantity_Sold]]</f>
        <v>45.716000000000008</v>
      </c>
      <c r="S665">
        <v>30</v>
      </c>
    </row>
    <row r="666" spans="1:19" ht="15.75" customHeight="1" x14ac:dyDescent="0.25">
      <c r="A666" s="3">
        <v>1665</v>
      </c>
      <c r="B666" s="4">
        <v>45211</v>
      </c>
      <c r="C666" s="3">
        <v>202</v>
      </c>
      <c r="D666" s="3">
        <v>305</v>
      </c>
      <c r="E666" s="3">
        <v>104</v>
      </c>
      <c r="F666" s="3">
        <v>8</v>
      </c>
      <c r="G666" s="5">
        <v>411.18000000000006</v>
      </c>
      <c r="H666" s="5">
        <v>3289.4400000000005</v>
      </c>
      <c r="I666" s="5">
        <v>493.41600000000005</v>
      </c>
      <c r="J666" s="3" t="b">
        <v>0</v>
      </c>
      <c r="K666" s="3" t="s">
        <v>556</v>
      </c>
      <c r="L666" s="3">
        <v>2023</v>
      </c>
      <c r="M666" s="3">
        <v>10</v>
      </c>
      <c r="N666" s="3" t="s">
        <v>16</v>
      </c>
      <c r="O666" s="11">
        <v>18</v>
      </c>
      <c r="P666" s="11" t="str">
        <f>TEXT(Table1[[#This Row],[Order_Date]],"YYYY-MM")</f>
        <v>2023-10</v>
      </c>
      <c r="Q666" s="9" t="str">
        <f>IF(AND(Table1[[#This Row],[Hour]]&gt;=6,Table1[[#This Row],[Hour]]&lt;12),"Morning",IF(AND(Table1[[#This Row],[Hour]]&gt;=12,Table1[[#This Row],[Hour]]&lt;18),"AfterNoon",IF(AND(Table1[[#This Row],[Hour]]&gt;=18,Table1[[#This Row],[Hour]]&lt;21),"Evening","Night")))</f>
        <v>Evening</v>
      </c>
      <c r="R666">
        <f>Table1[[#This Row],[Total_Sales]]/Table1[[#This Row],[Quantity_Sold]]</f>
        <v>411.18000000000006</v>
      </c>
      <c r="S666">
        <v>15</v>
      </c>
    </row>
    <row r="667" spans="1:19" ht="15.75" customHeight="1" x14ac:dyDescent="0.25">
      <c r="A667" s="3">
        <v>1666</v>
      </c>
      <c r="B667" s="4">
        <v>44861</v>
      </c>
      <c r="C667" s="3">
        <v>202</v>
      </c>
      <c r="D667" s="3">
        <v>305</v>
      </c>
      <c r="E667" s="3">
        <v>102</v>
      </c>
      <c r="F667" s="3">
        <v>5</v>
      </c>
      <c r="G667" s="5">
        <v>366.69600000000003</v>
      </c>
      <c r="H667" s="5">
        <v>1833.48</v>
      </c>
      <c r="I667" s="5">
        <v>311.69160000000005</v>
      </c>
      <c r="J667" s="3" t="b">
        <v>0</v>
      </c>
      <c r="K667" s="3" t="s">
        <v>557</v>
      </c>
      <c r="L667" s="3">
        <v>2022</v>
      </c>
      <c r="M667" s="3">
        <v>10</v>
      </c>
      <c r="N667" s="3" t="s">
        <v>16</v>
      </c>
      <c r="O667" s="11">
        <v>19</v>
      </c>
      <c r="P667" s="11" t="str">
        <f>TEXT(Table1[[#This Row],[Order_Date]],"YYYY-MM")</f>
        <v>2022-10</v>
      </c>
      <c r="Q667" s="9" t="str">
        <f>IF(AND(Table1[[#This Row],[Hour]]&gt;=6,Table1[[#This Row],[Hour]]&lt;12),"Morning",IF(AND(Table1[[#This Row],[Hour]]&gt;=12,Table1[[#This Row],[Hour]]&lt;18),"AfterNoon",IF(AND(Table1[[#This Row],[Hour]]&gt;=18,Table1[[#This Row],[Hour]]&lt;21),"Evening","Night")))</f>
        <v>Evening</v>
      </c>
      <c r="R667">
        <f>Table1[[#This Row],[Total_Sales]]/Table1[[#This Row],[Quantity_Sold]]</f>
        <v>366.69600000000003</v>
      </c>
      <c r="S667">
        <v>17</v>
      </c>
    </row>
    <row r="668" spans="1:19" ht="15.75" customHeight="1" x14ac:dyDescent="0.25">
      <c r="A668" s="3">
        <v>1667</v>
      </c>
      <c r="B668" s="4">
        <v>45311</v>
      </c>
      <c r="C668" s="3">
        <v>202</v>
      </c>
      <c r="D668" s="3">
        <v>304</v>
      </c>
      <c r="E668" s="3">
        <v>105</v>
      </c>
      <c r="F668" s="3">
        <v>3</v>
      </c>
      <c r="G668" s="5">
        <v>184.77799999999999</v>
      </c>
      <c r="H668" s="5">
        <v>554.33399999999995</v>
      </c>
      <c r="I668" s="5">
        <v>105.32346</v>
      </c>
      <c r="J668" s="3" t="b">
        <v>1</v>
      </c>
      <c r="K668" s="3" t="s">
        <v>558</v>
      </c>
      <c r="L668" s="3">
        <v>2024</v>
      </c>
      <c r="M668" s="3">
        <v>1</v>
      </c>
      <c r="N668" s="3" t="s">
        <v>22</v>
      </c>
      <c r="O668" s="11">
        <v>14</v>
      </c>
      <c r="P668" s="11" t="str">
        <f>TEXT(Table1[[#This Row],[Order_Date]],"YYYY-MM")</f>
        <v>2024-01</v>
      </c>
      <c r="Q668" s="9" t="str">
        <f>IF(AND(Table1[[#This Row],[Hour]]&gt;=6,Table1[[#This Row],[Hour]]&lt;12),"Morning",IF(AND(Table1[[#This Row],[Hour]]&gt;=12,Table1[[#This Row],[Hour]]&lt;18),"AfterNoon",IF(AND(Table1[[#This Row],[Hour]]&gt;=18,Table1[[#This Row],[Hour]]&lt;21),"Evening","Night")))</f>
        <v>AfterNoon</v>
      </c>
      <c r="R668">
        <f>Table1[[#This Row],[Total_Sales]]/Table1[[#This Row],[Quantity_Sold]]</f>
        <v>184.77799999999999</v>
      </c>
      <c r="S668">
        <v>19</v>
      </c>
    </row>
    <row r="669" spans="1:19" ht="15.75" customHeight="1" x14ac:dyDescent="0.25">
      <c r="A669" s="3">
        <v>1668</v>
      </c>
      <c r="B669" s="4">
        <v>45494</v>
      </c>
      <c r="C669" s="3">
        <v>204</v>
      </c>
      <c r="D669" s="3">
        <v>302</v>
      </c>
      <c r="E669" s="3">
        <v>102</v>
      </c>
      <c r="F669" s="3">
        <v>6</v>
      </c>
      <c r="G669" s="5">
        <v>426.84400000000005</v>
      </c>
      <c r="H669" s="5">
        <v>2561.0640000000003</v>
      </c>
      <c r="I669" s="5">
        <v>537.82344000000001</v>
      </c>
      <c r="J669" s="3" t="b">
        <v>1</v>
      </c>
      <c r="K669" s="3" t="s">
        <v>559</v>
      </c>
      <c r="L669" s="3">
        <v>2024</v>
      </c>
      <c r="M669" s="3">
        <v>7</v>
      </c>
      <c r="N669" s="3" t="s">
        <v>20</v>
      </c>
      <c r="O669" s="11">
        <v>10</v>
      </c>
      <c r="P669" s="11" t="str">
        <f>TEXT(Table1[[#This Row],[Order_Date]],"YYYY-MM")</f>
        <v>2024-07</v>
      </c>
      <c r="Q669" s="9" t="str">
        <f>IF(AND(Table1[[#This Row],[Hour]]&gt;=6,Table1[[#This Row],[Hour]]&lt;12),"Morning",IF(AND(Table1[[#This Row],[Hour]]&gt;=12,Table1[[#This Row],[Hour]]&lt;18),"AfterNoon",IF(AND(Table1[[#This Row],[Hour]]&gt;=18,Table1[[#This Row],[Hour]]&lt;21),"Evening","Night")))</f>
        <v>Morning</v>
      </c>
      <c r="R669">
        <f>Table1[[#This Row],[Total_Sales]]/Table1[[#This Row],[Quantity_Sold]]</f>
        <v>426.84400000000005</v>
      </c>
      <c r="S669">
        <v>20.999999999999996</v>
      </c>
    </row>
    <row r="670" spans="1:19" ht="15.75" customHeight="1" x14ac:dyDescent="0.25">
      <c r="A670" s="3">
        <v>1669</v>
      </c>
      <c r="B670" s="4">
        <v>45546</v>
      </c>
      <c r="C670" s="3">
        <v>203</v>
      </c>
      <c r="D670" s="3">
        <v>304</v>
      </c>
      <c r="E670" s="3">
        <v>103</v>
      </c>
      <c r="F670" s="3">
        <v>4</v>
      </c>
      <c r="G670" s="5">
        <v>261.25</v>
      </c>
      <c r="H670" s="5">
        <v>1045</v>
      </c>
      <c r="I670" s="5">
        <v>261.25</v>
      </c>
      <c r="J670" s="3" t="b">
        <v>0</v>
      </c>
      <c r="K670" s="3" t="s">
        <v>560</v>
      </c>
      <c r="L670" s="3">
        <v>2024</v>
      </c>
      <c r="M670" s="3">
        <v>9</v>
      </c>
      <c r="N670" s="3" t="s">
        <v>18</v>
      </c>
      <c r="O670" s="11">
        <v>13</v>
      </c>
      <c r="P670" s="11" t="str">
        <f>TEXT(Table1[[#This Row],[Order_Date]],"YYYY-MM")</f>
        <v>2024-09</v>
      </c>
      <c r="Q670" s="9" t="str">
        <f>IF(AND(Table1[[#This Row],[Hour]]&gt;=6,Table1[[#This Row],[Hour]]&lt;12),"Morning",IF(AND(Table1[[#This Row],[Hour]]&gt;=12,Table1[[#This Row],[Hour]]&lt;18),"AfterNoon",IF(AND(Table1[[#This Row],[Hour]]&gt;=18,Table1[[#This Row],[Hour]]&lt;21),"Evening","Night")))</f>
        <v>AfterNoon</v>
      </c>
      <c r="R670">
        <f>Table1[[#This Row],[Total_Sales]]/Table1[[#This Row],[Quantity_Sold]]</f>
        <v>261.25</v>
      </c>
      <c r="S670">
        <v>25</v>
      </c>
    </row>
    <row r="671" spans="1:19" ht="15.75" customHeight="1" x14ac:dyDescent="0.25">
      <c r="A671" s="3">
        <v>1670</v>
      </c>
      <c r="B671" s="4">
        <v>45497</v>
      </c>
      <c r="C671" s="3">
        <v>201</v>
      </c>
      <c r="D671" s="3">
        <v>302</v>
      </c>
      <c r="E671" s="3">
        <v>105</v>
      </c>
      <c r="F671" s="3">
        <v>5</v>
      </c>
      <c r="G671" s="5">
        <v>163.9</v>
      </c>
      <c r="H671" s="5">
        <v>819.5</v>
      </c>
      <c r="I671" s="5">
        <v>245.85</v>
      </c>
      <c r="J671" s="3" t="b">
        <v>1</v>
      </c>
      <c r="K671" s="3" t="s">
        <v>561</v>
      </c>
      <c r="L671" s="3">
        <v>2024</v>
      </c>
      <c r="M671" s="3">
        <v>7</v>
      </c>
      <c r="N671" s="3" t="s">
        <v>18</v>
      </c>
      <c r="O671" s="11">
        <v>10</v>
      </c>
      <c r="P671" s="11" t="str">
        <f>TEXT(Table1[[#This Row],[Order_Date]],"YYYY-MM")</f>
        <v>2024-07</v>
      </c>
      <c r="Q671" s="9" t="str">
        <f>IF(AND(Table1[[#This Row],[Hour]]&gt;=6,Table1[[#This Row],[Hour]]&lt;12),"Morning",IF(AND(Table1[[#This Row],[Hour]]&gt;=12,Table1[[#This Row],[Hour]]&lt;18),"AfterNoon",IF(AND(Table1[[#This Row],[Hour]]&gt;=18,Table1[[#This Row],[Hour]]&lt;21),"Evening","Night")))</f>
        <v>Morning</v>
      </c>
      <c r="R671">
        <f>Table1[[#This Row],[Total_Sales]]/Table1[[#This Row],[Quantity_Sold]]</f>
        <v>163.9</v>
      </c>
      <c r="S671">
        <v>30</v>
      </c>
    </row>
    <row r="672" spans="1:19" ht="15.75" customHeight="1" x14ac:dyDescent="0.25">
      <c r="A672" s="3">
        <v>1671</v>
      </c>
      <c r="B672" s="4">
        <v>44936</v>
      </c>
      <c r="C672" s="3">
        <v>204</v>
      </c>
      <c r="D672" s="3">
        <v>305</v>
      </c>
      <c r="E672" s="3">
        <v>104</v>
      </c>
      <c r="F672" s="3">
        <v>9</v>
      </c>
      <c r="G672" s="5">
        <v>590.21600000000001</v>
      </c>
      <c r="H672" s="5">
        <v>5311.9440000000004</v>
      </c>
      <c r="I672" s="5">
        <v>796.79160000000002</v>
      </c>
      <c r="J672" s="3" t="b">
        <v>0</v>
      </c>
      <c r="K672" s="3" t="s">
        <v>530</v>
      </c>
      <c r="L672" s="3">
        <v>2023</v>
      </c>
      <c r="M672" s="3">
        <v>1</v>
      </c>
      <c r="N672" s="3" t="s">
        <v>31</v>
      </c>
      <c r="O672" s="11">
        <v>22</v>
      </c>
      <c r="P672" s="11" t="str">
        <f>TEXT(Table1[[#This Row],[Order_Date]],"YYYY-MM")</f>
        <v>2023-01</v>
      </c>
      <c r="Q672" s="9" t="str">
        <f>IF(AND(Table1[[#This Row],[Hour]]&gt;=6,Table1[[#This Row],[Hour]]&lt;12),"Morning",IF(AND(Table1[[#This Row],[Hour]]&gt;=12,Table1[[#This Row],[Hour]]&lt;18),"AfterNoon",IF(AND(Table1[[#This Row],[Hour]]&gt;=18,Table1[[#This Row],[Hour]]&lt;21),"Evening","Night")))</f>
        <v>Night</v>
      </c>
      <c r="R672">
        <f>Table1[[#This Row],[Total_Sales]]/Table1[[#This Row],[Quantity_Sold]]</f>
        <v>590.21600000000001</v>
      </c>
      <c r="S672">
        <v>15</v>
      </c>
    </row>
    <row r="673" spans="1:19" ht="15.75" customHeight="1" x14ac:dyDescent="0.25">
      <c r="A673" s="3">
        <v>1672</v>
      </c>
      <c r="B673" s="4">
        <v>45009</v>
      </c>
      <c r="C673" s="3">
        <v>204</v>
      </c>
      <c r="D673" s="3">
        <v>302</v>
      </c>
      <c r="E673" s="3">
        <v>101</v>
      </c>
      <c r="F673" s="3">
        <v>10</v>
      </c>
      <c r="G673" s="5">
        <v>54.34</v>
      </c>
      <c r="H673" s="5">
        <v>543.40000000000009</v>
      </c>
      <c r="I673" s="5">
        <v>92.378000000000029</v>
      </c>
      <c r="J673" s="3" t="b">
        <v>0</v>
      </c>
      <c r="K673" s="3" t="s">
        <v>562</v>
      </c>
      <c r="L673" s="3">
        <v>2023</v>
      </c>
      <c r="M673" s="3">
        <v>3</v>
      </c>
      <c r="N673" s="3" t="s">
        <v>26</v>
      </c>
      <c r="O673" s="11">
        <v>19</v>
      </c>
      <c r="P673" s="11" t="str">
        <f>TEXT(Table1[[#This Row],[Order_Date]],"YYYY-MM")</f>
        <v>2023-03</v>
      </c>
      <c r="Q673" s="9" t="str">
        <f>IF(AND(Table1[[#This Row],[Hour]]&gt;=6,Table1[[#This Row],[Hour]]&lt;12),"Morning",IF(AND(Table1[[#This Row],[Hour]]&gt;=12,Table1[[#This Row],[Hour]]&lt;18),"AfterNoon",IF(AND(Table1[[#This Row],[Hour]]&gt;=18,Table1[[#This Row],[Hour]]&lt;21),"Evening","Night")))</f>
        <v>Evening</v>
      </c>
      <c r="R673">
        <f>Table1[[#This Row],[Total_Sales]]/Table1[[#This Row],[Quantity_Sold]]</f>
        <v>54.340000000000011</v>
      </c>
      <c r="S673">
        <v>17</v>
      </c>
    </row>
    <row r="674" spans="1:19" ht="15.75" customHeight="1" x14ac:dyDescent="0.25">
      <c r="A674" s="3">
        <v>1673</v>
      </c>
      <c r="B674" s="4">
        <v>45423</v>
      </c>
      <c r="C674" s="3">
        <v>205</v>
      </c>
      <c r="D674" s="3">
        <v>303</v>
      </c>
      <c r="E674" s="3">
        <v>101</v>
      </c>
      <c r="F674" s="3">
        <v>6</v>
      </c>
      <c r="G674" s="5">
        <v>632.78600000000006</v>
      </c>
      <c r="H674" s="5">
        <v>3796.7160000000003</v>
      </c>
      <c r="I674" s="5">
        <v>721.3760400000001</v>
      </c>
      <c r="J674" s="3" t="b">
        <v>0</v>
      </c>
      <c r="K674" s="3" t="s">
        <v>392</v>
      </c>
      <c r="L674" s="3">
        <v>2024</v>
      </c>
      <c r="M674" s="3">
        <v>5</v>
      </c>
      <c r="N674" s="3" t="s">
        <v>22</v>
      </c>
      <c r="O674" s="11">
        <v>16</v>
      </c>
      <c r="P674" s="11" t="str">
        <f>TEXT(Table1[[#This Row],[Order_Date]],"YYYY-MM")</f>
        <v>2024-05</v>
      </c>
      <c r="Q674" s="9" t="str">
        <f>IF(AND(Table1[[#This Row],[Hour]]&gt;=6,Table1[[#This Row],[Hour]]&lt;12),"Morning",IF(AND(Table1[[#This Row],[Hour]]&gt;=12,Table1[[#This Row],[Hour]]&lt;18),"AfterNoon",IF(AND(Table1[[#This Row],[Hour]]&gt;=18,Table1[[#This Row],[Hour]]&lt;21),"Evening","Night")))</f>
        <v>AfterNoon</v>
      </c>
      <c r="R674">
        <f>Table1[[#This Row],[Total_Sales]]/Table1[[#This Row],[Quantity_Sold]]</f>
        <v>632.78600000000006</v>
      </c>
      <c r="S674">
        <v>19</v>
      </c>
    </row>
    <row r="675" spans="1:19" ht="15.75" customHeight="1" x14ac:dyDescent="0.25">
      <c r="A675" s="3">
        <v>1674</v>
      </c>
      <c r="B675" s="4">
        <v>45559</v>
      </c>
      <c r="C675" s="3">
        <v>202</v>
      </c>
      <c r="D675" s="3">
        <v>304</v>
      </c>
      <c r="E675" s="3">
        <v>103</v>
      </c>
      <c r="F675" s="3">
        <v>3</v>
      </c>
      <c r="G675" s="5">
        <v>203.03800000000004</v>
      </c>
      <c r="H675" s="5">
        <v>609.11400000000015</v>
      </c>
      <c r="I675" s="5">
        <v>127.91394000000003</v>
      </c>
      <c r="J675" s="3" t="b">
        <v>0</v>
      </c>
      <c r="K675" s="3" t="s">
        <v>563</v>
      </c>
      <c r="L675" s="3">
        <v>2024</v>
      </c>
      <c r="M675" s="3">
        <v>9</v>
      </c>
      <c r="N675" s="3" t="s">
        <v>31</v>
      </c>
      <c r="O675" s="11">
        <v>20</v>
      </c>
      <c r="P675" s="11" t="str">
        <f>TEXT(Table1[[#This Row],[Order_Date]],"YYYY-MM")</f>
        <v>2024-09</v>
      </c>
      <c r="Q675" s="9" t="str">
        <f>IF(AND(Table1[[#This Row],[Hour]]&gt;=6,Table1[[#This Row],[Hour]]&lt;12),"Morning",IF(AND(Table1[[#This Row],[Hour]]&gt;=12,Table1[[#This Row],[Hour]]&lt;18),"AfterNoon",IF(AND(Table1[[#This Row],[Hour]]&gt;=18,Table1[[#This Row],[Hour]]&lt;21),"Evening","Night")))</f>
        <v>Evening</v>
      </c>
      <c r="R675">
        <f>Table1[[#This Row],[Total_Sales]]/Table1[[#This Row],[Quantity_Sold]]</f>
        <v>203.03800000000004</v>
      </c>
      <c r="S675">
        <v>21</v>
      </c>
    </row>
    <row r="676" spans="1:19" ht="15.75" customHeight="1" x14ac:dyDescent="0.25">
      <c r="A676" s="3">
        <v>1675</v>
      </c>
      <c r="B676" s="4">
        <v>45428</v>
      </c>
      <c r="C676" s="3">
        <v>204</v>
      </c>
      <c r="D676" s="3">
        <v>304</v>
      </c>
      <c r="E676" s="3">
        <v>102</v>
      </c>
      <c r="F676" s="3">
        <v>5</v>
      </c>
      <c r="G676" s="5">
        <v>399.47600000000006</v>
      </c>
      <c r="H676" s="5">
        <v>1997.3800000000003</v>
      </c>
      <c r="I676" s="5">
        <v>499.34500000000008</v>
      </c>
      <c r="J676" s="3" t="b">
        <v>0</v>
      </c>
      <c r="K676" s="3" t="s">
        <v>228</v>
      </c>
      <c r="L676" s="3">
        <v>2024</v>
      </c>
      <c r="M676" s="3">
        <v>5</v>
      </c>
      <c r="N676" s="3" t="s">
        <v>16</v>
      </c>
      <c r="O676" s="11">
        <v>23</v>
      </c>
      <c r="P676" s="11" t="str">
        <f>TEXT(Table1[[#This Row],[Order_Date]],"YYYY-MM")</f>
        <v>2024-05</v>
      </c>
      <c r="Q676" s="9" t="str">
        <f>IF(AND(Table1[[#This Row],[Hour]]&gt;=6,Table1[[#This Row],[Hour]]&lt;12),"Morning",IF(AND(Table1[[#This Row],[Hour]]&gt;=12,Table1[[#This Row],[Hour]]&lt;18),"AfterNoon",IF(AND(Table1[[#This Row],[Hour]]&gt;=18,Table1[[#This Row],[Hour]]&lt;21),"Evening","Night")))</f>
        <v>Night</v>
      </c>
      <c r="R676">
        <f>Table1[[#This Row],[Total_Sales]]/Table1[[#This Row],[Quantity_Sold]]</f>
        <v>399.47600000000006</v>
      </c>
      <c r="S676">
        <v>25</v>
      </c>
    </row>
    <row r="677" spans="1:19" ht="15.75" customHeight="1" x14ac:dyDescent="0.25">
      <c r="A677" s="3">
        <v>1676</v>
      </c>
      <c r="B677" s="4">
        <v>45140</v>
      </c>
      <c r="C677" s="3">
        <v>203</v>
      </c>
      <c r="D677" s="3">
        <v>305</v>
      </c>
      <c r="E677" s="3">
        <v>101</v>
      </c>
      <c r="F677" s="3">
        <v>10</v>
      </c>
      <c r="G677" s="5">
        <v>495.19800000000004</v>
      </c>
      <c r="H677" s="5">
        <v>4951.9800000000005</v>
      </c>
      <c r="I677" s="5">
        <v>1485.5940000000001</v>
      </c>
      <c r="J677" s="3" t="b">
        <v>0</v>
      </c>
      <c r="K677" s="3" t="s">
        <v>564</v>
      </c>
      <c r="L677" s="3">
        <v>2023</v>
      </c>
      <c r="M677" s="3">
        <v>8</v>
      </c>
      <c r="N677" s="3" t="s">
        <v>18</v>
      </c>
      <c r="O677" s="11">
        <v>4</v>
      </c>
      <c r="P677" s="11" t="str">
        <f>TEXT(Table1[[#This Row],[Order_Date]],"YYYY-MM")</f>
        <v>2023-08</v>
      </c>
      <c r="Q677" s="9" t="str">
        <f>IF(AND(Table1[[#This Row],[Hour]]&gt;=6,Table1[[#This Row],[Hour]]&lt;12),"Morning",IF(AND(Table1[[#This Row],[Hour]]&gt;=12,Table1[[#This Row],[Hour]]&lt;18),"AfterNoon",IF(AND(Table1[[#This Row],[Hour]]&gt;=18,Table1[[#This Row],[Hour]]&lt;21),"Evening","Night")))</f>
        <v>Night</v>
      </c>
      <c r="R677">
        <f>Table1[[#This Row],[Total_Sales]]/Table1[[#This Row],[Quantity_Sold]]</f>
        <v>495.19800000000004</v>
      </c>
      <c r="S677">
        <v>30</v>
      </c>
    </row>
    <row r="678" spans="1:19" ht="15.75" customHeight="1" x14ac:dyDescent="0.25">
      <c r="A678" s="3">
        <v>1677</v>
      </c>
      <c r="B678" s="4">
        <v>45163</v>
      </c>
      <c r="C678" s="3">
        <v>202</v>
      </c>
      <c r="D678" s="3">
        <v>303</v>
      </c>
      <c r="E678" s="3">
        <v>104</v>
      </c>
      <c r="F678" s="3">
        <v>9</v>
      </c>
      <c r="G678" s="5">
        <v>468.55600000000004</v>
      </c>
      <c r="H678" s="5">
        <v>4217.0040000000008</v>
      </c>
      <c r="I678" s="5">
        <v>632.55060000000014</v>
      </c>
      <c r="J678" s="3" t="b">
        <v>1</v>
      </c>
      <c r="K678" s="3" t="s">
        <v>239</v>
      </c>
      <c r="L678" s="3">
        <v>2023</v>
      </c>
      <c r="M678" s="3">
        <v>8</v>
      </c>
      <c r="N678" s="3" t="s">
        <v>26</v>
      </c>
      <c r="O678" s="11">
        <v>21</v>
      </c>
      <c r="P678" s="11" t="str">
        <f>TEXT(Table1[[#This Row],[Order_Date]],"YYYY-MM")</f>
        <v>2023-08</v>
      </c>
      <c r="Q678" s="9" t="str">
        <f>IF(AND(Table1[[#This Row],[Hour]]&gt;=6,Table1[[#This Row],[Hour]]&lt;12),"Morning",IF(AND(Table1[[#This Row],[Hour]]&gt;=12,Table1[[#This Row],[Hour]]&lt;18),"AfterNoon",IF(AND(Table1[[#This Row],[Hour]]&gt;=18,Table1[[#This Row],[Hour]]&lt;21),"Evening","Night")))</f>
        <v>Night</v>
      </c>
      <c r="R678">
        <f>Table1[[#This Row],[Total_Sales]]/Table1[[#This Row],[Quantity_Sold]]</f>
        <v>468.5560000000001</v>
      </c>
      <c r="S678">
        <v>15</v>
      </c>
    </row>
    <row r="679" spans="1:19" ht="15.75" customHeight="1" x14ac:dyDescent="0.25">
      <c r="A679" s="3">
        <v>1678</v>
      </c>
      <c r="B679" s="4">
        <v>44945</v>
      </c>
      <c r="C679" s="3">
        <v>204</v>
      </c>
      <c r="D679" s="3">
        <v>303</v>
      </c>
      <c r="E679" s="3">
        <v>105</v>
      </c>
      <c r="F679" s="3">
        <v>6</v>
      </c>
      <c r="G679" s="5">
        <v>541.35400000000004</v>
      </c>
      <c r="H679" s="5">
        <v>3248.1240000000003</v>
      </c>
      <c r="I679" s="5">
        <v>552.18108000000007</v>
      </c>
      <c r="J679" s="3" t="b">
        <v>1</v>
      </c>
      <c r="K679" s="3" t="s">
        <v>565</v>
      </c>
      <c r="L679" s="3">
        <v>2023</v>
      </c>
      <c r="M679" s="3">
        <v>1</v>
      </c>
      <c r="N679" s="3" t="s">
        <v>16</v>
      </c>
      <c r="O679" s="11">
        <v>8</v>
      </c>
      <c r="P679" s="11" t="str">
        <f>TEXT(Table1[[#This Row],[Order_Date]],"YYYY-MM")</f>
        <v>2023-01</v>
      </c>
      <c r="Q679" s="9" t="str">
        <f>IF(AND(Table1[[#This Row],[Hour]]&gt;=6,Table1[[#This Row],[Hour]]&lt;12),"Morning",IF(AND(Table1[[#This Row],[Hour]]&gt;=12,Table1[[#This Row],[Hour]]&lt;18),"AfterNoon",IF(AND(Table1[[#This Row],[Hour]]&gt;=18,Table1[[#This Row],[Hour]]&lt;21),"Evening","Night")))</f>
        <v>Morning</v>
      </c>
      <c r="R679">
        <f>Table1[[#This Row],[Total_Sales]]/Table1[[#This Row],[Quantity_Sold]]</f>
        <v>541.35400000000004</v>
      </c>
      <c r="S679">
        <v>17</v>
      </c>
    </row>
    <row r="680" spans="1:19" ht="15.75" customHeight="1" x14ac:dyDescent="0.25">
      <c r="A680" s="3">
        <v>1679</v>
      </c>
      <c r="B680" s="4">
        <v>45143</v>
      </c>
      <c r="C680" s="3">
        <v>203</v>
      </c>
      <c r="D680" s="3">
        <v>302</v>
      </c>
      <c r="E680" s="3">
        <v>102</v>
      </c>
      <c r="F680" s="3">
        <v>5</v>
      </c>
      <c r="G680" s="5">
        <v>90.486000000000018</v>
      </c>
      <c r="H680" s="5">
        <v>452.43000000000006</v>
      </c>
      <c r="I680" s="5">
        <v>85.961700000000008</v>
      </c>
      <c r="J680" s="3" t="b">
        <v>0</v>
      </c>
      <c r="K680" s="3" t="s">
        <v>213</v>
      </c>
      <c r="L680" s="3">
        <v>2023</v>
      </c>
      <c r="M680" s="3">
        <v>8</v>
      </c>
      <c r="N680" s="3" t="s">
        <v>22</v>
      </c>
      <c r="O680" s="11">
        <v>4</v>
      </c>
      <c r="P680" s="11" t="str">
        <f>TEXT(Table1[[#This Row],[Order_Date]],"YYYY-MM")</f>
        <v>2023-08</v>
      </c>
      <c r="Q680" s="9" t="str">
        <f>IF(AND(Table1[[#This Row],[Hour]]&gt;=6,Table1[[#This Row],[Hour]]&lt;12),"Morning",IF(AND(Table1[[#This Row],[Hour]]&gt;=12,Table1[[#This Row],[Hour]]&lt;18),"AfterNoon",IF(AND(Table1[[#This Row],[Hour]]&gt;=18,Table1[[#This Row],[Hour]]&lt;21),"Evening","Night")))</f>
        <v>Night</v>
      </c>
      <c r="R680">
        <f>Table1[[#This Row],[Total_Sales]]/Table1[[#This Row],[Quantity_Sold]]</f>
        <v>90.486000000000018</v>
      </c>
      <c r="S680">
        <v>19</v>
      </c>
    </row>
    <row r="681" spans="1:19" ht="15.75" customHeight="1" x14ac:dyDescent="0.25">
      <c r="A681" s="3">
        <v>1680</v>
      </c>
      <c r="B681" s="4">
        <v>45159</v>
      </c>
      <c r="C681" s="3">
        <v>203</v>
      </c>
      <c r="D681" s="3">
        <v>304</v>
      </c>
      <c r="E681" s="3">
        <v>103</v>
      </c>
      <c r="F681" s="3">
        <v>7</v>
      </c>
      <c r="G681" s="5">
        <v>539.74800000000005</v>
      </c>
      <c r="H681" s="5">
        <v>3778.2360000000003</v>
      </c>
      <c r="I681" s="5">
        <v>793.42956000000004</v>
      </c>
      <c r="J681" s="3" t="b">
        <v>0</v>
      </c>
      <c r="K681" s="3" t="s">
        <v>566</v>
      </c>
      <c r="L681" s="3">
        <v>2023</v>
      </c>
      <c r="M681" s="3">
        <v>8</v>
      </c>
      <c r="N681" s="3" t="s">
        <v>28</v>
      </c>
      <c r="O681" s="11">
        <v>15</v>
      </c>
      <c r="P681" s="11" t="str">
        <f>TEXT(Table1[[#This Row],[Order_Date]],"YYYY-MM")</f>
        <v>2023-08</v>
      </c>
      <c r="Q681" s="9" t="str">
        <f>IF(AND(Table1[[#This Row],[Hour]]&gt;=6,Table1[[#This Row],[Hour]]&lt;12),"Morning",IF(AND(Table1[[#This Row],[Hour]]&gt;=12,Table1[[#This Row],[Hour]]&lt;18),"AfterNoon",IF(AND(Table1[[#This Row],[Hour]]&gt;=18,Table1[[#This Row],[Hour]]&lt;21),"Evening","Night")))</f>
        <v>AfterNoon</v>
      </c>
      <c r="R681">
        <f>Table1[[#This Row],[Total_Sales]]/Table1[[#This Row],[Quantity_Sold]]</f>
        <v>539.74800000000005</v>
      </c>
      <c r="S681">
        <v>21</v>
      </c>
    </row>
    <row r="682" spans="1:19" ht="15.75" customHeight="1" x14ac:dyDescent="0.25">
      <c r="A682" s="3">
        <v>1681</v>
      </c>
      <c r="B682" s="4">
        <v>45294</v>
      </c>
      <c r="C682" s="3">
        <v>204</v>
      </c>
      <c r="D682" s="3">
        <v>302</v>
      </c>
      <c r="E682" s="3">
        <v>104</v>
      </c>
      <c r="F682" s="3">
        <v>2</v>
      </c>
      <c r="G682" s="5">
        <v>583.99</v>
      </c>
      <c r="H682" s="5">
        <v>1167.98</v>
      </c>
      <c r="I682" s="5">
        <v>291.995</v>
      </c>
      <c r="J682" s="3" t="b">
        <v>1</v>
      </c>
      <c r="K682" s="3" t="s">
        <v>567</v>
      </c>
      <c r="L682" s="3">
        <v>2024</v>
      </c>
      <c r="M682" s="3">
        <v>1</v>
      </c>
      <c r="N682" s="3" t="s">
        <v>18</v>
      </c>
      <c r="O682" s="11">
        <v>17</v>
      </c>
      <c r="P682" s="11" t="str">
        <f>TEXT(Table1[[#This Row],[Order_Date]],"YYYY-MM")</f>
        <v>2024-01</v>
      </c>
      <c r="Q682" s="9" t="str">
        <f>IF(AND(Table1[[#This Row],[Hour]]&gt;=6,Table1[[#This Row],[Hour]]&lt;12),"Morning",IF(AND(Table1[[#This Row],[Hour]]&gt;=12,Table1[[#This Row],[Hour]]&lt;18),"AfterNoon",IF(AND(Table1[[#This Row],[Hour]]&gt;=18,Table1[[#This Row],[Hour]]&lt;21),"Evening","Night")))</f>
        <v>AfterNoon</v>
      </c>
      <c r="R682">
        <f>Table1[[#This Row],[Total_Sales]]/Table1[[#This Row],[Quantity_Sold]]</f>
        <v>583.99</v>
      </c>
      <c r="S682">
        <v>25</v>
      </c>
    </row>
    <row r="683" spans="1:19" ht="15.75" customHeight="1" x14ac:dyDescent="0.25">
      <c r="A683" s="3">
        <v>1682</v>
      </c>
      <c r="B683" s="4">
        <v>45057</v>
      </c>
      <c r="C683" s="3">
        <v>202</v>
      </c>
      <c r="D683" s="3">
        <v>301</v>
      </c>
      <c r="E683" s="3">
        <v>103</v>
      </c>
      <c r="F683" s="3">
        <v>8</v>
      </c>
      <c r="G683" s="5">
        <v>63.624000000000009</v>
      </c>
      <c r="H683" s="5">
        <v>508.99200000000008</v>
      </c>
      <c r="I683" s="5">
        <v>152.69760000000002</v>
      </c>
      <c r="J683" s="3" t="b">
        <v>0</v>
      </c>
      <c r="K683" s="3" t="s">
        <v>115</v>
      </c>
      <c r="L683" s="3">
        <v>2023</v>
      </c>
      <c r="M683" s="3">
        <v>5</v>
      </c>
      <c r="N683" s="3" t="s">
        <v>16</v>
      </c>
      <c r="O683" s="11">
        <v>20</v>
      </c>
      <c r="P683" s="11" t="str">
        <f>TEXT(Table1[[#This Row],[Order_Date]],"YYYY-MM")</f>
        <v>2023-05</v>
      </c>
      <c r="Q683" s="9" t="str">
        <f>IF(AND(Table1[[#This Row],[Hour]]&gt;=6,Table1[[#This Row],[Hour]]&lt;12),"Morning",IF(AND(Table1[[#This Row],[Hour]]&gt;=12,Table1[[#This Row],[Hour]]&lt;18),"AfterNoon",IF(AND(Table1[[#This Row],[Hour]]&gt;=18,Table1[[#This Row],[Hour]]&lt;21),"Evening","Night")))</f>
        <v>Evening</v>
      </c>
      <c r="R683">
        <f>Table1[[#This Row],[Total_Sales]]/Table1[[#This Row],[Quantity_Sold]]</f>
        <v>63.624000000000009</v>
      </c>
      <c r="S683">
        <v>30</v>
      </c>
    </row>
    <row r="684" spans="1:19" ht="15.75" customHeight="1" x14ac:dyDescent="0.25">
      <c r="A684" s="3">
        <v>1683</v>
      </c>
      <c r="B684" s="4">
        <v>44993</v>
      </c>
      <c r="C684" s="3">
        <v>203</v>
      </c>
      <c r="D684" s="3">
        <v>303</v>
      </c>
      <c r="E684" s="3">
        <v>101</v>
      </c>
      <c r="F684" s="3">
        <v>10</v>
      </c>
      <c r="G684" s="5">
        <v>346.87400000000002</v>
      </c>
      <c r="H684" s="5">
        <v>3468.7400000000002</v>
      </c>
      <c r="I684" s="5">
        <v>520.31100000000004</v>
      </c>
      <c r="J684" s="3" t="b">
        <v>0</v>
      </c>
      <c r="K684" s="3" t="s">
        <v>339</v>
      </c>
      <c r="L684" s="3">
        <v>2023</v>
      </c>
      <c r="M684" s="3">
        <v>3</v>
      </c>
      <c r="N684" s="3" t="s">
        <v>18</v>
      </c>
      <c r="O684" s="11">
        <v>21</v>
      </c>
      <c r="P684" s="11" t="str">
        <f>TEXT(Table1[[#This Row],[Order_Date]],"YYYY-MM")</f>
        <v>2023-03</v>
      </c>
      <c r="Q684" s="9" t="str">
        <f>IF(AND(Table1[[#This Row],[Hour]]&gt;=6,Table1[[#This Row],[Hour]]&lt;12),"Morning",IF(AND(Table1[[#This Row],[Hour]]&gt;=12,Table1[[#This Row],[Hour]]&lt;18),"AfterNoon",IF(AND(Table1[[#This Row],[Hour]]&gt;=18,Table1[[#This Row],[Hour]]&lt;21),"Evening","Night")))</f>
        <v>Night</v>
      </c>
      <c r="R684">
        <f>Table1[[#This Row],[Total_Sales]]/Table1[[#This Row],[Quantity_Sold]]</f>
        <v>346.87400000000002</v>
      </c>
      <c r="S684">
        <v>15</v>
      </c>
    </row>
    <row r="685" spans="1:19" ht="15.75" customHeight="1" x14ac:dyDescent="0.25">
      <c r="A685" s="3">
        <v>1684</v>
      </c>
      <c r="B685" s="4">
        <v>44944</v>
      </c>
      <c r="C685" s="3">
        <v>202</v>
      </c>
      <c r="D685" s="3">
        <v>302</v>
      </c>
      <c r="E685" s="3">
        <v>103</v>
      </c>
      <c r="F685" s="3">
        <v>10</v>
      </c>
      <c r="G685" s="5">
        <v>400.88400000000001</v>
      </c>
      <c r="H685" s="5">
        <v>4008.84</v>
      </c>
      <c r="I685" s="5">
        <v>681.50280000000009</v>
      </c>
      <c r="J685" s="3" t="b">
        <v>0</v>
      </c>
      <c r="K685" s="3" t="s">
        <v>568</v>
      </c>
      <c r="L685" s="3">
        <v>2023</v>
      </c>
      <c r="M685" s="3">
        <v>1</v>
      </c>
      <c r="N685" s="3" t="s">
        <v>18</v>
      </c>
      <c r="O685" s="11">
        <v>14</v>
      </c>
      <c r="P685" s="11" t="str">
        <f>TEXT(Table1[[#This Row],[Order_Date]],"YYYY-MM")</f>
        <v>2023-01</v>
      </c>
      <c r="Q685" s="9" t="str">
        <f>IF(AND(Table1[[#This Row],[Hour]]&gt;=6,Table1[[#This Row],[Hour]]&lt;12),"Morning",IF(AND(Table1[[#This Row],[Hour]]&gt;=12,Table1[[#This Row],[Hour]]&lt;18),"AfterNoon",IF(AND(Table1[[#This Row],[Hour]]&gt;=18,Table1[[#This Row],[Hour]]&lt;21),"Evening","Night")))</f>
        <v>AfterNoon</v>
      </c>
      <c r="R685">
        <f>Table1[[#This Row],[Total_Sales]]/Table1[[#This Row],[Quantity_Sold]]</f>
        <v>400.88400000000001</v>
      </c>
      <c r="S685">
        <v>17</v>
      </c>
    </row>
    <row r="686" spans="1:19" ht="15.75" customHeight="1" x14ac:dyDescent="0.25">
      <c r="A686" s="3">
        <v>1685</v>
      </c>
      <c r="B686" s="4">
        <v>45027</v>
      </c>
      <c r="C686" s="3">
        <v>204</v>
      </c>
      <c r="D686" s="3">
        <v>303</v>
      </c>
      <c r="E686" s="3">
        <v>102</v>
      </c>
      <c r="F686" s="3">
        <v>3</v>
      </c>
      <c r="G686" s="5">
        <v>309.21000000000004</v>
      </c>
      <c r="H686" s="5">
        <v>927.63000000000011</v>
      </c>
      <c r="I686" s="5">
        <v>176.24970000000002</v>
      </c>
      <c r="J686" s="3" t="b">
        <v>0</v>
      </c>
      <c r="K686" s="3" t="s">
        <v>569</v>
      </c>
      <c r="L686" s="3">
        <v>2023</v>
      </c>
      <c r="M686" s="3">
        <v>4</v>
      </c>
      <c r="N686" s="3" t="s">
        <v>31</v>
      </c>
      <c r="O686" s="11">
        <v>21</v>
      </c>
      <c r="P686" s="11" t="str">
        <f>TEXT(Table1[[#This Row],[Order_Date]],"YYYY-MM")</f>
        <v>2023-04</v>
      </c>
      <c r="Q686" s="9" t="str">
        <f>IF(AND(Table1[[#This Row],[Hour]]&gt;=6,Table1[[#This Row],[Hour]]&lt;12),"Morning",IF(AND(Table1[[#This Row],[Hour]]&gt;=12,Table1[[#This Row],[Hour]]&lt;18),"AfterNoon",IF(AND(Table1[[#This Row],[Hour]]&gt;=18,Table1[[#This Row],[Hour]]&lt;21),"Evening","Night")))</f>
        <v>Night</v>
      </c>
      <c r="R686">
        <f>Table1[[#This Row],[Total_Sales]]/Table1[[#This Row],[Quantity_Sold]]</f>
        <v>309.21000000000004</v>
      </c>
      <c r="S686">
        <v>19</v>
      </c>
    </row>
    <row r="687" spans="1:19" ht="15.75" customHeight="1" x14ac:dyDescent="0.25">
      <c r="A687" s="3">
        <v>1686</v>
      </c>
      <c r="B687" s="4">
        <v>45009</v>
      </c>
      <c r="C687" s="3">
        <v>203</v>
      </c>
      <c r="D687" s="3">
        <v>303</v>
      </c>
      <c r="E687" s="3">
        <v>102</v>
      </c>
      <c r="F687" s="3">
        <v>5</v>
      </c>
      <c r="G687" s="5">
        <v>200.81600000000003</v>
      </c>
      <c r="H687" s="5">
        <v>1004.0800000000002</v>
      </c>
      <c r="I687" s="5">
        <v>210.85680000000002</v>
      </c>
      <c r="J687" s="3" t="b">
        <v>0</v>
      </c>
      <c r="K687" s="3" t="s">
        <v>570</v>
      </c>
      <c r="L687" s="3">
        <v>2023</v>
      </c>
      <c r="M687" s="3">
        <v>3</v>
      </c>
      <c r="N687" s="3" t="s">
        <v>26</v>
      </c>
      <c r="O687" s="11">
        <v>23</v>
      </c>
      <c r="P687" s="11" t="str">
        <f>TEXT(Table1[[#This Row],[Order_Date]],"YYYY-MM")</f>
        <v>2023-03</v>
      </c>
      <c r="Q687" s="9" t="str">
        <f>IF(AND(Table1[[#This Row],[Hour]]&gt;=6,Table1[[#This Row],[Hour]]&lt;12),"Morning",IF(AND(Table1[[#This Row],[Hour]]&gt;=12,Table1[[#This Row],[Hour]]&lt;18),"AfterNoon",IF(AND(Table1[[#This Row],[Hour]]&gt;=18,Table1[[#This Row],[Hour]]&lt;21),"Evening","Night")))</f>
        <v>Night</v>
      </c>
      <c r="R687">
        <f>Table1[[#This Row],[Total_Sales]]/Table1[[#This Row],[Quantity_Sold]]</f>
        <v>200.81600000000003</v>
      </c>
      <c r="S687">
        <v>21</v>
      </c>
    </row>
    <row r="688" spans="1:19" ht="15.75" customHeight="1" x14ac:dyDescent="0.25">
      <c r="A688" s="3">
        <v>1687</v>
      </c>
      <c r="B688" s="4">
        <v>44943</v>
      </c>
      <c r="C688" s="3">
        <v>204</v>
      </c>
      <c r="D688" s="3">
        <v>301</v>
      </c>
      <c r="E688" s="3">
        <v>104</v>
      </c>
      <c r="F688" s="3">
        <v>8</v>
      </c>
      <c r="G688" s="5">
        <v>541.39800000000002</v>
      </c>
      <c r="H688" s="5">
        <v>4331.1840000000002</v>
      </c>
      <c r="I688" s="5">
        <v>1082.796</v>
      </c>
      <c r="J688" s="3" t="b">
        <v>0</v>
      </c>
      <c r="K688" s="3" t="s">
        <v>278</v>
      </c>
      <c r="L688" s="3">
        <v>2023</v>
      </c>
      <c r="M688" s="3">
        <v>1</v>
      </c>
      <c r="N688" s="3" t="s">
        <v>31</v>
      </c>
      <c r="O688" s="11">
        <v>12</v>
      </c>
      <c r="P688" s="11" t="str">
        <f>TEXT(Table1[[#This Row],[Order_Date]],"YYYY-MM")</f>
        <v>2023-01</v>
      </c>
      <c r="Q688" s="9" t="str">
        <f>IF(AND(Table1[[#This Row],[Hour]]&gt;=6,Table1[[#This Row],[Hour]]&lt;12),"Morning",IF(AND(Table1[[#This Row],[Hour]]&gt;=12,Table1[[#This Row],[Hour]]&lt;18),"AfterNoon",IF(AND(Table1[[#This Row],[Hour]]&gt;=18,Table1[[#This Row],[Hour]]&lt;21),"Evening","Night")))</f>
        <v>AfterNoon</v>
      </c>
      <c r="R688">
        <f>Table1[[#This Row],[Total_Sales]]/Table1[[#This Row],[Quantity_Sold]]</f>
        <v>541.39800000000002</v>
      </c>
      <c r="S688">
        <v>25</v>
      </c>
    </row>
    <row r="689" spans="1:19" ht="15.75" customHeight="1" x14ac:dyDescent="0.25">
      <c r="A689" s="3">
        <v>1688</v>
      </c>
      <c r="B689" s="4">
        <v>44954</v>
      </c>
      <c r="C689" s="3">
        <v>202</v>
      </c>
      <c r="D689" s="3">
        <v>304</v>
      </c>
      <c r="E689" s="3">
        <v>105</v>
      </c>
      <c r="F689" s="3">
        <v>10</v>
      </c>
      <c r="G689" s="5">
        <v>300.41000000000003</v>
      </c>
      <c r="H689" s="5">
        <v>3004.1000000000004</v>
      </c>
      <c r="I689" s="5">
        <v>901.23000000000013</v>
      </c>
      <c r="J689" s="3" t="b">
        <v>0</v>
      </c>
      <c r="K689" s="3" t="s">
        <v>571</v>
      </c>
      <c r="L689" s="3">
        <v>2023</v>
      </c>
      <c r="M689" s="3">
        <v>1</v>
      </c>
      <c r="N689" s="3" t="s">
        <v>22</v>
      </c>
      <c r="O689" s="11">
        <v>21</v>
      </c>
      <c r="P689" s="11" t="str">
        <f>TEXT(Table1[[#This Row],[Order_Date]],"YYYY-MM")</f>
        <v>2023-01</v>
      </c>
      <c r="Q689" s="9" t="str">
        <f>IF(AND(Table1[[#This Row],[Hour]]&gt;=6,Table1[[#This Row],[Hour]]&lt;12),"Morning",IF(AND(Table1[[#This Row],[Hour]]&gt;=12,Table1[[#This Row],[Hour]]&lt;18),"AfterNoon",IF(AND(Table1[[#This Row],[Hour]]&gt;=18,Table1[[#This Row],[Hour]]&lt;21),"Evening","Night")))</f>
        <v>Night</v>
      </c>
      <c r="R689">
        <f>Table1[[#This Row],[Total_Sales]]/Table1[[#This Row],[Quantity_Sold]]</f>
        <v>300.41000000000003</v>
      </c>
      <c r="S689">
        <v>30</v>
      </c>
    </row>
    <row r="690" spans="1:19" ht="15.75" customHeight="1" x14ac:dyDescent="0.25">
      <c r="A690" s="3">
        <v>1689</v>
      </c>
      <c r="B690" s="4">
        <v>45512</v>
      </c>
      <c r="C690" s="3">
        <v>202</v>
      </c>
      <c r="D690" s="3">
        <v>302</v>
      </c>
      <c r="E690" s="3">
        <v>104</v>
      </c>
      <c r="F690" s="3">
        <v>5</v>
      </c>
      <c r="G690" s="5">
        <v>301.55400000000003</v>
      </c>
      <c r="H690" s="5">
        <v>1507.7700000000002</v>
      </c>
      <c r="I690" s="5">
        <v>226.16550000000004</v>
      </c>
      <c r="J690" s="3" t="b">
        <v>0</v>
      </c>
      <c r="K690" s="3" t="s">
        <v>572</v>
      </c>
      <c r="L690" s="3">
        <v>2024</v>
      </c>
      <c r="M690" s="3">
        <v>8</v>
      </c>
      <c r="N690" s="3" t="s">
        <v>16</v>
      </c>
      <c r="O690" s="11">
        <v>4</v>
      </c>
      <c r="P690" s="11" t="str">
        <f>TEXT(Table1[[#This Row],[Order_Date]],"YYYY-MM")</f>
        <v>2024-08</v>
      </c>
      <c r="Q690" s="9" t="str">
        <f>IF(AND(Table1[[#This Row],[Hour]]&gt;=6,Table1[[#This Row],[Hour]]&lt;12),"Morning",IF(AND(Table1[[#This Row],[Hour]]&gt;=12,Table1[[#This Row],[Hour]]&lt;18),"AfterNoon",IF(AND(Table1[[#This Row],[Hour]]&gt;=18,Table1[[#This Row],[Hour]]&lt;21),"Evening","Night")))</f>
        <v>Night</v>
      </c>
      <c r="R690">
        <f>Table1[[#This Row],[Total_Sales]]/Table1[[#This Row],[Quantity_Sold]]</f>
        <v>301.55400000000003</v>
      </c>
      <c r="S690">
        <v>15</v>
      </c>
    </row>
    <row r="691" spans="1:19" ht="15.75" customHeight="1" x14ac:dyDescent="0.25">
      <c r="A691" s="3">
        <v>1690</v>
      </c>
      <c r="B691" s="4">
        <v>45031</v>
      </c>
      <c r="C691" s="3">
        <v>204</v>
      </c>
      <c r="D691" s="3">
        <v>303</v>
      </c>
      <c r="E691" s="3">
        <v>101</v>
      </c>
      <c r="F691" s="3">
        <v>4</v>
      </c>
      <c r="G691" s="5">
        <v>440.286</v>
      </c>
      <c r="H691" s="5">
        <v>1761.144</v>
      </c>
      <c r="I691" s="5">
        <v>299.39448000000004</v>
      </c>
      <c r="J691" s="3" t="b">
        <v>0</v>
      </c>
      <c r="K691" s="3" t="s">
        <v>573</v>
      </c>
      <c r="L691" s="3">
        <v>2023</v>
      </c>
      <c r="M691" s="3">
        <v>4</v>
      </c>
      <c r="N691" s="3" t="s">
        <v>22</v>
      </c>
      <c r="O691" s="11">
        <v>8</v>
      </c>
      <c r="P691" s="11" t="str">
        <f>TEXT(Table1[[#This Row],[Order_Date]],"YYYY-MM")</f>
        <v>2023-04</v>
      </c>
      <c r="Q691" s="9" t="str">
        <f>IF(AND(Table1[[#This Row],[Hour]]&gt;=6,Table1[[#This Row],[Hour]]&lt;12),"Morning",IF(AND(Table1[[#This Row],[Hour]]&gt;=12,Table1[[#This Row],[Hour]]&lt;18),"AfterNoon",IF(AND(Table1[[#This Row],[Hour]]&gt;=18,Table1[[#This Row],[Hour]]&lt;21),"Evening","Night")))</f>
        <v>Morning</v>
      </c>
      <c r="R691">
        <f>Table1[[#This Row],[Total_Sales]]/Table1[[#This Row],[Quantity_Sold]]</f>
        <v>440.286</v>
      </c>
      <c r="S691">
        <v>17</v>
      </c>
    </row>
    <row r="692" spans="1:19" ht="15.75" customHeight="1" x14ac:dyDescent="0.25">
      <c r="A692" s="3">
        <v>1691</v>
      </c>
      <c r="B692" s="4">
        <v>45020</v>
      </c>
      <c r="C692" s="3">
        <v>203</v>
      </c>
      <c r="D692" s="3">
        <v>302</v>
      </c>
      <c r="E692" s="3">
        <v>104</v>
      </c>
      <c r="F692" s="3">
        <v>3</v>
      </c>
      <c r="G692" s="5">
        <v>628.65000000000009</v>
      </c>
      <c r="H692" s="5">
        <v>1885.9500000000003</v>
      </c>
      <c r="I692" s="5">
        <v>358.33050000000003</v>
      </c>
      <c r="J692" s="3" t="b">
        <v>0</v>
      </c>
      <c r="K692" s="3" t="s">
        <v>301</v>
      </c>
      <c r="L692" s="3">
        <v>2023</v>
      </c>
      <c r="M692" s="3">
        <v>4</v>
      </c>
      <c r="N692" s="3" t="s">
        <v>31</v>
      </c>
      <c r="O692" s="11">
        <v>16</v>
      </c>
      <c r="P692" s="11" t="str">
        <f>TEXT(Table1[[#This Row],[Order_Date]],"YYYY-MM")</f>
        <v>2023-04</v>
      </c>
      <c r="Q692" s="9" t="str">
        <f>IF(AND(Table1[[#This Row],[Hour]]&gt;=6,Table1[[#This Row],[Hour]]&lt;12),"Morning",IF(AND(Table1[[#This Row],[Hour]]&gt;=12,Table1[[#This Row],[Hour]]&lt;18),"AfterNoon",IF(AND(Table1[[#This Row],[Hour]]&gt;=18,Table1[[#This Row],[Hour]]&lt;21),"Evening","Night")))</f>
        <v>AfterNoon</v>
      </c>
      <c r="R692">
        <f>Table1[[#This Row],[Total_Sales]]/Table1[[#This Row],[Quantity_Sold]]</f>
        <v>628.65000000000009</v>
      </c>
      <c r="S692">
        <v>18.999999999999996</v>
      </c>
    </row>
    <row r="693" spans="1:19" ht="15.75" customHeight="1" x14ac:dyDescent="0.25">
      <c r="A693" s="3">
        <v>1692</v>
      </c>
      <c r="B693" s="4">
        <v>44918</v>
      </c>
      <c r="C693" s="3">
        <v>202</v>
      </c>
      <c r="D693" s="3">
        <v>302</v>
      </c>
      <c r="E693" s="3">
        <v>102</v>
      </c>
      <c r="F693" s="3">
        <v>8</v>
      </c>
      <c r="G693" s="5">
        <v>80.608000000000004</v>
      </c>
      <c r="H693" s="5">
        <v>644.86400000000003</v>
      </c>
      <c r="I693" s="5">
        <v>135.42143999999999</v>
      </c>
      <c r="J693" s="3" t="b">
        <v>0</v>
      </c>
      <c r="K693" s="3" t="s">
        <v>513</v>
      </c>
      <c r="L693" s="3">
        <v>2022</v>
      </c>
      <c r="M693" s="3">
        <v>12</v>
      </c>
      <c r="N693" s="3" t="s">
        <v>26</v>
      </c>
      <c r="O693" s="11">
        <v>3</v>
      </c>
      <c r="P693" s="11" t="str">
        <f>TEXT(Table1[[#This Row],[Order_Date]],"YYYY-MM")</f>
        <v>2022-12</v>
      </c>
      <c r="Q693" s="9" t="str">
        <f>IF(AND(Table1[[#This Row],[Hour]]&gt;=6,Table1[[#This Row],[Hour]]&lt;12),"Morning",IF(AND(Table1[[#This Row],[Hour]]&gt;=12,Table1[[#This Row],[Hour]]&lt;18),"AfterNoon",IF(AND(Table1[[#This Row],[Hour]]&gt;=18,Table1[[#This Row],[Hour]]&lt;21),"Evening","Night")))</f>
        <v>Night</v>
      </c>
      <c r="R693">
        <f>Table1[[#This Row],[Total_Sales]]/Table1[[#This Row],[Quantity_Sold]]</f>
        <v>80.608000000000004</v>
      </c>
      <c r="S693">
        <v>20.999999999999996</v>
      </c>
    </row>
    <row r="694" spans="1:19" ht="15.75" customHeight="1" x14ac:dyDescent="0.25">
      <c r="A694" s="3">
        <v>1693</v>
      </c>
      <c r="B694" s="4">
        <v>45040</v>
      </c>
      <c r="C694" s="3">
        <v>203</v>
      </c>
      <c r="D694" s="3">
        <v>304</v>
      </c>
      <c r="E694" s="3">
        <v>101</v>
      </c>
      <c r="F694" s="3">
        <v>5</v>
      </c>
      <c r="G694" s="5">
        <v>178.28800000000004</v>
      </c>
      <c r="H694" s="5">
        <v>891.44000000000017</v>
      </c>
      <c r="I694" s="5">
        <v>222.86000000000004</v>
      </c>
      <c r="J694" s="3" t="b">
        <v>0</v>
      </c>
      <c r="K694" s="3" t="s">
        <v>574</v>
      </c>
      <c r="L694" s="3">
        <v>2023</v>
      </c>
      <c r="M694" s="3">
        <v>4</v>
      </c>
      <c r="N694" s="3" t="s">
        <v>28</v>
      </c>
      <c r="O694" s="11">
        <v>3</v>
      </c>
      <c r="P694" s="11" t="str">
        <f>TEXT(Table1[[#This Row],[Order_Date]],"YYYY-MM")</f>
        <v>2023-04</v>
      </c>
      <c r="Q694" s="9" t="str">
        <f>IF(AND(Table1[[#This Row],[Hour]]&gt;=6,Table1[[#This Row],[Hour]]&lt;12),"Morning",IF(AND(Table1[[#This Row],[Hour]]&gt;=12,Table1[[#This Row],[Hour]]&lt;18),"AfterNoon",IF(AND(Table1[[#This Row],[Hour]]&gt;=18,Table1[[#This Row],[Hour]]&lt;21),"Evening","Night")))</f>
        <v>Night</v>
      </c>
      <c r="R694">
        <f>Table1[[#This Row],[Total_Sales]]/Table1[[#This Row],[Quantity_Sold]]</f>
        <v>178.28800000000004</v>
      </c>
      <c r="S694">
        <v>25</v>
      </c>
    </row>
    <row r="695" spans="1:19" ht="15.75" customHeight="1" x14ac:dyDescent="0.25">
      <c r="A695" s="3">
        <v>1694</v>
      </c>
      <c r="B695" s="4">
        <v>45401</v>
      </c>
      <c r="C695" s="3">
        <v>201</v>
      </c>
      <c r="D695" s="3">
        <v>301</v>
      </c>
      <c r="E695" s="3">
        <v>105</v>
      </c>
      <c r="F695" s="3">
        <v>4</v>
      </c>
      <c r="G695" s="5">
        <v>64.63600000000001</v>
      </c>
      <c r="H695" s="5">
        <v>258.54400000000004</v>
      </c>
      <c r="I695" s="5">
        <v>77.563200000000009</v>
      </c>
      <c r="J695" s="3" t="b">
        <v>1</v>
      </c>
      <c r="K695" s="3" t="s">
        <v>575</v>
      </c>
      <c r="L695" s="3">
        <v>2024</v>
      </c>
      <c r="M695" s="3">
        <v>4</v>
      </c>
      <c r="N695" s="3" t="s">
        <v>26</v>
      </c>
      <c r="O695" s="11">
        <v>16</v>
      </c>
      <c r="P695" s="11" t="str">
        <f>TEXT(Table1[[#This Row],[Order_Date]],"YYYY-MM")</f>
        <v>2024-04</v>
      </c>
      <c r="Q695" s="9" t="str">
        <f>IF(AND(Table1[[#This Row],[Hour]]&gt;=6,Table1[[#This Row],[Hour]]&lt;12),"Morning",IF(AND(Table1[[#This Row],[Hour]]&gt;=12,Table1[[#This Row],[Hour]]&lt;18),"AfterNoon",IF(AND(Table1[[#This Row],[Hour]]&gt;=18,Table1[[#This Row],[Hour]]&lt;21),"Evening","Night")))</f>
        <v>AfterNoon</v>
      </c>
      <c r="R695">
        <f>Table1[[#This Row],[Total_Sales]]/Table1[[#This Row],[Quantity_Sold]]</f>
        <v>64.63600000000001</v>
      </c>
      <c r="S695">
        <v>30</v>
      </c>
    </row>
    <row r="696" spans="1:19" ht="15.75" customHeight="1" x14ac:dyDescent="0.25">
      <c r="A696" s="3">
        <v>1695</v>
      </c>
      <c r="B696" s="4">
        <v>45034</v>
      </c>
      <c r="C696" s="3">
        <v>204</v>
      </c>
      <c r="D696" s="3">
        <v>304</v>
      </c>
      <c r="E696" s="3">
        <v>105</v>
      </c>
      <c r="F696" s="3">
        <v>5</v>
      </c>
      <c r="G696" s="5">
        <v>322.25600000000003</v>
      </c>
      <c r="H696" s="5">
        <v>1611.2800000000002</v>
      </c>
      <c r="I696" s="5">
        <v>241.69200000000001</v>
      </c>
      <c r="J696" s="3" t="b">
        <v>0</v>
      </c>
      <c r="K696" s="3" t="s">
        <v>576</v>
      </c>
      <c r="L696" s="3">
        <v>2023</v>
      </c>
      <c r="M696" s="3">
        <v>4</v>
      </c>
      <c r="N696" s="3" t="s">
        <v>31</v>
      </c>
      <c r="O696" s="11">
        <v>5</v>
      </c>
      <c r="P696" s="11" t="str">
        <f>TEXT(Table1[[#This Row],[Order_Date]],"YYYY-MM")</f>
        <v>2023-04</v>
      </c>
      <c r="Q696" s="9" t="str">
        <f>IF(AND(Table1[[#This Row],[Hour]]&gt;=6,Table1[[#This Row],[Hour]]&lt;12),"Morning",IF(AND(Table1[[#This Row],[Hour]]&gt;=12,Table1[[#This Row],[Hour]]&lt;18),"AfterNoon",IF(AND(Table1[[#This Row],[Hour]]&gt;=18,Table1[[#This Row],[Hour]]&lt;21),"Evening","Night")))</f>
        <v>Night</v>
      </c>
      <c r="R696">
        <f>Table1[[#This Row],[Total_Sales]]/Table1[[#This Row],[Quantity_Sold]]</f>
        <v>322.25600000000003</v>
      </c>
      <c r="S696">
        <v>15</v>
      </c>
    </row>
    <row r="697" spans="1:19" ht="15.75" customHeight="1" x14ac:dyDescent="0.25">
      <c r="A697" s="3">
        <v>1696</v>
      </c>
      <c r="B697" s="4">
        <v>45480</v>
      </c>
      <c r="C697" s="3">
        <v>202</v>
      </c>
      <c r="D697" s="3">
        <v>303</v>
      </c>
      <c r="E697" s="3">
        <v>105</v>
      </c>
      <c r="F697" s="3">
        <v>5</v>
      </c>
      <c r="G697" s="5">
        <v>399.01400000000007</v>
      </c>
      <c r="H697" s="5">
        <v>1995.0700000000004</v>
      </c>
      <c r="I697" s="5">
        <v>339.16190000000012</v>
      </c>
      <c r="J697" s="3" t="b">
        <v>0</v>
      </c>
      <c r="K697" s="3" t="s">
        <v>276</v>
      </c>
      <c r="L697" s="3">
        <v>2024</v>
      </c>
      <c r="M697" s="3">
        <v>7</v>
      </c>
      <c r="N697" s="3" t="s">
        <v>20</v>
      </c>
      <c r="O697" s="11">
        <v>1</v>
      </c>
      <c r="P697" s="11" t="str">
        <f>TEXT(Table1[[#This Row],[Order_Date]],"YYYY-MM")</f>
        <v>2024-07</v>
      </c>
      <c r="Q697" s="9" t="str">
        <f>IF(AND(Table1[[#This Row],[Hour]]&gt;=6,Table1[[#This Row],[Hour]]&lt;12),"Morning",IF(AND(Table1[[#This Row],[Hour]]&gt;=12,Table1[[#This Row],[Hour]]&lt;18),"AfterNoon",IF(AND(Table1[[#This Row],[Hour]]&gt;=18,Table1[[#This Row],[Hour]]&lt;21),"Evening","Night")))</f>
        <v>Night</v>
      </c>
      <c r="R697">
        <f>Table1[[#This Row],[Total_Sales]]/Table1[[#This Row],[Quantity_Sold]]</f>
        <v>399.01400000000007</v>
      </c>
      <c r="S697">
        <v>17</v>
      </c>
    </row>
    <row r="698" spans="1:19" ht="15.75" customHeight="1" x14ac:dyDescent="0.25">
      <c r="A698" s="3">
        <v>1697</v>
      </c>
      <c r="B698" s="4">
        <v>45037</v>
      </c>
      <c r="C698" s="3">
        <v>204</v>
      </c>
      <c r="D698" s="3">
        <v>303</v>
      </c>
      <c r="E698" s="3">
        <v>105</v>
      </c>
      <c r="F698" s="3">
        <v>6</v>
      </c>
      <c r="G698" s="5">
        <v>199.69400000000002</v>
      </c>
      <c r="H698" s="5">
        <v>1198.1640000000002</v>
      </c>
      <c r="I698" s="5">
        <v>227.65116000000003</v>
      </c>
      <c r="J698" s="3" t="b">
        <v>0</v>
      </c>
      <c r="K698" s="3" t="s">
        <v>383</v>
      </c>
      <c r="L698" s="3">
        <v>2023</v>
      </c>
      <c r="M698" s="3">
        <v>4</v>
      </c>
      <c r="N698" s="3" t="s">
        <v>26</v>
      </c>
      <c r="O698" s="11">
        <v>9</v>
      </c>
      <c r="P698" s="11" t="str">
        <f>TEXT(Table1[[#This Row],[Order_Date]],"YYYY-MM")</f>
        <v>2023-04</v>
      </c>
      <c r="Q698" s="9" t="str">
        <f>IF(AND(Table1[[#This Row],[Hour]]&gt;=6,Table1[[#This Row],[Hour]]&lt;12),"Morning",IF(AND(Table1[[#This Row],[Hour]]&gt;=12,Table1[[#This Row],[Hour]]&lt;18),"AfterNoon",IF(AND(Table1[[#This Row],[Hour]]&gt;=18,Table1[[#This Row],[Hour]]&lt;21),"Evening","Night")))</f>
        <v>Morning</v>
      </c>
      <c r="R698">
        <f>Table1[[#This Row],[Total_Sales]]/Table1[[#This Row],[Quantity_Sold]]</f>
        <v>199.69400000000005</v>
      </c>
      <c r="S698">
        <v>19</v>
      </c>
    </row>
    <row r="699" spans="1:19" ht="15.75" customHeight="1" x14ac:dyDescent="0.25">
      <c r="A699" s="3">
        <v>1698</v>
      </c>
      <c r="B699" s="4">
        <v>44880</v>
      </c>
      <c r="C699" s="3">
        <v>205</v>
      </c>
      <c r="D699" s="3">
        <v>301</v>
      </c>
      <c r="E699" s="3">
        <v>104</v>
      </c>
      <c r="F699" s="3">
        <v>10</v>
      </c>
      <c r="G699" s="5">
        <v>589.18200000000002</v>
      </c>
      <c r="H699" s="5">
        <v>5891.82</v>
      </c>
      <c r="I699" s="5">
        <v>1237.2821999999999</v>
      </c>
      <c r="J699" s="3" t="b">
        <v>0</v>
      </c>
      <c r="K699" s="3" t="s">
        <v>577</v>
      </c>
      <c r="L699" s="3">
        <v>2022</v>
      </c>
      <c r="M699" s="3">
        <v>11</v>
      </c>
      <c r="N699" s="3" t="s">
        <v>31</v>
      </c>
      <c r="O699" s="11">
        <v>12</v>
      </c>
      <c r="P699" s="11" t="str">
        <f>TEXT(Table1[[#This Row],[Order_Date]],"YYYY-MM")</f>
        <v>2022-11</v>
      </c>
      <c r="Q699" s="9" t="str">
        <f>IF(AND(Table1[[#This Row],[Hour]]&gt;=6,Table1[[#This Row],[Hour]]&lt;12),"Morning",IF(AND(Table1[[#This Row],[Hour]]&gt;=12,Table1[[#This Row],[Hour]]&lt;18),"AfterNoon",IF(AND(Table1[[#This Row],[Hour]]&gt;=18,Table1[[#This Row],[Hour]]&lt;21),"Evening","Night")))</f>
        <v>AfterNoon</v>
      </c>
      <c r="R699">
        <f>Table1[[#This Row],[Total_Sales]]/Table1[[#This Row],[Quantity_Sold]]</f>
        <v>589.18200000000002</v>
      </c>
      <c r="S699">
        <v>21</v>
      </c>
    </row>
    <row r="700" spans="1:19" ht="15.75" customHeight="1" x14ac:dyDescent="0.25">
      <c r="A700" s="3">
        <v>1699</v>
      </c>
      <c r="B700" s="4">
        <v>45336</v>
      </c>
      <c r="C700" s="3">
        <v>203</v>
      </c>
      <c r="D700" s="3">
        <v>302</v>
      </c>
      <c r="E700" s="3">
        <v>101</v>
      </c>
      <c r="F700" s="3">
        <v>6</v>
      </c>
      <c r="G700" s="5">
        <v>584.47400000000005</v>
      </c>
      <c r="H700" s="5">
        <v>3506.8440000000001</v>
      </c>
      <c r="I700" s="5">
        <v>876.71100000000001</v>
      </c>
      <c r="J700" s="3" t="b">
        <v>0</v>
      </c>
      <c r="K700" s="3" t="s">
        <v>578</v>
      </c>
      <c r="L700" s="3">
        <v>2024</v>
      </c>
      <c r="M700" s="3">
        <v>2</v>
      </c>
      <c r="N700" s="3" t="s">
        <v>18</v>
      </c>
      <c r="O700" s="11">
        <v>17</v>
      </c>
      <c r="P700" s="11" t="str">
        <f>TEXT(Table1[[#This Row],[Order_Date]],"YYYY-MM")</f>
        <v>2024-02</v>
      </c>
      <c r="Q700" s="9" t="str">
        <f>IF(AND(Table1[[#This Row],[Hour]]&gt;=6,Table1[[#This Row],[Hour]]&lt;12),"Morning",IF(AND(Table1[[#This Row],[Hour]]&gt;=12,Table1[[#This Row],[Hour]]&lt;18),"AfterNoon",IF(AND(Table1[[#This Row],[Hour]]&gt;=18,Table1[[#This Row],[Hour]]&lt;21),"Evening","Night")))</f>
        <v>AfterNoon</v>
      </c>
      <c r="R700">
        <f>Table1[[#This Row],[Total_Sales]]/Table1[[#This Row],[Quantity_Sold]]</f>
        <v>584.47400000000005</v>
      </c>
      <c r="S700">
        <v>25</v>
      </c>
    </row>
    <row r="701" spans="1:19" ht="15.75" customHeight="1" x14ac:dyDescent="0.25">
      <c r="A701" s="3">
        <v>1700</v>
      </c>
      <c r="B701" s="4">
        <v>44975</v>
      </c>
      <c r="C701" s="3">
        <v>203</v>
      </c>
      <c r="D701" s="3">
        <v>302</v>
      </c>
      <c r="E701" s="3">
        <v>101</v>
      </c>
      <c r="F701" s="3">
        <v>2</v>
      </c>
      <c r="G701" s="5">
        <v>288.26600000000002</v>
      </c>
      <c r="H701" s="5">
        <v>576.53200000000004</v>
      </c>
      <c r="I701" s="5">
        <v>172.95959999999999</v>
      </c>
      <c r="J701" s="3" t="b">
        <v>0</v>
      </c>
      <c r="K701" s="3" t="s">
        <v>579</v>
      </c>
      <c r="L701" s="3">
        <v>2023</v>
      </c>
      <c r="M701" s="3">
        <v>2</v>
      </c>
      <c r="N701" s="3" t="s">
        <v>22</v>
      </c>
      <c r="O701" s="11">
        <v>20</v>
      </c>
      <c r="P701" s="11" t="str">
        <f>TEXT(Table1[[#This Row],[Order_Date]],"YYYY-MM")</f>
        <v>2023-02</v>
      </c>
      <c r="Q701" s="9" t="str">
        <f>IF(AND(Table1[[#This Row],[Hour]]&gt;=6,Table1[[#This Row],[Hour]]&lt;12),"Morning",IF(AND(Table1[[#This Row],[Hour]]&gt;=12,Table1[[#This Row],[Hour]]&lt;18),"AfterNoon",IF(AND(Table1[[#This Row],[Hour]]&gt;=18,Table1[[#This Row],[Hour]]&lt;21),"Evening","Night")))</f>
        <v>Evening</v>
      </c>
      <c r="R701">
        <f>Table1[[#This Row],[Total_Sales]]/Table1[[#This Row],[Quantity_Sold]]</f>
        <v>288.26600000000002</v>
      </c>
      <c r="S701">
        <v>30</v>
      </c>
    </row>
    <row r="702" spans="1:19" ht="15.75" customHeight="1" x14ac:dyDescent="0.25">
      <c r="A702" s="3">
        <v>1701</v>
      </c>
      <c r="B702" s="4">
        <v>44956</v>
      </c>
      <c r="C702" s="3">
        <v>202</v>
      </c>
      <c r="D702" s="3">
        <v>305</v>
      </c>
      <c r="E702" s="3">
        <v>102</v>
      </c>
      <c r="F702" s="3">
        <v>6</v>
      </c>
      <c r="G702" s="5">
        <v>528.88000000000011</v>
      </c>
      <c r="H702" s="5">
        <v>3173.2800000000007</v>
      </c>
      <c r="I702" s="5">
        <v>475.99200000000008</v>
      </c>
      <c r="J702" s="3" t="b">
        <v>0</v>
      </c>
      <c r="K702" s="3" t="s">
        <v>580</v>
      </c>
      <c r="L702" s="3">
        <v>2023</v>
      </c>
      <c r="M702" s="3">
        <v>1</v>
      </c>
      <c r="N702" s="3" t="s">
        <v>28</v>
      </c>
      <c r="O702" s="11">
        <v>16</v>
      </c>
      <c r="P702" s="11" t="str">
        <f>TEXT(Table1[[#This Row],[Order_Date]],"YYYY-MM")</f>
        <v>2023-01</v>
      </c>
      <c r="Q702" s="9" t="str">
        <f>IF(AND(Table1[[#This Row],[Hour]]&gt;=6,Table1[[#This Row],[Hour]]&lt;12),"Morning",IF(AND(Table1[[#This Row],[Hour]]&gt;=12,Table1[[#This Row],[Hour]]&lt;18),"AfterNoon",IF(AND(Table1[[#This Row],[Hour]]&gt;=18,Table1[[#This Row],[Hour]]&lt;21),"Evening","Night")))</f>
        <v>AfterNoon</v>
      </c>
      <c r="R702">
        <f>Table1[[#This Row],[Total_Sales]]/Table1[[#This Row],[Quantity_Sold]]</f>
        <v>528.88000000000011</v>
      </c>
      <c r="S702">
        <v>15</v>
      </c>
    </row>
    <row r="703" spans="1:19" ht="15.75" customHeight="1" x14ac:dyDescent="0.25">
      <c r="A703" s="3">
        <v>1702</v>
      </c>
      <c r="B703" s="4">
        <v>44909</v>
      </c>
      <c r="C703" s="3">
        <v>204</v>
      </c>
      <c r="D703" s="3">
        <v>301</v>
      </c>
      <c r="E703" s="3">
        <v>101</v>
      </c>
      <c r="F703" s="3">
        <v>1</v>
      </c>
      <c r="G703" s="5">
        <v>502.54600000000005</v>
      </c>
      <c r="H703" s="5">
        <v>502.54600000000005</v>
      </c>
      <c r="I703" s="5">
        <v>85.432820000000021</v>
      </c>
      <c r="J703" s="3" t="b">
        <v>0</v>
      </c>
      <c r="K703" s="3" t="s">
        <v>581</v>
      </c>
      <c r="L703" s="3">
        <v>2022</v>
      </c>
      <c r="M703" s="3">
        <v>12</v>
      </c>
      <c r="N703" s="3" t="s">
        <v>18</v>
      </c>
      <c r="O703" s="11">
        <v>7</v>
      </c>
      <c r="P703" s="11" t="str">
        <f>TEXT(Table1[[#This Row],[Order_Date]],"YYYY-MM")</f>
        <v>2022-12</v>
      </c>
      <c r="Q703" s="9" t="str">
        <f>IF(AND(Table1[[#This Row],[Hour]]&gt;=6,Table1[[#This Row],[Hour]]&lt;12),"Morning",IF(AND(Table1[[#This Row],[Hour]]&gt;=12,Table1[[#This Row],[Hour]]&lt;18),"AfterNoon",IF(AND(Table1[[#This Row],[Hour]]&gt;=18,Table1[[#This Row],[Hour]]&lt;21),"Evening","Night")))</f>
        <v>Morning</v>
      </c>
      <c r="R703">
        <f>Table1[[#This Row],[Total_Sales]]/Table1[[#This Row],[Quantity_Sold]]</f>
        <v>502.54600000000005</v>
      </c>
      <c r="S703">
        <v>17</v>
      </c>
    </row>
    <row r="704" spans="1:19" ht="15.75" customHeight="1" x14ac:dyDescent="0.25">
      <c r="A704" s="3">
        <v>1703</v>
      </c>
      <c r="B704" s="4">
        <v>44990</v>
      </c>
      <c r="C704" s="3">
        <v>203</v>
      </c>
      <c r="D704" s="3">
        <v>301</v>
      </c>
      <c r="E704" s="3">
        <v>101</v>
      </c>
      <c r="F704" s="3">
        <v>4</v>
      </c>
      <c r="G704" s="5">
        <v>229.06400000000002</v>
      </c>
      <c r="H704" s="5">
        <v>916.25600000000009</v>
      </c>
      <c r="I704" s="5">
        <v>174.08864000000003</v>
      </c>
      <c r="J704" s="3" t="b">
        <v>0</v>
      </c>
      <c r="K704" s="3" t="s">
        <v>582</v>
      </c>
      <c r="L704" s="3">
        <v>2023</v>
      </c>
      <c r="M704" s="3">
        <v>3</v>
      </c>
      <c r="N704" s="3" t="s">
        <v>20</v>
      </c>
      <c r="O704" s="11">
        <v>6</v>
      </c>
      <c r="P704" s="11" t="str">
        <f>TEXT(Table1[[#This Row],[Order_Date]],"YYYY-MM")</f>
        <v>2023-03</v>
      </c>
      <c r="Q704" s="9" t="str">
        <f>IF(AND(Table1[[#This Row],[Hour]]&gt;=6,Table1[[#This Row],[Hour]]&lt;12),"Morning",IF(AND(Table1[[#This Row],[Hour]]&gt;=12,Table1[[#This Row],[Hour]]&lt;18),"AfterNoon",IF(AND(Table1[[#This Row],[Hour]]&gt;=18,Table1[[#This Row],[Hour]]&lt;21),"Evening","Night")))</f>
        <v>Morning</v>
      </c>
      <c r="R704">
        <f>Table1[[#This Row],[Total_Sales]]/Table1[[#This Row],[Quantity_Sold]]</f>
        <v>229.06400000000002</v>
      </c>
      <c r="S704">
        <v>19</v>
      </c>
    </row>
    <row r="705" spans="1:19" ht="15.75" customHeight="1" x14ac:dyDescent="0.25">
      <c r="A705" s="3">
        <v>1704</v>
      </c>
      <c r="B705" s="4">
        <v>45387</v>
      </c>
      <c r="C705" s="3">
        <v>203</v>
      </c>
      <c r="D705" s="3">
        <v>302</v>
      </c>
      <c r="E705" s="3">
        <v>103</v>
      </c>
      <c r="F705" s="3">
        <v>2</v>
      </c>
      <c r="G705" s="5">
        <v>143.90200000000002</v>
      </c>
      <c r="H705" s="5">
        <v>287.80400000000003</v>
      </c>
      <c r="I705" s="5">
        <v>60.438840000000006</v>
      </c>
      <c r="J705" s="3" t="b">
        <v>0</v>
      </c>
      <c r="K705" s="3" t="s">
        <v>575</v>
      </c>
      <c r="L705" s="3">
        <v>2024</v>
      </c>
      <c r="M705" s="3">
        <v>4</v>
      </c>
      <c r="N705" s="3" t="s">
        <v>26</v>
      </c>
      <c r="O705" s="11">
        <v>16</v>
      </c>
      <c r="P705" s="11" t="str">
        <f>TEXT(Table1[[#This Row],[Order_Date]],"YYYY-MM")</f>
        <v>2024-04</v>
      </c>
      <c r="Q705" s="9" t="str">
        <f>IF(AND(Table1[[#This Row],[Hour]]&gt;=6,Table1[[#This Row],[Hour]]&lt;12),"Morning",IF(AND(Table1[[#This Row],[Hour]]&gt;=12,Table1[[#This Row],[Hour]]&lt;18),"AfterNoon",IF(AND(Table1[[#This Row],[Hour]]&gt;=18,Table1[[#This Row],[Hour]]&lt;21),"Evening","Night")))</f>
        <v>AfterNoon</v>
      </c>
      <c r="R705">
        <f>Table1[[#This Row],[Total_Sales]]/Table1[[#This Row],[Quantity_Sold]]</f>
        <v>143.90200000000002</v>
      </c>
      <c r="S705">
        <v>21</v>
      </c>
    </row>
    <row r="706" spans="1:19" ht="15.75" customHeight="1" x14ac:dyDescent="0.25">
      <c r="A706" s="3">
        <v>1705</v>
      </c>
      <c r="B706" s="4">
        <v>45330</v>
      </c>
      <c r="C706" s="3">
        <v>205</v>
      </c>
      <c r="D706" s="3">
        <v>303</v>
      </c>
      <c r="E706" s="3">
        <v>104</v>
      </c>
      <c r="F706" s="3">
        <v>8</v>
      </c>
      <c r="G706" s="5">
        <v>235.18000000000004</v>
      </c>
      <c r="H706" s="5">
        <v>1881.4400000000003</v>
      </c>
      <c r="I706" s="5">
        <v>470.36000000000007</v>
      </c>
      <c r="J706" s="3" t="b">
        <v>0</v>
      </c>
      <c r="K706" s="3" t="s">
        <v>583</v>
      </c>
      <c r="L706" s="3">
        <v>2024</v>
      </c>
      <c r="M706" s="3">
        <v>2</v>
      </c>
      <c r="N706" s="3" t="s">
        <v>16</v>
      </c>
      <c r="O706" s="11">
        <v>22</v>
      </c>
      <c r="P706" s="11" t="str">
        <f>TEXT(Table1[[#This Row],[Order_Date]],"YYYY-MM")</f>
        <v>2024-02</v>
      </c>
      <c r="Q706" s="9" t="str">
        <f>IF(AND(Table1[[#This Row],[Hour]]&gt;=6,Table1[[#This Row],[Hour]]&lt;12),"Morning",IF(AND(Table1[[#This Row],[Hour]]&gt;=12,Table1[[#This Row],[Hour]]&lt;18),"AfterNoon",IF(AND(Table1[[#This Row],[Hour]]&gt;=18,Table1[[#This Row],[Hour]]&lt;21),"Evening","Night")))</f>
        <v>Night</v>
      </c>
      <c r="R706">
        <f>Table1[[#This Row],[Total_Sales]]/Table1[[#This Row],[Quantity_Sold]]</f>
        <v>235.18000000000004</v>
      </c>
      <c r="S706">
        <v>25</v>
      </c>
    </row>
    <row r="707" spans="1:19" ht="15.75" customHeight="1" x14ac:dyDescent="0.25">
      <c r="A707" s="3">
        <v>1706</v>
      </c>
      <c r="B707" s="4">
        <v>44867</v>
      </c>
      <c r="C707" s="3">
        <v>203</v>
      </c>
      <c r="D707" s="3">
        <v>302</v>
      </c>
      <c r="E707" s="3">
        <v>103</v>
      </c>
      <c r="F707" s="3">
        <v>2</v>
      </c>
      <c r="G707" s="5">
        <v>323.26800000000003</v>
      </c>
      <c r="H707" s="5">
        <v>646.53600000000006</v>
      </c>
      <c r="I707" s="5">
        <v>193.96080000000001</v>
      </c>
      <c r="J707" s="3" t="b">
        <v>0</v>
      </c>
      <c r="K707" s="3" t="s">
        <v>584</v>
      </c>
      <c r="L707" s="3">
        <v>2022</v>
      </c>
      <c r="M707" s="3">
        <v>11</v>
      </c>
      <c r="N707" s="3" t="s">
        <v>18</v>
      </c>
      <c r="O707" s="11">
        <v>9</v>
      </c>
      <c r="P707" s="11" t="str">
        <f>TEXT(Table1[[#This Row],[Order_Date]],"YYYY-MM")</f>
        <v>2022-11</v>
      </c>
      <c r="Q707" s="9" t="str">
        <f>IF(AND(Table1[[#This Row],[Hour]]&gt;=6,Table1[[#This Row],[Hour]]&lt;12),"Morning",IF(AND(Table1[[#This Row],[Hour]]&gt;=12,Table1[[#This Row],[Hour]]&lt;18),"AfterNoon",IF(AND(Table1[[#This Row],[Hour]]&gt;=18,Table1[[#This Row],[Hour]]&lt;21),"Evening","Night")))</f>
        <v>Morning</v>
      </c>
      <c r="R707">
        <f>Table1[[#This Row],[Total_Sales]]/Table1[[#This Row],[Quantity_Sold]]</f>
        <v>323.26800000000003</v>
      </c>
      <c r="S707">
        <v>30</v>
      </c>
    </row>
    <row r="708" spans="1:19" ht="15.75" customHeight="1" x14ac:dyDescent="0.25">
      <c r="A708" s="3">
        <v>1707</v>
      </c>
      <c r="B708" s="4">
        <v>45251</v>
      </c>
      <c r="C708" s="3">
        <v>203</v>
      </c>
      <c r="D708" s="3">
        <v>302</v>
      </c>
      <c r="E708" s="3">
        <v>103</v>
      </c>
      <c r="F708" s="3">
        <v>8</v>
      </c>
      <c r="G708" s="5">
        <v>217.602</v>
      </c>
      <c r="H708" s="5">
        <v>1740.816</v>
      </c>
      <c r="I708" s="5">
        <v>261.12239999999997</v>
      </c>
      <c r="J708" s="3" t="b">
        <v>0</v>
      </c>
      <c r="K708" s="3" t="s">
        <v>585</v>
      </c>
      <c r="L708" s="3">
        <v>2023</v>
      </c>
      <c r="M708" s="3">
        <v>11</v>
      </c>
      <c r="N708" s="3" t="s">
        <v>31</v>
      </c>
      <c r="O708" s="11">
        <v>10</v>
      </c>
      <c r="P708" s="11" t="str">
        <f>TEXT(Table1[[#This Row],[Order_Date]],"YYYY-MM")</f>
        <v>2023-11</v>
      </c>
      <c r="Q708" s="9" t="str">
        <f>IF(AND(Table1[[#This Row],[Hour]]&gt;=6,Table1[[#This Row],[Hour]]&lt;12),"Morning",IF(AND(Table1[[#This Row],[Hour]]&gt;=12,Table1[[#This Row],[Hour]]&lt;18),"AfterNoon",IF(AND(Table1[[#This Row],[Hour]]&gt;=18,Table1[[#This Row],[Hour]]&lt;21),"Evening","Night")))</f>
        <v>Morning</v>
      </c>
      <c r="R708">
        <f>Table1[[#This Row],[Total_Sales]]/Table1[[#This Row],[Quantity_Sold]]</f>
        <v>217.602</v>
      </c>
      <c r="S708">
        <v>14.999999999999996</v>
      </c>
    </row>
    <row r="709" spans="1:19" ht="15.75" customHeight="1" x14ac:dyDescent="0.25">
      <c r="A709" s="3">
        <v>1708</v>
      </c>
      <c r="B709" s="4">
        <v>45454</v>
      </c>
      <c r="C709" s="3">
        <v>205</v>
      </c>
      <c r="D709" s="3">
        <v>302</v>
      </c>
      <c r="E709" s="3">
        <v>105</v>
      </c>
      <c r="F709" s="3">
        <v>10</v>
      </c>
      <c r="G709" s="5">
        <v>344.036</v>
      </c>
      <c r="H709" s="5">
        <v>3440.36</v>
      </c>
      <c r="I709" s="5">
        <v>584.86120000000005</v>
      </c>
      <c r="J709" s="3" t="b">
        <v>1</v>
      </c>
      <c r="K709" s="3" t="s">
        <v>170</v>
      </c>
      <c r="L709" s="3">
        <v>2024</v>
      </c>
      <c r="M709" s="3">
        <v>6</v>
      </c>
      <c r="N709" s="3" t="s">
        <v>31</v>
      </c>
      <c r="O709" s="11">
        <v>19</v>
      </c>
      <c r="P709" s="11" t="str">
        <f>TEXT(Table1[[#This Row],[Order_Date]],"YYYY-MM")</f>
        <v>2024-06</v>
      </c>
      <c r="Q709" s="9" t="str">
        <f>IF(AND(Table1[[#This Row],[Hour]]&gt;=6,Table1[[#This Row],[Hour]]&lt;12),"Morning",IF(AND(Table1[[#This Row],[Hour]]&gt;=12,Table1[[#This Row],[Hour]]&lt;18),"AfterNoon",IF(AND(Table1[[#This Row],[Hour]]&gt;=18,Table1[[#This Row],[Hour]]&lt;21),"Evening","Night")))</f>
        <v>Evening</v>
      </c>
      <c r="R709">
        <f>Table1[[#This Row],[Total_Sales]]/Table1[[#This Row],[Quantity_Sold]]</f>
        <v>344.036</v>
      </c>
      <c r="S709">
        <v>17</v>
      </c>
    </row>
    <row r="710" spans="1:19" ht="15.75" customHeight="1" x14ac:dyDescent="0.25">
      <c r="A710" s="3">
        <v>1709</v>
      </c>
      <c r="B710" s="4">
        <v>45267</v>
      </c>
      <c r="C710" s="3">
        <v>205</v>
      </c>
      <c r="D710" s="3">
        <v>302</v>
      </c>
      <c r="E710" s="3">
        <v>105</v>
      </c>
      <c r="F710" s="3">
        <v>7</v>
      </c>
      <c r="G710" s="5">
        <v>318.93400000000003</v>
      </c>
      <c r="H710" s="5">
        <v>2232.538</v>
      </c>
      <c r="I710" s="5">
        <v>424.18222000000003</v>
      </c>
      <c r="J710" s="3" t="b">
        <v>0</v>
      </c>
      <c r="K710" s="3" t="s">
        <v>586</v>
      </c>
      <c r="L710" s="3">
        <v>2023</v>
      </c>
      <c r="M710" s="3">
        <v>12</v>
      </c>
      <c r="N710" s="3" t="s">
        <v>16</v>
      </c>
      <c r="O710" s="11">
        <v>2</v>
      </c>
      <c r="P710" s="11" t="str">
        <f>TEXT(Table1[[#This Row],[Order_Date]],"YYYY-MM")</f>
        <v>2023-12</v>
      </c>
      <c r="Q710" s="9" t="str">
        <f>IF(AND(Table1[[#This Row],[Hour]]&gt;=6,Table1[[#This Row],[Hour]]&lt;12),"Morning",IF(AND(Table1[[#This Row],[Hour]]&gt;=12,Table1[[#This Row],[Hour]]&lt;18),"AfterNoon",IF(AND(Table1[[#This Row],[Hour]]&gt;=18,Table1[[#This Row],[Hour]]&lt;21),"Evening","Night")))</f>
        <v>Night</v>
      </c>
      <c r="R710">
        <f>Table1[[#This Row],[Total_Sales]]/Table1[[#This Row],[Quantity_Sold]]</f>
        <v>318.93400000000003</v>
      </c>
      <c r="S710">
        <v>19</v>
      </c>
    </row>
    <row r="711" spans="1:19" ht="15.75" customHeight="1" x14ac:dyDescent="0.25">
      <c r="A711" s="3">
        <v>1710</v>
      </c>
      <c r="B711" s="4">
        <v>45131</v>
      </c>
      <c r="C711" s="3">
        <v>201</v>
      </c>
      <c r="D711" s="3">
        <v>304</v>
      </c>
      <c r="E711" s="3">
        <v>102</v>
      </c>
      <c r="F711" s="3">
        <v>6</v>
      </c>
      <c r="G711" s="5">
        <v>318.58200000000005</v>
      </c>
      <c r="H711" s="5">
        <v>1911.4920000000002</v>
      </c>
      <c r="I711" s="5">
        <v>401.41332</v>
      </c>
      <c r="J711" s="3" t="b">
        <v>1</v>
      </c>
      <c r="K711" s="3" t="s">
        <v>418</v>
      </c>
      <c r="L711" s="3">
        <v>2023</v>
      </c>
      <c r="M711" s="3">
        <v>7</v>
      </c>
      <c r="N711" s="3" t="s">
        <v>28</v>
      </c>
      <c r="O711" s="11">
        <v>13</v>
      </c>
      <c r="P711" s="11" t="str">
        <f>TEXT(Table1[[#This Row],[Order_Date]],"YYYY-MM")</f>
        <v>2023-07</v>
      </c>
      <c r="Q711" s="9" t="str">
        <f>IF(AND(Table1[[#This Row],[Hour]]&gt;=6,Table1[[#This Row],[Hour]]&lt;12),"Morning",IF(AND(Table1[[#This Row],[Hour]]&gt;=12,Table1[[#This Row],[Hour]]&lt;18),"AfterNoon",IF(AND(Table1[[#This Row],[Hour]]&gt;=18,Table1[[#This Row],[Hour]]&lt;21),"Evening","Night")))</f>
        <v>AfterNoon</v>
      </c>
      <c r="R711">
        <f>Table1[[#This Row],[Total_Sales]]/Table1[[#This Row],[Quantity_Sold]]</f>
        <v>318.58200000000005</v>
      </c>
      <c r="S711">
        <v>21</v>
      </c>
    </row>
    <row r="712" spans="1:19" ht="15.75" customHeight="1" x14ac:dyDescent="0.25">
      <c r="A712" s="3">
        <v>1711</v>
      </c>
      <c r="B712" s="4">
        <v>44971</v>
      </c>
      <c r="C712" s="3">
        <v>205</v>
      </c>
      <c r="D712" s="3">
        <v>301</v>
      </c>
      <c r="E712" s="3">
        <v>103</v>
      </c>
      <c r="F712" s="3">
        <v>8</v>
      </c>
      <c r="G712" s="5">
        <v>93.434000000000012</v>
      </c>
      <c r="H712" s="5">
        <v>747.47200000000009</v>
      </c>
      <c r="I712" s="5">
        <v>186.86800000000002</v>
      </c>
      <c r="J712" s="3" t="b">
        <v>0</v>
      </c>
      <c r="K712" s="3" t="s">
        <v>587</v>
      </c>
      <c r="L712" s="3">
        <v>2023</v>
      </c>
      <c r="M712" s="3">
        <v>2</v>
      </c>
      <c r="N712" s="3" t="s">
        <v>31</v>
      </c>
      <c r="O712" s="11">
        <v>22</v>
      </c>
      <c r="P712" s="11" t="str">
        <f>TEXT(Table1[[#This Row],[Order_Date]],"YYYY-MM")</f>
        <v>2023-02</v>
      </c>
      <c r="Q712" s="9" t="str">
        <f>IF(AND(Table1[[#This Row],[Hour]]&gt;=6,Table1[[#This Row],[Hour]]&lt;12),"Morning",IF(AND(Table1[[#This Row],[Hour]]&gt;=12,Table1[[#This Row],[Hour]]&lt;18),"AfterNoon",IF(AND(Table1[[#This Row],[Hour]]&gt;=18,Table1[[#This Row],[Hour]]&lt;21),"Evening","Night")))</f>
        <v>Night</v>
      </c>
      <c r="R712">
        <f>Table1[[#This Row],[Total_Sales]]/Table1[[#This Row],[Quantity_Sold]]</f>
        <v>93.434000000000012</v>
      </c>
      <c r="S712">
        <v>25</v>
      </c>
    </row>
    <row r="713" spans="1:19" ht="15.75" customHeight="1" x14ac:dyDescent="0.25">
      <c r="A713" s="3">
        <v>1712</v>
      </c>
      <c r="B713" s="4">
        <v>45440</v>
      </c>
      <c r="C713" s="3">
        <v>205</v>
      </c>
      <c r="D713" s="3">
        <v>303</v>
      </c>
      <c r="E713" s="3">
        <v>102</v>
      </c>
      <c r="F713" s="3">
        <v>2</v>
      </c>
      <c r="G713" s="5">
        <v>285.20799999999997</v>
      </c>
      <c r="H713" s="5">
        <v>570.41599999999994</v>
      </c>
      <c r="I713" s="5">
        <v>171.12479999999996</v>
      </c>
      <c r="J713" s="3" t="b">
        <v>0</v>
      </c>
      <c r="K713" s="3" t="s">
        <v>588</v>
      </c>
      <c r="L713" s="3">
        <v>2024</v>
      </c>
      <c r="M713" s="3">
        <v>5</v>
      </c>
      <c r="N713" s="3" t="s">
        <v>31</v>
      </c>
      <c r="O713" s="11">
        <v>21</v>
      </c>
      <c r="P713" s="11" t="str">
        <f>TEXT(Table1[[#This Row],[Order_Date]],"YYYY-MM")</f>
        <v>2024-05</v>
      </c>
      <c r="Q713" s="9" t="str">
        <f>IF(AND(Table1[[#This Row],[Hour]]&gt;=6,Table1[[#This Row],[Hour]]&lt;12),"Morning",IF(AND(Table1[[#This Row],[Hour]]&gt;=12,Table1[[#This Row],[Hour]]&lt;18),"AfterNoon",IF(AND(Table1[[#This Row],[Hour]]&gt;=18,Table1[[#This Row],[Hour]]&lt;21),"Evening","Night")))</f>
        <v>Night</v>
      </c>
      <c r="R713">
        <f>Table1[[#This Row],[Total_Sales]]/Table1[[#This Row],[Quantity_Sold]]</f>
        <v>285.20799999999997</v>
      </c>
      <c r="S713">
        <v>30</v>
      </c>
    </row>
    <row r="714" spans="1:19" ht="15.75" customHeight="1" x14ac:dyDescent="0.25">
      <c r="A714" s="3">
        <v>1713</v>
      </c>
      <c r="B714" s="4">
        <v>45389</v>
      </c>
      <c r="C714" s="3">
        <v>205</v>
      </c>
      <c r="D714" s="3">
        <v>302</v>
      </c>
      <c r="E714" s="3">
        <v>104</v>
      </c>
      <c r="F714" s="3">
        <v>7</v>
      </c>
      <c r="G714" s="5">
        <v>502.56800000000004</v>
      </c>
      <c r="H714" s="5">
        <v>3517.9760000000001</v>
      </c>
      <c r="I714" s="5">
        <v>527.69640000000004</v>
      </c>
      <c r="J714" s="3" t="b">
        <v>0</v>
      </c>
      <c r="K714" s="3" t="s">
        <v>589</v>
      </c>
      <c r="L714" s="3">
        <v>2024</v>
      </c>
      <c r="M714" s="3">
        <v>4</v>
      </c>
      <c r="N714" s="3" t="s">
        <v>20</v>
      </c>
      <c r="O714" s="11">
        <v>0</v>
      </c>
      <c r="P714" s="11" t="str">
        <f>TEXT(Table1[[#This Row],[Order_Date]],"YYYY-MM")</f>
        <v>2024-04</v>
      </c>
      <c r="Q714" s="9" t="str">
        <f>IF(AND(Table1[[#This Row],[Hour]]&gt;=6,Table1[[#This Row],[Hour]]&lt;12),"Morning",IF(AND(Table1[[#This Row],[Hour]]&gt;=12,Table1[[#This Row],[Hour]]&lt;18),"AfterNoon",IF(AND(Table1[[#This Row],[Hour]]&gt;=18,Table1[[#This Row],[Hour]]&lt;21),"Evening","Night")))</f>
        <v>Night</v>
      </c>
      <c r="R714">
        <f>Table1[[#This Row],[Total_Sales]]/Table1[[#This Row],[Quantity_Sold]]</f>
        <v>502.56800000000004</v>
      </c>
      <c r="S714">
        <v>15</v>
      </c>
    </row>
    <row r="715" spans="1:19" ht="15.75" customHeight="1" x14ac:dyDescent="0.25">
      <c r="A715" s="3">
        <v>1714</v>
      </c>
      <c r="B715" s="4">
        <v>44900</v>
      </c>
      <c r="C715" s="3">
        <v>203</v>
      </c>
      <c r="D715" s="3">
        <v>303</v>
      </c>
      <c r="E715" s="3">
        <v>105</v>
      </c>
      <c r="F715" s="3">
        <v>2</v>
      </c>
      <c r="G715" s="5">
        <v>536.7120000000001</v>
      </c>
      <c r="H715" s="5">
        <v>1073.4240000000002</v>
      </c>
      <c r="I715" s="5">
        <v>182.48208000000005</v>
      </c>
      <c r="J715" s="3" t="b">
        <v>0</v>
      </c>
      <c r="K715" s="3" t="s">
        <v>46</v>
      </c>
      <c r="L715" s="3">
        <v>2022</v>
      </c>
      <c r="M715" s="3">
        <v>12</v>
      </c>
      <c r="N715" s="3" t="s">
        <v>28</v>
      </c>
      <c r="O715" s="11">
        <v>8</v>
      </c>
      <c r="P715" s="11" t="str">
        <f>TEXT(Table1[[#This Row],[Order_Date]],"YYYY-MM")</f>
        <v>2022-12</v>
      </c>
      <c r="Q715" s="9" t="str">
        <f>IF(AND(Table1[[#This Row],[Hour]]&gt;=6,Table1[[#This Row],[Hour]]&lt;12),"Morning",IF(AND(Table1[[#This Row],[Hour]]&gt;=12,Table1[[#This Row],[Hour]]&lt;18),"AfterNoon",IF(AND(Table1[[#This Row],[Hour]]&gt;=18,Table1[[#This Row],[Hour]]&lt;21),"Evening","Night")))</f>
        <v>Morning</v>
      </c>
      <c r="R715">
        <f>Table1[[#This Row],[Total_Sales]]/Table1[[#This Row],[Quantity_Sold]]</f>
        <v>536.7120000000001</v>
      </c>
      <c r="S715">
        <v>17</v>
      </c>
    </row>
    <row r="716" spans="1:19" ht="15.75" customHeight="1" x14ac:dyDescent="0.25">
      <c r="A716" s="3">
        <v>1715</v>
      </c>
      <c r="B716" s="4">
        <v>45203</v>
      </c>
      <c r="C716" s="3">
        <v>203</v>
      </c>
      <c r="D716" s="3">
        <v>301</v>
      </c>
      <c r="E716" s="3">
        <v>104</v>
      </c>
      <c r="F716" s="3">
        <v>1</v>
      </c>
      <c r="G716" s="5">
        <v>581.4380000000001</v>
      </c>
      <c r="H716" s="5">
        <v>581.4380000000001</v>
      </c>
      <c r="I716" s="5">
        <v>110.47322000000003</v>
      </c>
      <c r="J716" s="3" t="b">
        <v>0</v>
      </c>
      <c r="K716" s="3" t="s">
        <v>522</v>
      </c>
      <c r="L716" s="3">
        <v>2023</v>
      </c>
      <c r="M716" s="3">
        <v>10</v>
      </c>
      <c r="N716" s="3" t="s">
        <v>18</v>
      </c>
      <c r="O716" s="11">
        <v>9</v>
      </c>
      <c r="P716" s="11" t="str">
        <f>TEXT(Table1[[#This Row],[Order_Date]],"YYYY-MM")</f>
        <v>2023-10</v>
      </c>
      <c r="Q716" s="9" t="str">
        <f>IF(AND(Table1[[#This Row],[Hour]]&gt;=6,Table1[[#This Row],[Hour]]&lt;12),"Morning",IF(AND(Table1[[#This Row],[Hour]]&gt;=12,Table1[[#This Row],[Hour]]&lt;18),"AfterNoon",IF(AND(Table1[[#This Row],[Hour]]&gt;=18,Table1[[#This Row],[Hour]]&lt;21),"Evening","Night")))</f>
        <v>Morning</v>
      </c>
      <c r="R716">
        <f>Table1[[#This Row],[Total_Sales]]/Table1[[#This Row],[Quantity_Sold]]</f>
        <v>581.4380000000001</v>
      </c>
      <c r="S716">
        <v>19</v>
      </c>
    </row>
    <row r="717" spans="1:19" ht="15.75" customHeight="1" x14ac:dyDescent="0.25">
      <c r="A717" s="3">
        <v>1716</v>
      </c>
      <c r="B717" s="4">
        <v>45085</v>
      </c>
      <c r="C717" s="3">
        <v>203</v>
      </c>
      <c r="D717" s="3">
        <v>302</v>
      </c>
      <c r="E717" s="3">
        <v>105</v>
      </c>
      <c r="F717" s="3">
        <v>2</v>
      </c>
      <c r="G717" s="5">
        <v>213.53200000000001</v>
      </c>
      <c r="H717" s="5">
        <v>427.06400000000002</v>
      </c>
      <c r="I717" s="5">
        <v>89.683440000000004</v>
      </c>
      <c r="J717" s="3" t="b">
        <v>1</v>
      </c>
      <c r="K717" s="3" t="s">
        <v>422</v>
      </c>
      <c r="L717" s="3">
        <v>2023</v>
      </c>
      <c r="M717" s="3">
        <v>6</v>
      </c>
      <c r="N717" s="3" t="s">
        <v>16</v>
      </c>
      <c r="O717" s="11">
        <v>18</v>
      </c>
      <c r="P717" s="11" t="str">
        <f>TEXT(Table1[[#This Row],[Order_Date]],"YYYY-MM")</f>
        <v>2023-06</v>
      </c>
      <c r="Q717" s="9" t="str">
        <f>IF(AND(Table1[[#This Row],[Hour]]&gt;=6,Table1[[#This Row],[Hour]]&lt;12),"Morning",IF(AND(Table1[[#This Row],[Hour]]&gt;=12,Table1[[#This Row],[Hour]]&lt;18),"AfterNoon",IF(AND(Table1[[#This Row],[Hour]]&gt;=18,Table1[[#This Row],[Hour]]&lt;21),"Evening","Night")))</f>
        <v>Evening</v>
      </c>
      <c r="R717">
        <f>Table1[[#This Row],[Total_Sales]]/Table1[[#This Row],[Quantity_Sold]]</f>
        <v>213.53200000000001</v>
      </c>
      <c r="S717">
        <v>21</v>
      </c>
    </row>
    <row r="718" spans="1:19" ht="15.75" customHeight="1" x14ac:dyDescent="0.25">
      <c r="A718" s="3">
        <v>1717</v>
      </c>
      <c r="B718" s="4">
        <v>45493</v>
      </c>
      <c r="C718" s="3">
        <v>202</v>
      </c>
      <c r="D718" s="3">
        <v>301</v>
      </c>
      <c r="E718" s="3">
        <v>104</v>
      </c>
      <c r="F718" s="3">
        <v>6</v>
      </c>
      <c r="G718" s="5">
        <v>383.63600000000002</v>
      </c>
      <c r="H718" s="5">
        <v>2301.8160000000003</v>
      </c>
      <c r="I718" s="5">
        <v>575.45400000000006</v>
      </c>
      <c r="J718" s="3" t="b">
        <v>1</v>
      </c>
      <c r="K718" s="3" t="s">
        <v>590</v>
      </c>
      <c r="L718" s="3">
        <v>2024</v>
      </c>
      <c r="M718" s="3">
        <v>7</v>
      </c>
      <c r="N718" s="3" t="s">
        <v>22</v>
      </c>
      <c r="O718" s="11">
        <v>15</v>
      </c>
      <c r="P718" s="11" t="str">
        <f>TEXT(Table1[[#This Row],[Order_Date]],"YYYY-MM")</f>
        <v>2024-07</v>
      </c>
      <c r="Q718" s="9" t="str">
        <f>IF(AND(Table1[[#This Row],[Hour]]&gt;=6,Table1[[#This Row],[Hour]]&lt;12),"Morning",IF(AND(Table1[[#This Row],[Hour]]&gt;=12,Table1[[#This Row],[Hour]]&lt;18),"AfterNoon",IF(AND(Table1[[#This Row],[Hour]]&gt;=18,Table1[[#This Row],[Hour]]&lt;21),"Evening","Night")))</f>
        <v>AfterNoon</v>
      </c>
      <c r="R718">
        <f>Table1[[#This Row],[Total_Sales]]/Table1[[#This Row],[Quantity_Sold]]</f>
        <v>383.63600000000002</v>
      </c>
      <c r="S718">
        <v>25</v>
      </c>
    </row>
    <row r="719" spans="1:19" ht="15.75" customHeight="1" x14ac:dyDescent="0.25">
      <c r="A719" s="3">
        <v>1718</v>
      </c>
      <c r="B719" s="4">
        <v>45188</v>
      </c>
      <c r="C719" s="3">
        <v>205</v>
      </c>
      <c r="D719" s="3">
        <v>301</v>
      </c>
      <c r="E719" s="3">
        <v>101</v>
      </c>
      <c r="F719" s="3">
        <v>9</v>
      </c>
      <c r="G719" s="5">
        <v>125.02600000000001</v>
      </c>
      <c r="H719" s="5">
        <v>1125.2340000000002</v>
      </c>
      <c r="I719" s="5">
        <v>337.57020000000006</v>
      </c>
      <c r="J719" s="3" t="b">
        <v>0</v>
      </c>
      <c r="K719" s="3" t="s">
        <v>62</v>
      </c>
      <c r="L719" s="3">
        <v>2023</v>
      </c>
      <c r="M719" s="3">
        <v>9</v>
      </c>
      <c r="N719" s="3" t="s">
        <v>31</v>
      </c>
      <c r="O719" s="11">
        <v>15</v>
      </c>
      <c r="P719" s="11" t="str">
        <f>TEXT(Table1[[#This Row],[Order_Date]],"YYYY-MM")</f>
        <v>2023-09</v>
      </c>
      <c r="Q719" s="9" t="str">
        <f>IF(AND(Table1[[#This Row],[Hour]]&gt;=6,Table1[[#This Row],[Hour]]&lt;12),"Morning",IF(AND(Table1[[#This Row],[Hour]]&gt;=12,Table1[[#This Row],[Hour]]&lt;18),"AfterNoon",IF(AND(Table1[[#This Row],[Hour]]&gt;=18,Table1[[#This Row],[Hour]]&lt;21),"Evening","Night")))</f>
        <v>AfterNoon</v>
      </c>
      <c r="R719">
        <f>Table1[[#This Row],[Total_Sales]]/Table1[[#This Row],[Quantity_Sold]]</f>
        <v>125.02600000000001</v>
      </c>
      <c r="S719">
        <v>30</v>
      </c>
    </row>
    <row r="720" spans="1:19" ht="15.75" customHeight="1" x14ac:dyDescent="0.25">
      <c r="A720" s="3">
        <v>1719</v>
      </c>
      <c r="B720" s="4">
        <v>44912</v>
      </c>
      <c r="C720" s="3">
        <v>205</v>
      </c>
      <c r="D720" s="3">
        <v>303</v>
      </c>
      <c r="E720" s="3">
        <v>104</v>
      </c>
      <c r="F720" s="3">
        <v>9</v>
      </c>
      <c r="G720" s="5">
        <v>162.184</v>
      </c>
      <c r="H720" s="5">
        <v>1459.6559999999999</v>
      </c>
      <c r="I720" s="5">
        <v>218.94839999999999</v>
      </c>
      <c r="J720" s="3" t="b">
        <v>0</v>
      </c>
      <c r="K720" s="3" t="s">
        <v>200</v>
      </c>
      <c r="L720" s="3">
        <v>2022</v>
      </c>
      <c r="M720" s="3">
        <v>12</v>
      </c>
      <c r="N720" s="3" t="s">
        <v>22</v>
      </c>
      <c r="O720" s="11">
        <v>23</v>
      </c>
      <c r="P720" s="11" t="str">
        <f>TEXT(Table1[[#This Row],[Order_Date]],"YYYY-MM")</f>
        <v>2022-12</v>
      </c>
      <c r="Q720" s="9" t="str">
        <f>IF(AND(Table1[[#This Row],[Hour]]&gt;=6,Table1[[#This Row],[Hour]]&lt;12),"Morning",IF(AND(Table1[[#This Row],[Hour]]&gt;=12,Table1[[#This Row],[Hour]]&lt;18),"AfterNoon",IF(AND(Table1[[#This Row],[Hour]]&gt;=18,Table1[[#This Row],[Hour]]&lt;21),"Evening","Night")))</f>
        <v>Night</v>
      </c>
      <c r="R720">
        <f>Table1[[#This Row],[Total_Sales]]/Table1[[#This Row],[Quantity_Sold]]</f>
        <v>162.184</v>
      </c>
      <c r="S720">
        <v>15</v>
      </c>
    </row>
    <row r="721" spans="1:19" ht="15.75" customHeight="1" x14ac:dyDescent="0.25">
      <c r="A721" s="3">
        <v>1720</v>
      </c>
      <c r="B721" s="4">
        <v>45202</v>
      </c>
      <c r="C721" s="3">
        <v>204</v>
      </c>
      <c r="D721" s="3">
        <v>302</v>
      </c>
      <c r="E721" s="3">
        <v>105</v>
      </c>
      <c r="F721" s="3">
        <v>10</v>
      </c>
      <c r="G721" s="5">
        <v>73.656000000000006</v>
      </c>
      <c r="H721" s="5">
        <v>736.56000000000006</v>
      </c>
      <c r="I721" s="5">
        <v>125.21520000000002</v>
      </c>
      <c r="J721" s="3" t="b">
        <v>1</v>
      </c>
      <c r="K721" s="3" t="s">
        <v>591</v>
      </c>
      <c r="L721" s="3">
        <v>2023</v>
      </c>
      <c r="M721" s="3">
        <v>10</v>
      </c>
      <c r="N721" s="3" t="s">
        <v>31</v>
      </c>
      <c r="O721" s="11">
        <v>7</v>
      </c>
      <c r="P721" s="11" t="str">
        <f>TEXT(Table1[[#This Row],[Order_Date]],"YYYY-MM")</f>
        <v>2023-10</v>
      </c>
      <c r="Q721" s="9" t="str">
        <f>IF(AND(Table1[[#This Row],[Hour]]&gt;=6,Table1[[#This Row],[Hour]]&lt;12),"Morning",IF(AND(Table1[[#This Row],[Hour]]&gt;=12,Table1[[#This Row],[Hour]]&lt;18),"AfterNoon",IF(AND(Table1[[#This Row],[Hour]]&gt;=18,Table1[[#This Row],[Hour]]&lt;21),"Evening","Night")))</f>
        <v>Morning</v>
      </c>
      <c r="R721">
        <f>Table1[[#This Row],[Total_Sales]]/Table1[[#This Row],[Quantity_Sold]]</f>
        <v>73.656000000000006</v>
      </c>
      <c r="S721">
        <v>17</v>
      </c>
    </row>
    <row r="722" spans="1:19" ht="15.75" customHeight="1" x14ac:dyDescent="0.25">
      <c r="A722" s="3">
        <v>1721</v>
      </c>
      <c r="B722" s="4">
        <v>44908</v>
      </c>
      <c r="C722" s="3">
        <v>204</v>
      </c>
      <c r="D722" s="3">
        <v>303</v>
      </c>
      <c r="E722" s="3">
        <v>102</v>
      </c>
      <c r="F722" s="3">
        <v>9</v>
      </c>
      <c r="G722" s="5">
        <v>534.09400000000005</v>
      </c>
      <c r="H722" s="5">
        <v>4806.8460000000005</v>
      </c>
      <c r="I722" s="5">
        <v>913.30074000000013</v>
      </c>
      <c r="J722" s="3" t="b">
        <v>1</v>
      </c>
      <c r="K722" s="3" t="s">
        <v>592</v>
      </c>
      <c r="L722" s="3">
        <v>2022</v>
      </c>
      <c r="M722" s="3">
        <v>12</v>
      </c>
      <c r="N722" s="3" t="s">
        <v>31</v>
      </c>
      <c r="O722" s="11">
        <v>9</v>
      </c>
      <c r="P722" s="11" t="str">
        <f>TEXT(Table1[[#This Row],[Order_Date]],"YYYY-MM")</f>
        <v>2022-12</v>
      </c>
      <c r="Q722" s="9" t="str">
        <f>IF(AND(Table1[[#This Row],[Hour]]&gt;=6,Table1[[#This Row],[Hour]]&lt;12),"Morning",IF(AND(Table1[[#This Row],[Hour]]&gt;=12,Table1[[#This Row],[Hour]]&lt;18),"AfterNoon",IF(AND(Table1[[#This Row],[Hour]]&gt;=18,Table1[[#This Row],[Hour]]&lt;21),"Evening","Night")))</f>
        <v>Morning</v>
      </c>
      <c r="R722">
        <f>Table1[[#This Row],[Total_Sales]]/Table1[[#This Row],[Quantity_Sold]]</f>
        <v>534.09400000000005</v>
      </c>
      <c r="S722">
        <v>19</v>
      </c>
    </row>
    <row r="723" spans="1:19" ht="15.75" customHeight="1" x14ac:dyDescent="0.25">
      <c r="A723" s="3">
        <v>1722</v>
      </c>
      <c r="B723" s="4">
        <v>45570</v>
      </c>
      <c r="C723" s="3">
        <v>205</v>
      </c>
      <c r="D723" s="3">
        <v>301</v>
      </c>
      <c r="E723" s="3">
        <v>105</v>
      </c>
      <c r="F723" s="3">
        <v>6</v>
      </c>
      <c r="G723" s="5">
        <v>240.21800000000002</v>
      </c>
      <c r="H723" s="5">
        <v>1441.308</v>
      </c>
      <c r="I723" s="5">
        <v>302.67467999999997</v>
      </c>
      <c r="J723" s="3" t="b">
        <v>0</v>
      </c>
      <c r="K723" s="3" t="s">
        <v>593</v>
      </c>
      <c r="L723" s="3">
        <v>2024</v>
      </c>
      <c r="M723" s="3">
        <v>10</v>
      </c>
      <c r="N723" s="3" t="s">
        <v>22</v>
      </c>
      <c r="O723" s="11">
        <v>13</v>
      </c>
      <c r="P723" s="11" t="str">
        <f>TEXT(Table1[[#This Row],[Order_Date]],"YYYY-MM")</f>
        <v>2024-10</v>
      </c>
      <c r="Q723" s="9" t="str">
        <f>IF(AND(Table1[[#This Row],[Hour]]&gt;=6,Table1[[#This Row],[Hour]]&lt;12),"Morning",IF(AND(Table1[[#This Row],[Hour]]&gt;=12,Table1[[#This Row],[Hour]]&lt;18),"AfterNoon",IF(AND(Table1[[#This Row],[Hour]]&gt;=18,Table1[[#This Row],[Hour]]&lt;21),"Evening","Night")))</f>
        <v>AfterNoon</v>
      </c>
      <c r="R723">
        <f>Table1[[#This Row],[Total_Sales]]/Table1[[#This Row],[Quantity_Sold]]</f>
        <v>240.21799999999999</v>
      </c>
      <c r="S723">
        <v>20.999999999999996</v>
      </c>
    </row>
    <row r="724" spans="1:19" ht="15.75" customHeight="1" x14ac:dyDescent="0.25">
      <c r="A724" s="3">
        <v>1723</v>
      </c>
      <c r="B724" s="4">
        <v>45571</v>
      </c>
      <c r="C724" s="3">
        <v>202</v>
      </c>
      <c r="D724" s="3">
        <v>302</v>
      </c>
      <c r="E724" s="3">
        <v>103</v>
      </c>
      <c r="F724" s="3">
        <v>8</v>
      </c>
      <c r="G724" s="5">
        <v>130.834</v>
      </c>
      <c r="H724" s="5">
        <v>1046.672</v>
      </c>
      <c r="I724" s="5">
        <v>261.66800000000001</v>
      </c>
      <c r="J724" s="3" t="b">
        <v>0</v>
      </c>
      <c r="K724" s="3" t="s">
        <v>125</v>
      </c>
      <c r="L724" s="3">
        <v>2024</v>
      </c>
      <c r="M724" s="3">
        <v>10</v>
      </c>
      <c r="N724" s="3" t="s">
        <v>20</v>
      </c>
      <c r="O724" s="11">
        <v>11</v>
      </c>
      <c r="P724" s="11" t="str">
        <f>TEXT(Table1[[#This Row],[Order_Date]],"YYYY-MM")</f>
        <v>2024-10</v>
      </c>
      <c r="Q724" s="9" t="str">
        <f>IF(AND(Table1[[#This Row],[Hour]]&gt;=6,Table1[[#This Row],[Hour]]&lt;12),"Morning",IF(AND(Table1[[#This Row],[Hour]]&gt;=12,Table1[[#This Row],[Hour]]&lt;18),"AfterNoon",IF(AND(Table1[[#This Row],[Hour]]&gt;=18,Table1[[#This Row],[Hour]]&lt;21),"Evening","Night")))</f>
        <v>Morning</v>
      </c>
      <c r="R724">
        <f>Table1[[#This Row],[Total_Sales]]/Table1[[#This Row],[Quantity_Sold]]</f>
        <v>130.834</v>
      </c>
      <c r="S724">
        <v>25</v>
      </c>
    </row>
    <row r="725" spans="1:19" ht="15.75" customHeight="1" x14ac:dyDescent="0.25">
      <c r="A725" s="3">
        <v>1724</v>
      </c>
      <c r="B725" s="4">
        <v>45353</v>
      </c>
      <c r="C725" s="3">
        <v>201</v>
      </c>
      <c r="D725" s="3">
        <v>305</v>
      </c>
      <c r="E725" s="3">
        <v>104</v>
      </c>
      <c r="F725" s="3">
        <v>6</v>
      </c>
      <c r="G725" s="5">
        <v>438.02000000000004</v>
      </c>
      <c r="H725" s="5">
        <v>2628.1200000000003</v>
      </c>
      <c r="I725" s="5">
        <v>788.43600000000004</v>
      </c>
      <c r="J725" s="3" t="b">
        <v>1</v>
      </c>
      <c r="K725" s="3" t="s">
        <v>115</v>
      </c>
      <c r="L725" s="3">
        <v>2024</v>
      </c>
      <c r="M725" s="3">
        <v>3</v>
      </c>
      <c r="N725" s="3" t="s">
        <v>22</v>
      </c>
      <c r="O725" s="11">
        <v>20</v>
      </c>
      <c r="P725" s="11" t="str">
        <f>TEXT(Table1[[#This Row],[Order_Date]],"YYYY-MM")</f>
        <v>2024-03</v>
      </c>
      <c r="Q725" s="9" t="str">
        <f>IF(AND(Table1[[#This Row],[Hour]]&gt;=6,Table1[[#This Row],[Hour]]&lt;12),"Morning",IF(AND(Table1[[#This Row],[Hour]]&gt;=12,Table1[[#This Row],[Hour]]&lt;18),"AfterNoon",IF(AND(Table1[[#This Row],[Hour]]&gt;=18,Table1[[#This Row],[Hour]]&lt;21),"Evening","Night")))</f>
        <v>Evening</v>
      </c>
      <c r="R725">
        <f>Table1[[#This Row],[Total_Sales]]/Table1[[#This Row],[Quantity_Sold]]</f>
        <v>438.02000000000004</v>
      </c>
      <c r="S725">
        <v>30</v>
      </c>
    </row>
    <row r="726" spans="1:19" ht="15.75" customHeight="1" x14ac:dyDescent="0.25">
      <c r="A726" s="3">
        <v>1725</v>
      </c>
      <c r="B726" s="4">
        <v>45158</v>
      </c>
      <c r="C726" s="3">
        <v>204</v>
      </c>
      <c r="D726" s="3">
        <v>302</v>
      </c>
      <c r="E726" s="3">
        <v>105</v>
      </c>
      <c r="F726" s="3">
        <v>10</v>
      </c>
      <c r="G726" s="5">
        <v>312.97199999999998</v>
      </c>
      <c r="H726" s="5">
        <v>3129.72</v>
      </c>
      <c r="I726" s="5">
        <v>469.45799999999997</v>
      </c>
      <c r="J726" s="3" t="b">
        <v>0</v>
      </c>
      <c r="K726" s="3" t="s">
        <v>213</v>
      </c>
      <c r="L726" s="3">
        <v>2023</v>
      </c>
      <c r="M726" s="3">
        <v>8</v>
      </c>
      <c r="N726" s="3" t="s">
        <v>20</v>
      </c>
      <c r="O726" s="11">
        <v>4</v>
      </c>
      <c r="P726" s="11" t="str">
        <f>TEXT(Table1[[#This Row],[Order_Date]],"YYYY-MM")</f>
        <v>2023-08</v>
      </c>
      <c r="Q726" s="9" t="str">
        <f>IF(AND(Table1[[#This Row],[Hour]]&gt;=6,Table1[[#This Row],[Hour]]&lt;12),"Morning",IF(AND(Table1[[#This Row],[Hour]]&gt;=12,Table1[[#This Row],[Hour]]&lt;18),"AfterNoon",IF(AND(Table1[[#This Row],[Hour]]&gt;=18,Table1[[#This Row],[Hour]]&lt;21),"Evening","Night")))</f>
        <v>Night</v>
      </c>
      <c r="R726">
        <f>Table1[[#This Row],[Total_Sales]]/Table1[[#This Row],[Quantity_Sold]]</f>
        <v>312.97199999999998</v>
      </c>
      <c r="S726">
        <v>15</v>
      </c>
    </row>
    <row r="727" spans="1:19" ht="15.75" customHeight="1" x14ac:dyDescent="0.25">
      <c r="A727" s="3">
        <v>1726</v>
      </c>
      <c r="B727" s="4">
        <v>45486</v>
      </c>
      <c r="C727" s="3">
        <v>202</v>
      </c>
      <c r="D727" s="3">
        <v>305</v>
      </c>
      <c r="E727" s="3">
        <v>105</v>
      </c>
      <c r="F727" s="3">
        <v>5</v>
      </c>
      <c r="G727" s="5">
        <v>337.238</v>
      </c>
      <c r="H727" s="5">
        <v>1686.19</v>
      </c>
      <c r="I727" s="5">
        <v>286.65230000000003</v>
      </c>
      <c r="J727" s="3" t="b">
        <v>1</v>
      </c>
      <c r="K727" s="3" t="s">
        <v>459</v>
      </c>
      <c r="L727" s="3">
        <v>2024</v>
      </c>
      <c r="M727" s="3">
        <v>7</v>
      </c>
      <c r="N727" s="3" t="s">
        <v>22</v>
      </c>
      <c r="O727" s="11">
        <v>21</v>
      </c>
      <c r="P727" s="11" t="str">
        <f>TEXT(Table1[[#This Row],[Order_Date]],"YYYY-MM")</f>
        <v>2024-07</v>
      </c>
      <c r="Q727" s="9" t="str">
        <f>IF(AND(Table1[[#This Row],[Hour]]&gt;=6,Table1[[#This Row],[Hour]]&lt;12),"Morning",IF(AND(Table1[[#This Row],[Hour]]&gt;=12,Table1[[#This Row],[Hour]]&lt;18),"AfterNoon",IF(AND(Table1[[#This Row],[Hour]]&gt;=18,Table1[[#This Row],[Hour]]&lt;21),"Evening","Night")))</f>
        <v>Night</v>
      </c>
      <c r="R727">
        <f>Table1[[#This Row],[Total_Sales]]/Table1[[#This Row],[Quantity_Sold]]</f>
        <v>337.238</v>
      </c>
      <c r="S727">
        <v>17</v>
      </c>
    </row>
    <row r="728" spans="1:19" ht="15.75" customHeight="1" x14ac:dyDescent="0.25">
      <c r="A728" s="3">
        <v>1727</v>
      </c>
      <c r="B728" s="4">
        <v>45579</v>
      </c>
      <c r="C728" s="3">
        <v>205</v>
      </c>
      <c r="D728" s="3">
        <v>301</v>
      </c>
      <c r="E728" s="3">
        <v>101</v>
      </c>
      <c r="F728" s="3">
        <v>4</v>
      </c>
      <c r="G728" s="5">
        <v>237.29200000000003</v>
      </c>
      <c r="H728" s="5">
        <v>949.16800000000012</v>
      </c>
      <c r="I728" s="5">
        <v>180.34192000000002</v>
      </c>
      <c r="J728" s="3" t="b">
        <v>1</v>
      </c>
      <c r="K728" s="3" t="s">
        <v>594</v>
      </c>
      <c r="L728" s="3">
        <v>2024</v>
      </c>
      <c r="M728" s="3">
        <v>10</v>
      </c>
      <c r="N728" s="3" t="s">
        <v>28</v>
      </c>
      <c r="O728" s="11">
        <v>22</v>
      </c>
      <c r="P728" s="11" t="str">
        <f>TEXT(Table1[[#This Row],[Order_Date]],"YYYY-MM")</f>
        <v>2024-10</v>
      </c>
      <c r="Q728" s="9" t="str">
        <f>IF(AND(Table1[[#This Row],[Hour]]&gt;=6,Table1[[#This Row],[Hour]]&lt;12),"Morning",IF(AND(Table1[[#This Row],[Hour]]&gt;=12,Table1[[#This Row],[Hour]]&lt;18),"AfterNoon",IF(AND(Table1[[#This Row],[Hour]]&gt;=18,Table1[[#This Row],[Hour]]&lt;21),"Evening","Night")))</f>
        <v>Night</v>
      </c>
      <c r="R728">
        <f>Table1[[#This Row],[Total_Sales]]/Table1[[#This Row],[Quantity_Sold]]</f>
        <v>237.29200000000003</v>
      </c>
      <c r="S728">
        <v>19</v>
      </c>
    </row>
    <row r="729" spans="1:19" ht="15.75" customHeight="1" x14ac:dyDescent="0.25">
      <c r="A729" s="3">
        <v>1728</v>
      </c>
      <c r="B729" s="4">
        <v>45139</v>
      </c>
      <c r="C729" s="3">
        <v>204</v>
      </c>
      <c r="D729" s="3">
        <v>303</v>
      </c>
      <c r="E729" s="3">
        <v>103</v>
      </c>
      <c r="F729" s="3">
        <v>6</v>
      </c>
      <c r="G729" s="5">
        <v>514.60200000000009</v>
      </c>
      <c r="H729" s="5">
        <v>3087.6120000000005</v>
      </c>
      <c r="I729" s="5">
        <v>648.39852000000008</v>
      </c>
      <c r="J729" s="3" t="b">
        <v>0</v>
      </c>
      <c r="K729" s="3" t="s">
        <v>275</v>
      </c>
      <c r="L729" s="3">
        <v>2023</v>
      </c>
      <c r="M729" s="3">
        <v>8</v>
      </c>
      <c r="N729" s="3" t="s">
        <v>31</v>
      </c>
      <c r="O729" s="11">
        <v>6</v>
      </c>
      <c r="P729" s="11" t="str">
        <f>TEXT(Table1[[#This Row],[Order_Date]],"YYYY-MM")</f>
        <v>2023-08</v>
      </c>
      <c r="Q729" s="9" t="str">
        <f>IF(AND(Table1[[#This Row],[Hour]]&gt;=6,Table1[[#This Row],[Hour]]&lt;12),"Morning",IF(AND(Table1[[#This Row],[Hour]]&gt;=12,Table1[[#This Row],[Hour]]&lt;18),"AfterNoon",IF(AND(Table1[[#This Row],[Hour]]&gt;=18,Table1[[#This Row],[Hour]]&lt;21),"Evening","Night")))</f>
        <v>Morning</v>
      </c>
      <c r="R729">
        <f>Table1[[#This Row],[Total_Sales]]/Table1[[#This Row],[Quantity_Sold]]</f>
        <v>514.60200000000009</v>
      </c>
      <c r="S729">
        <v>21</v>
      </c>
    </row>
    <row r="730" spans="1:19" ht="15.75" customHeight="1" x14ac:dyDescent="0.25">
      <c r="A730" s="3">
        <v>1729</v>
      </c>
      <c r="B730" s="4">
        <v>45255</v>
      </c>
      <c r="C730" s="3">
        <v>204</v>
      </c>
      <c r="D730" s="3">
        <v>301</v>
      </c>
      <c r="E730" s="3">
        <v>104</v>
      </c>
      <c r="F730" s="3">
        <v>2</v>
      </c>
      <c r="G730" s="5">
        <v>216.084</v>
      </c>
      <c r="H730" s="5">
        <v>432.16800000000001</v>
      </c>
      <c r="I730" s="5">
        <v>108.042</v>
      </c>
      <c r="J730" s="3" t="b">
        <v>1</v>
      </c>
      <c r="K730" s="3" t="s">
        <v>595</v>
      </c>
      <c r="L730" s="3">
        <v>2023</v>
      </c>
      <c r="M730" s="3">
        <v>11</v>
      </c>
      <c r="N730" s="3" t="s">
        <v>22</v>
      </c>
      <c r="O730" s="11">
        <v>15</v>
      </c>
      <c r="P730" s="11" t="str">
        <f>TEXT(Table1[[#This Row],[Order_Date]],"YYYY-MM")</f>
        <v>2023-11</v>
      </c>
      <c r="Q730" s="9" t="str">
        <f>IF(AND(Table1[[#This Row],[Hour]]&gt;=6,Table1[[#This Row],[Hour]]&lt;12),"Morning",IF(AND(Table1[[#This Row],[Hour]]&gt;=12,Table1[[#This Row],[Hour]]&lt;18),"AfterNoon",IF(AND(Table1[[#This Row],[Hour]]&gt;=18,Table1[[#This Row],[Hour]]&lt;21),"Evening","Night")))</f>
        <v>AfterNoon</v>
      </c>
      <c r="R730">
        <f>Table1[[#This Row],[Total_Sales]]/Table1[[#This Row],[Quantity_Sold]]</f>
        <v>216.084</v>
      </c>
      <c r="S730">
        <v>25</v>
      </c>
    </row>
    <row r="731" spans="1:19" ht="15.75" customHeight="1" x14ac:dyDescent="0.25">
      <c r="A731" s="3">
        <v>1730</v>
      </c>
      <c r="B731" s="4">
        <v>45382</v>
      </c>
      <c r="C731" s="3">
        <v>203</v>
      </c>
      <c r="D731" s="3">
        <v>304</v>
      </c>
      <c r="E731" s="3">
        <v>104</v>
      </c>
      <c r="F731" s="3">
        <v>3</v>
      </c>
      <c r="G731" s="5">
        <v>564.30000000000007</v>
      </c>
      <c r="H731" s="5">
        <v>1692.9</v>
      </c>
      <c r="I731" s="5">
        <v>507.87</v>
      </c>
      <c r="J731" s="3" t="b">
        <v>0</v>
      </c>
      <c r="K731" s="3" t="s">
        <v>268</v>
      </c>
      <c r="L731" s="3">
        <v>2024</v>
      </c>
      <c r="M731" s="3">
        <v>3</v>
      </c>
      <c r="N731" s="3" t="s">
        <v>20</v>
      </c>
      <c r="O731" s="11">
        <v>7</v>
      </c>
      <c r="P731" s="11" t="str">
        <f>TEXT(Table1[[#This Row],[Order_Date]],"YYYY-MM")</f>
        <v>2024-03</v>
      </c>
      <c r="Q731" s="9" t="str">
        <f>IF(AND(Table1[[#This Row],[Hour]]&gt;=6,Table1[[#This Row],[Hour]]&lt;12),"Morning",IF(AND(Table1[[#This Row],[Hour]]&gt;=12,Table1[[#This Row],[Hour]]&lt;18),"AfterNoon",IF(AND(Table1[[#This Row],[Hour]]&gt;=18,Table1[[#This Row],[Hour]]&lt;21),"Evening","Night")))</f>
        <v>Morning</v>
      </c>
      <c r="R731">
        <f>Table1[[#This Row],[Total_Sales]]/Table1[[#This Row],[Quantity_Sold]]</f>
        <v>564.30000000000007</v>
      </c>
      <c r="S731">
        <v>30</v>
      </c>
    </row>
    <row r="732" spans="1:19" ht="15.75" customHeight="1" x14ac:dyDescent="0.25">
      <c r="A732" s="3">
        <v>1731</v>
      </c>
      <c r="B732" s="4">
        <v>44924</v>
      </c>
      <c r="C732" s="3">
        <v>203</v>
      </c>
      <c r="D732" s="3">
        <v>302</v>
      </c>
      <c r="E732" s="3">
        <v>101</v>
      </c>
      <c r="F732" s="3">
        <v>3</v>
      </c>
      <c r="G732" s="5">
        <v>575.16800000000001</v>
      </c>
      <c r="H732" s="5">
        <v>1725.5039999999999</v>
      </c>
      <c r="I732" s="5">
        <v>258.82559999999995</v>
      </c>
      <c r="J732" s="3" t="b">
        <v>0</v>
      </c>
      <c r="K732" s="3" t="s">
        <v>596</v>
      </c>
      <c r="L732" s="3">
        <v>2022</v>
      </c>
      <c r="M732" s="3">
        <v>12</v>
      </c>
      <c r="N732" s="3" t="s">
        <v>16</v>
      </c>
      <c r="O732" s="11">
        <v>15</v>
      </c>
      <c r="P732" s="11" t="str">
        <f>TEXT(Table1[[#This Row],[Order_Date]],"YYYY-MM")</f>
        <v>2022-12</v>
      </c>
      <c r="Q732" s="9" t="str">
        <f>IF(AND(Table1[[#This Row],[Hour]]&gt;=6,Table1[[#This Row],[Hour]]&lt;12),"Morning",IF(AND(Table1[[#This Row],[Hour]]&gt;=12,Table1[[#This Row],[Hour]]&lt;18),"AfterNoon",IF(AND(Table1[[#This Row],[Hour]]&gt;=18,Table1[[#This Row],[Hour]]&lt;21),"Evening","Night")))</f>
        <v>AfterNoon</v>
      </c>
      <c r="R732">
        <f>Table1[[#This Row],[Total_Sales]]/Table1[[#This Row],[Quantity_Sold]]</f>
        <v>575.16800000000001</v>
      </c>
      <c r="S732">
        <v>14.999999999999996</v>
      </c>
    </row>
    <row r="733" spans="1:19" ht="15.75" customHeight="1" x14ac:dyDescent="0.25">
      <c r="A733" s="3">
        <v>1732</v>
      </c>
      <c r="B733" s="4">
        <v>45183</v>
      </c>
      <c r="C733" s="3">
        <v>202</v>
      </c>
      <c r="D733" s="3">
        <v>303</v>
      </c>
      <c r="E733" s="3">
        <v>102</v>
      </c>
      <c r="F733" s="3">
        <v>7</v>
      </c>
      <c r="G733" s="5">
        <v>71.896000000000001</v>
      </c>
      <c r="H733" s="5">
        <v>503.27199999999999</v>
      </c>
      <c r="I733" s="5">
        <v>85.556240000000003</v>
      </c>
      <c r="J733" s="3" t="b">
        <v>0</v>
      </c>
      <c r="K733" s="3" t="s">
        <v>136</v>
      </c>
      <c r="L733" s="3">
        <v>2023</v>
      </c>
      <c r="M733" s="3">
        <v>9</v>
      </c>
      <c r="N733" s="3" t="s">
        <v>16</v>
      </c>
      <c r="O733" s="11">
        <v>0</v>
      </c>
      <c r="P733" s="11" t="str">
        <f>TEXT(Table1[[#This Row],[Order_Date]],"YYYY-MM")</f>
        <v>2023-09</v>
      </c>
      <c r="Q733" s="9" t="str">
        <f>IF(AND(Table1[[#This Row],[Hour]]&gt;=6,Table1[[#This Row],[Hour]]&lt;12),"Morning",IF(AND(Table1[[#This Row],[Hour]]&gt;=12,Table1[[#This Row],[Hour]]&lt;18),"AfterNoon",IF(AND(Table1[[#This Row],[Hour]]&gt;=18,Table1[[#This Row],[Hour]]&lt;21),"Evening","Night")))</f>
        <v>Night</v>
      </c>
      <c r="R733">
        <f>Table1[[#This Row],[Total_Sales]]/Table1[[#This Row],[Quantity_Sold]]</f>
        <v>71.896000000000001</v>
      </c>
      <c r="S733">
        <v>17</v>
      </c>
    </row>
    <row r="734" spans="1:19" ht="15.75" customHeight="1" x14ac:dyDescent="0.25">
      <c r="A734" s="3">
        <v>1733</v>
      </c>
      <c r="B734" s="4">
        <v>45248</v>
      </c>
      <c r="C734" s="3">
        <v>203</v>
      </c>
      <c r="D734" s="3">
        <v>305</v>
      </c>
      <c r="E734" s="3">
        <v>101</v>
      </c>
      <c r="F734" s="3">
        <v>9</v>
      </c>
      <c r="G734" s="5">
        <v>329.47199999999998</v>
      </c>
      <c r="H734" s="5">
        <v>2965.2479999999996</v>
      </c>
      <c r="I734" s="5">
        <v>563.39711999999997</v>
      </c>
      <c r="J734" s="3" t="b">
        <v>0</v>
      </c>
      <c r="K734" s="3" t="s">
        <v>597</v>
      </c>
      <c r="L734" s="3">
        <v>2023</v>
      </c>
      <c r="M734" s="3">
        <v>11</v>
      </c>
      <c r="N734" s="3" t="s">
        <v>22</v>
      </c>
      <c r="O734" s="11">
        <v>4</v>
      </c>
      <c r="P734" s="11" t="str">
        <f>TEXT(Table1[[#This Row],[Order_Date]],"YYYY-MM")</f>
        <v>2023-11</v>
      </c>
      <c r="Q734" s="9" t="str">
        <f>IF(AND(Table1[[#This Row],[Hour]]&gt;=6,Table1[[#This Row],[Hour]]&lt;12),"Morning",IF(AND(Table1[[#This Row],[Hour]]&gt;=12,Table1[[#This Row],[Hour]]&lt;18),"AfterNoon",IF(AND(Table1[[#This Row],[Hour]]&gt;=18,Table1[[#This Row],[Hour]]&lt;21),"Evening","Night")))</f>
        <v>Night</v>
      </c>
      <c r="R734">
        <f>Table1[[#This Row],[Total_Sales]]/Table1[[#This Row],[Quantity_Sold]]</f>
        <v>329.47199999999998</v>
      </c>
      <c r="S734">
        <v>19.000000000000004</v>
      </c>
    </row>
    <row r="735" spans="1:19" ht="15.75" customHeight="1" x14ac:dyDescent="0.25">
      <c r="A735" s="3">
        <v>1734</v>
      </c>
      <c r="B735" s="4">
        <v>44960</v>
      </c>
      <c r="C735" s="3">
        <v>201</v>
      </c>
      <c r="D735" s="3">
        <v>302</v>
      </c>
      <c r="E735" s="3">
        <v>104</v>
      </c>
      <c r="F735" s="3">
        <v>10</v>
      </c>
      <c r="G735" s="5">
        <v>94.600000000000009</v>
      </c>
      <c r="H735" s="5">
        <v>946.00000000000011</v>
      </c>
      <c r="I735" s="5">
        <v>198.66000000000003</v>
      </c>
      <c r="J735" s="3" t="b">
        <v>0</v>
      </c>
      <c r="K735" s="3" t="s">
        <v>581</v>
      </c>
      <c r="L735" s="3">
        <v>2023</v>
      </c>
      <c r="M735" s="3">
        <v>2</v>
      </c>
      <c r="N735" s="3" t="s">
        <v>26</v>
      </c>
      <c r="O735" s="11">
        <v>7</v>
      </c>
      <c r="P735" s="11" t="str">
        <f>TEXT(Table1[[#This Row],[Order_Date]],"YYYY-MM")</f>
        <v>2023-02</v>
      </c>
      <c r="Q735" s="9" t="str">
        <f>IF(AND(Table1[[#This Row],[Hour]]&gt;=6,Table1[[#This Row],[Hour]]&lt;12),"Morning",IF(AND(Table1[[#This Row],[Hour]]&gt;=12,Table1[[#This Row],[Hour]]&lt;18),"AfterNoon",IF(AND(Table1[[#This Row],[Hour]]&gt;=18,Table1[[#This Row],[Hour]]&lt;21),"Evening","Night")))</f>
        <v>Morning</v>
      </c>
      <c r="R735">
        <f>Table1[[#This Row],[Total_Sales]]/Table1[[#This Row],[Quantity_Sold]]</f>
        <v>94.600000000000009</v>
      </c>
      <c r="S735">
        <v>21</v>
      </c>
    </row>
    <row r="736" spans="1:19" ht="15.75" customHeight="1" x14ac:dyDescent="0.25">
      <c r="A736" s="3">
        <v>1735</v>
      </c>
      <c r="B736" s="4">
        <v>44913</v>
      </c>
      <c r="C736" s="3">
        <v>205</v>
      </c>
      <c r="D736" s="3">
        <v>302</v>
      </c>
      <c r="E736" s="3">
        <v>101</v>
      </c>
      <c r="F736" s="3">
        <v>4</v>
      </c>
      <c r="G736" s="5">
        <v>207.61400000000003</v>
      </c>
      <c r="H736" s="5">
        <v>830.45600000000013</v>
      </c>
      <c r="I736" s="5">
        <v>207.61400000000003</v>
      </c>
      <c r="J736" s="3" t="b">
        <v>0</v>
      </c>
      <c r="K736" s="3" t="s">
        <v>598</v>
      </c>
      <c r="L736" s="3">
        <v>2022</v>
      </c>
      <c r="M736" s="3">
        <v>12</v>
      </c>
      <c r="N736" s="3" t="s">
        <v>20</v>
      </c>
      <c r="O736" s="11">
        <v>22</v>
      </c>
      <c r="P736" s="11" t="str">
        <f>TEXT(Table1[[#This Row],[Order_Date]],"YYYY-MM")</f>
        <v>2022-12</v>
      </c>
      <c r="Q736" s="9" t="str">
        <f>IF(AND(Table1[[#This Row],[Hour]]&gt;=6,Table1[[#This Row],[Hour]]&lt;12),"Morning",IF(AND(Table1[[#This Row],[Hour]]&gt;=12,Table1[[#This Row],[Hour]]&lt;18),"AfterNoon",IF(AND(Table1[[#This Row],[Hour]]&gt;=18,Table1[[#This Row],[Hour]]&lt;21),"Evening","Night")))</f>
        <v>Night</v>
      </c>
      <c r="R736">
        <f>Table1[[#This Row],[Total_Sales]]/Table1[[#This Row],[Quantity_Sold]]</f>
        <v>207.61400000000003</v>
      </c>
      <c r="S736">
        <v>25</v>
      </c>
    </row>
    <row r="737" spans="1:19" ht="15.75" customHeight="1" x14ac:dyDescent="0.25">
      <c r="A737" s="3">
        <v>1736</v>
      </c>
      <c r="B737" s="4">
        <v>45325</v>
      </c>
      <c r="C737" s="3">
        <v>202</v>
      </c>
      <c r="D737" s="3">
        <v>304</v>
      </c>
      <c r="E737" s="3">
        <v>101</v>
      </c>
      <c r="F737" s="3">
        <v>4</v>
      </c>
      <c r="G737" s="5">
        <v>171.93000000000004</v>
      </c>
      <c r="H737" s="5">
        <v>687.72000000000014</v>
      </c>
      <c r="I737" s="5">
        <v>206.31600000000003</v>
      </c>
      <c r="J737" s="3" t="b">
        <v>1</v>
      </c>
      <c r="K737" s="3" t="s">
        <v>599</v>
      </c>
      <c r="L737" s="3">
        <v>2024</v>
      </c>
      <c r="M737" s="3">
        <v>2</v>
      </c>
      <c r="N737" s="3" t="s">
        <v>22</v>
      </c>
      <c r="O737" s="11">
        <v>7</v>
      </c>
      <c r="P737" s="11" t="str">
        <f>TEXT(Table1[[#This Row],[Order_Date]],"YYYY-MM")</f>
        <v>2024-02</v>
      </c>
      <c r="Q737" s="9" t="str">
        <f>IF(AND(Table1[[#This Row],[Hour]]&gt;=6,Table1[[#This Row],[Hour]]&lt;12),"Morning",IF(AND(Table1[[#This Row],[Hour]]&gt;=12,Table1[[#This Row],[Hour]]&lt;18),"AfterNoon",IF(AND(Table1[[#This Row],[Hour]]&gt;=18,Table1[[#This Row],[Hour]]&lt;21),"Evening","Night")))</f>
        <v>Morning</v>
      </c>
      <c r="R737">
        <f>Table1[[#This Row],[Total_Sales]]/Table1[[#This Row],[Quantity_Sold]]</f>
        <v>171.93000000000004</v>
      </c>
      <c r="S737">
        <v>30</v>
      </c>
    </row>
    <row r="738" spans="1:19" ht="15.75" customHeight="1" x14ac:dyDescent="0.25">
      <c r="A738" s="3">
        <v>1737</v>
      </c>
      <c r="B738" s="4">
        <v>45432</v>
      </c>
      <c r="C738" s="3">
        <v>202</v>
      </c>
      <c r="D738" s="3">
        <v>304</v>
      </c>
      <c r="E738" s="3">
        <v>101</v>
      </c>
      <c r="F738" s="3">
        <v>5</v>
      </c>
      <c r="G738" s="5">
        <v>193.11600000000001</v>
      </c>
      <c r="H738" s="5">
        <v>965.58</v>
      </c>
      <c r="I738" s="5">
        <v>144.83699999999999</v>
      </c>
      <c r="J738" s="3" t="b">
        <v>1</v>
      </c>
      <c r="K738" s="3" t="s">
        <v>600</v>
      </c>
      <c r="L738" s="3">
        <v>2024</v>
      </c>
      <c r="M738" s="3">
        <v>5</v>
      </c>
      <c r="N738" s="3" t="s">
        <v>28</v>
      </c>
      <c r="O738" s="11">
        <v>14</v>
      </c>
      <c r="P738" s="11" t="str">
        <f>TEXT(Table1[[#This Row],[Order_Date]],"YYYY-MM")</f>
        <v>2024-05</v>
      </c>
      <c r="Q738" s="9" t="str">
        <f>IF(AND(Table1[[#This Row],[Hour]]&gt;=6,Table1[[#This Row],[Hour]]&lt;12),"Morning",IF(AND(Table1[[#This Row],[Hour]]&gt;=12,Table1[[#This Row],[Hour]]&lt;18),"AfterNoon",IF(AND(Table1[[#This Row],[Hour]]&gt;=18,Table1[[#This Row],[Hour]]&lt;21),"Evening","Night")))</f>
        <v>AfterNoon</v>
      </c>
      <c r="R738">
        <f>Table1[[#This Row],[Total_Sales]]/Table1[[#This Row],[Quantity_Sold]]</f>
        <v>193.11600000000001</v>
      </c>
      <c r="S738">
        <v>15</v>
      </c>
    </row>
    <row r="739" spans="1:19" ht="15.75" customHeight="1" x14ac:dyDescent="0.25">
      <c r="A739" s="3">
        <v>1738</v>
      </c>
      <c r="B739" s="4">
        <v>45190</v>
      </c>
      <c r="C739" s="3">
        <v>202</v>
      </c>
      <c r="D739" s="3">
        <v>303</v>
      </c>
      <c r="E739" s="3">
        <v>105</v>
      </c>
      <c r="F739" s="3">
        <v>7</v>
      </c>
      <c r="G739" s="5">
        <v>139.06200000000001</v>
      </c>
      <c r="H739" s="5">
        <v>973.43400000000008</v>
      </c>
      <c r="I739" s="5">
        <v>165.48378000000002</v>
      </c>
      <c r="J739" s="3" t="b">
        <v>1</v>
      </c>
      <c r="K739" s="3" t="s">
        <v>601</v>
      </c>
      <c r="L739" s="3">
        <v>2023</v>
      </c>
      <c r="M739" s="3">
        <v>9</v>
      </c>
      <c r="N739" s="3" t="s">
        <v>16</v>
      </c>
      <c r="O739" s="11">
        <v>13</v>
      </c>
      <c r="P739" s="11" t="str">
        <f>TEXT(Table1[[#This Row],[Order_Date]],"YYYY-MM")</f>
        <v>2023-09</v>
      </c>
      <c r="Q739" s="9" t="str">
        <f>IF(AND(Table1[[#This Row],[Hour]]&gt;=6,Table1[[#This Row],[Hour]]&lt;12),"Morning",IF(AND(Table1[[#This Row],[Hour]]&gt;=12,Table1[[#This Row],[Hour]]&lt;18),"AfterNoon",IF(AND(Table1[[#This Row],[Hour]]&gt;=18,Table1[[#This Row],[Hour]]&lt;21),"Evening","Night")))</f>
        <v>AfterNoon</v>
      </c>
      <c r="R739">
        <f>Table1[[#This Row],[Total_Sales]]/Table1[[#This Row],[Quantity_Sold]]</f>
        <v>139.06200000000001</v>
      </c>
      <c r="S739">
        <v>17</v>
      </c>
    </row>
    <row r="740" spans="1:19" ht="15.75" customHeight="1" x14ac:dyDescent="0.25">
      <c r="A740" s="3">
        <v>1739</v>
      </c>
      <c r="B740" s="4">
        <v>45589</v>
      </c>
      <c r="C740" s="3">
        <v>203</v>
      </c>
      <c r="D740" s="3">
        <v>301</v>
      </c>
      <c r="E740" s="3">
        <v>102</v>
      </c>
      <c r="F740" s="3">
        <v>4</v>
      </c>
      <c r="G740" s="5">
        <v>75.086000000000013</v>
      </c>
      <c r="H740" s="5">
        <v>300.34400000000005</v>
      </c>
      <c r="I740" s="5">
        <v>57.065360000000013</v>
      </c>
      <c r="J740" s="3" t="b">
        <v>0</v>
      </c>
      <c r="K740" s="3" t="s">
        <v>602</v>
      </c>
      <c r="L740" s="3">
        <v>2024</v>
      </c>
      <c r="M740" s="3">
        <v>10</v>
      </c>
      <c r="N740" s="3" t="s">
        <v>16</v>
      </c>
      <c r="O740" s="11">
        <v>7</v>
      </c>
      <c r="P740" s="11" t="str">
        <f>TEXT(Table1[[#This Row],[Order_Date]],"YYYY-MM")</f>
        <v>2024-10</v>
      </c>
      <c r="Q740" s="9" t="str">
        <f>IF(AND(Table1[[#This Row],[Hour]]&gt;=6,Table1[[#This Row],[Hour]]&lt;12),"Morning",IF(AND(Table1[[#This Row],[Hour]]&gt;=12,Table1[[#This Row],[Hour]]&lt;18),"AfterNoon",IF(AND(Table1[[#This Row],[Hour]]&gt;=18,Table1[[#This Row],[Hour]]&lt;21),"Evening","Night")))</f>
        <v>Morning</v>
      </c>
      <c r="R740">
        <f>Table1[[#This Row],[Total_Sales]]/Table1[[#This Row],[Quantity_Sold]]</f>
        <v>75.086000000000013</v>
      </c>
      <c r="S740">
        <v>19</v>
      </c>
    </row>
    <row r="741" spans="1:19" ht="15.75" customHeight="1" x14ac:dyDescent="0.25">
      <c r="A741" s="3">
        <v>1740</v>
      </c>
      <c r="B741" s="4">
        <v>45269</v>
      </c>
      <c r="C741" s="3">
        <v>204</v>
      </c>
      <c r="D741" s="3">
        <v>301</v>
      </c>
      <c r="E741" s="3">
        <v>104</v>
      </c>
      <c r="F741" s="3">
        <v>3</v>
      </c>
      <c r="G741" s="5">
        <v>471.02000000000004</v>
      </c>
      <c r="H741" s="5">
        <v>1413.0600000000002</v>
      </c>
      <c r="I741" s="5">
        <v>296.74260000000004</v>
      </c>
      <c r="J741" s="3" t="b">
        <v>1</v>
      </c>
      <c r="K741" s="3" t="s">
        <v>124</v>
      </c>
      <c r="L741" s="3">
        <v>2023</v>
      </c>
      <c r="M741" s="3">
        <v>12</v>
      </c>
      <c r="N741" s="3" t="s">
        <v>22</v>
      </c>
      <c r="O741" s="11">
        <v>9</v>
      </c>
      <c r="P741" s="11" t="str">
        <f>TEXT(Table1[[#This Row],[Order_Date]],"YYYY-MM")</f>
        <v>2023-12</v>
      </c>
      <c r="Q741" s="9" t="str">
        <f>IF(AND(Table1[[#This Row],[Hour]]&gt;=6,Table1[[#This Row],[Hour]]&lt;12),"Morning",IF(AND(Table1[[#This Row],[Hour]]&gt;=12,Table1[[#This Row],[Hour]]&lt;18),"AfterNoon",IF(AND(Table1[[#This Row],[Hour]]&gt;=18,Table1[[#This Row],[Hour]]&lt;21),"Evening","Night")))</f>
        <v>Morning</v>
      </c>
      <c r="R741">
        <f>Table1[[#This Row],[Total_Sales]]/Table1[[#This Row],[Quantity_Sold]]</f>
        <v>471.02000000000004</v>
      </c>
      <c r="S741">
        <v>21</v>
      </c>
    </row>
    <row r="742" spans="1:19" ht="15.75" customHeight="1" x14ac:dyDescent="0.25">
      <c r="A742" s="3">
        <v>1741</v>
      </c>
      <c r="B742" s="4">
        <v>45196</v>
      </c>
      <c r="C742" s="3">
        <v>202</v>
      </c>
      <c r="D742" s="3">
        <v>301</v>
      </c>
      <c r="E742" s="3">
        <v>104</v>
      </c>
      <c r="F742" s="3">
        <v>9</v>
      </c>
      <c r="G742" s="5">
        <v>472.20800000000003</v>
      </c>
      <c r="H742" s="5">
        <v>4249.8720000000003</v>
      </c>
      <c r="I742" s="5">
        <v>1062.4680000000001</v>
      </c>
      <c r="J742" s="3" t="b">
        <v>0</v>
      </c>
      <c r="K742" s="3" t="s">
        <v>355</v>
      </c>
      <c r="L742" s="3">
        <v>2023</v>
      </c>
      <c r="M742" s="3">
        <v>9</v>
      </c>
      <c r="N742" s="3" t="s">
        <v>18</v>
      </c>
      <c r="O742" s="11">
        <v>3</v>
      </c>
      <c r="P742" s="11" t="str">
        <f>TEXT(Table1[[#This Row],[Order_Date]],"YYYY-MM")</f>
        <v>2023-09</v>
      </c>
      <c r="Q742" s="9" t="str">
        <f>IF(AND(Table1[[#This Row],[Hour]]&gt;=6,Table1[[#This Row],[Hour]]&lt;12),"Morning",IF(AND(Table1[[#This Row],[Hour]]&gt;=12,Table1[[#This Row],[Hour]]&lt;18),"AfterNoon",IF(AND(Table1[[#This Row],[Hour]]&gt;=18,Table1[[#This Row],[Hour]]&lt;21),"Evening","Night")))</f>
        <v>Night</v>
      </c>
      <c r="R742">
        <f>Table1[[#This Row],[Total_Sales]]/Table1[[#This Row],[Quantity_Sold]]</f>
        <v>472.20800000000003</v>
      </c>
      <c r="S742">
        <v>25</v>
      </c>
    </row>
    <row r="743" spans="1:19" ht="15.75" customHeight="1" x14ac:dyDescent="0.25">
      <c r="A743" s="3">
        <v>1742</v>
      </c>
      <c r="B743" s="4">
        <v>45502</v>
      </c>
      <c r="C743" s="3">
        <v>201</v>
      </c>
      <c r="D743" s="3">
        <v>301</v>
      </c>
      <c r="E743" s="3">
        <v>103</v>
      </c>
      <c r="F743" s="3">
        <v>6</v>
      </c>
      <c r="G743" s="5">
        <v>132.04400000000001</v>
      </c>
      <c r="H743" s="5">
        <v>792.26400000000012</v>
      </c>
      <c r="I743" s="5">
        <v>237.67920000000004</v>
      </c>
      <c r="J743" s="3" t="b">
        <v>0</v>
      </c>
      <c r="K743" s="3" t="s">
        <v>603</v>
      </c>
      <c r="L743" s="3">
        <v>2024</v>
      </c>
      <c r="M743" s="3">
        <v>7</v>
      </c>
      <c r="N743" s="3" t="s">
        <v>28</v>
      </c>
      <c r="O743" s="11">
        <v>11</v>
      </c>
      <c r="P743" s="11" t="str">
        <f>TEXT(Table1[[#This Row],[Order_Date]],"YYYY-MM")</f>
        <v>2024-07</v>
      </c>
      <c r="Q743" s="9" t="str">
        <f>IF(AND(Table1[[#This Row],[Hour]]&gt;=6,Table1[[#This Row],[Hour]]&lt;12),"Morning",IF(AND(Table1[[#This Row],[Hour]]&gt;=12,Table1[[#This Row],[Hour]]&lt;18),"AfterNoon",IF(AND(Table1[[#This Row],[Hour]]&gt;=18,Table1[[#This Row],[Hour]]&lt;21),"Evening","Night")))</f>
        <v>Morning</v>
      </c>
      <c r="R743">
        <f>Table1[[#This Row],[Total_Sales]]/Table1[[#This Row],[Quantity_Sold]]</f>
        <v>132.04400000000001</v>
      </c>
      <c r="S743">
        <v>30</v>
      </c>
    </row>
    <row r="744" spans="1:19" ht="15.75" customHeight="1" x14ac:dyDescent="0.25">
      <c r="A744" s="3">
        <v>1743</v>
      </c>
      <c r="B744" s="4">
        <v>45289</v>
      </c>
      <c r="C744" s="3">
        <v>205</v>
      </c>
      <c r="D744" s="3">
        <v>305</v>
      </c>
      <c r="E744" s="3">
        <v>104</v>
      </c>
      <c r="F744" s="3">
        <v>7</v>
      </c>
      <c r="G744" s="5">
        <v>198.02200000000002</v>
      </c>
      <c r="H744" s="5">
        <v>1386.1540000000002</v>
      </c>
      <c r="I744" s="5">
        <v>207.92310000000003</v>
      </c>
      <c r="J744" s="3" t="b">
        <v>0</v>
      </c>
      <c r="K744" s="3" t="s">
        <v>203</v>
      </c>
      <c r="L744" s="3">
        <v>2023</v>
      </c>
      <c r="M744" s="3">
        <v>12</v>
      </c>
      <c r="N744" s="3" t="s">
        <v>26</v>
      </c>
      <c r="O744" s="11">
        <v>7</v>
      </c>
      <c r="P744" s="11" t="str">
        <f>TEXT(Table1[[#This Row],[Order_Date]],"YYYY-MM")</f>
        <v>2023-12</v>
      </c>
      <c r="Q744" s="9" t="str">
        <f>IF(AND(Table1[[#This Row],[Hour]]&gt;=6,Table1[[#This Row],[Hour]]&lt;12),"Morning",IF(AND(Table1[[#This Row],[Hour]]&gt;=12,Table1[[#This Row],[Hour]]&lt;18),"AfterNoon",IF(AND(Table1[[#This Row],[Hour]]&gt;=18,Table1[[#This Row],[Hour]]&lt;21),"Evening","Night")))</f>
        <v>Morning</v>
      </c>
      <c r="R744">
        <f>Table1[[#This Row],[Total_Sales]]/Table1[[#This Row],[Quantity_Sold]]</f>
        <v>198.02200000000002</v>
      </c>
      <c r="S744">
        <v>15</v>
      </c>
    </row>
    <row r="745" spans="1:19" ht="15.75" customHeight="1" x14ac:dyDescent="0.25">
      <c r="A745" s="3">
        <v>1744</v>
      </c>
      <c r="B745" s="4">
        <v>45506</v>
      </c>
      <c r="C745" s="3">
        <v>202</v>
      </c>
      <c r="D745" s="3">
        <v>302</v>
      </c>
      <c r="E745" s="3">
        <v>101</v>
      </c>
      <c r="F745" s="3">
        <v>8</v>
      </c>
      <c r="G745" s="5">
        <v>480.21600000000007</v>
      </c>
      <c r="H745" s="5">
        <v>3841.7280000000005</v>
      </c>
      <c r="I745" s="5">
        <v>653.09376000000009</v>
      </c>
      <c r="J745" s="3" t="b">
        <v>1</v>
      </c>
      <c r="K745" s="3" t="s">
        <v>432</v>
      </c>
      <c r="L745" s="3">
        <v>2024</v>
      </c>
      <c r="M745" s="3">
        <v>8</v>
      </c>
      <c r="N745" s="3" t="s">
        <v>26</v>
      </c>
      <c r="O745" s="11">
        <v>3</v>
      </c>
      <c r="P745" s="11" t="str">
        <f>TEXT(Table1[[#This Row],[Order_Date]],"YYYY-MM")</f>
        <v>2024-08</v>
      </c>
      <c r="Q745" s="9" t="str">
        <f>IF(AND(Table1[[#This Row],[Hour]]&gt;=6,Table1[[#This Row],[Hour]]&lt;12),"Morning",IF(AND(Table1[[#This Row],[Hour]]&gt;=12,Table1[[#This Row],[Hour]]&lt;18),"AfterNoon",IF(AND(Table1[[#This Row],[Hour]]&gt;=18,Table1[[#This Row],[Hour]]&lt;21),"Evening","Night")))</f>
        <v>Night</v>
      </c>
      <c r="R745">
        <f>Table1[[#This Row],[Total_Sales]]/Table1[[#This Row],[Quantity_Sold]]</f>
        <v>480.21600000000007</v>
      </c>
      <c r="S745">
        <v>17</v>
      </c>
    </row>
    <row r="746" spans="1:19" ht="15.75" customHeight="1" x14ac:dyDescent="0.25">
      <c r="A746" s="3">
        <v>1745</v>
      </c>
      <c r="B746" s="4">
        <v>44945</v>
      </c>
      <c r="C746" s="3">
        <v>202</v>
      </c>
      <c r="D746" s="3">
        <v>304</v>
      </c>
      <c r="E746" s="3">
        <v>104</v>
      </c>
      <c r="F746" s="3">
        <v>6</v>
      </c>
      <c r="G746" s="5">
        <v>384.95600000000002</v>
      </c>
      <c r="H746" s="5">
        <v>2309.7359999999999</v>
      </c>
      <c r="I746" s="5">
        <v>438.84983999999997</v>
      </c>
      <c r="J746" s="3" t="b">
        <v>1</v>
      </c>
      <c r="K746" s="3" t="s">
        <v>604</v>
      </c>
      <c r="L746" s="3">
        <v>2023</v>
      </c>
      <c r="M746" s="3">
        <v>1</v>
      </c>
      <c r="N746" s="3" t="s">
        <v>16</v>
      </c>
      <c r="O746" s="11">
        <v>2</v>
      </c>
      <c r="P746" s="11" t="str">
        <f>TEXT(Table1[[#This Row],[Order_Date]],"YYYY-MM")</f>
        <v>2023-01</v>
      </c>
      <c r="Q746" s="9" t="str">
        <f>IF(AND(Table1[[#This Row],[Hour]]&gt;=6,Table1[[#This Row],[Hour]]&lt;12),"Morning",IF(AND(Table1[[#This Row],[Hour]]&gt;=12,Table1[[#This Row],[Hour]]&lt;18),"AfterNoon",IF(AND(Table1[[#This Row],[Hour]]&gt;=18,Table1[[#This Row],[Hour]]&lt;21),"Evening","Night")))</f>
        <v>Night</v>
      </c>
      <c r="R746">
        <f>Table1[[#This Row],[Total_Sales]]/Table1[[#This Row],[Quantity_Sold]]</f>
        <v>384.95599999999996</v>
      </c>
      <c r="S746">
        <v>19</v>
      </c>
    </row>
    <row r="747" spans="1:19" ht="15.75" customHeight="1" x14ac:dyDescent="0.25">
      <c r="A747" s="3">
        <v>1746</v>
      </c>
      <c r="B747" s="4">
        <v>45516</v>
      </c>
      <c r="C747" s="3">
        <v>201</v>
      </c>
      <c r="D747" s="3">
        <v>303</v>
      </c>
      <c r="E747" s="3">
        <v>105</v>
      </c>
      <c r="F747" s="3">
        <v>3</v>
      </c>
      <c r="G747" s="5">
        <v>312.86200000000002</v>
      </c>
      <c r="H747" s="5">
        <v>938.58600000000001</v>
      </c>
      <c r="I747" s="5">
        <v>197.10306</v>
      </c>
      <c r="J747" s="3" t="b">
        <v>0</v>
      </c>
      <c r="K747" s="3" t="s">
        <v>605</v>
      </c>
      <c r="L747" s="3">
        <v>2024</v>
      </c>
      <c r="M747" s="3">
        <v>8</v>
      </c>
      <c r="N747" s="3" t="s">
        <v>28</v>
      </c>
      <c r="O747" s="11">
        <v>16</v>
      </c>
      <c r="P747" s="11" t="str">
        <f>TEXT(Table1[[#This Row],[Order_Date]],"YYYY-MM")</f>
        <v>2024-08</v>
      </c>
      <c r="Q747" s="9" t="str">
        <f>IF(AND(Table1[[#This Row],[Hour]]&gt;=6,Table1[[#This Row],[Hour]]&lt;12),"Morning",IF(AND(Table1[[#This Row],[Hour]]&gt;=12,Table1[[#This Row],[Hour]]&lt;18),"AfterNoon",IF(AND(Table1[[#This Row],[Hour]]&gt;=18,Table1[[#This Row],[Hour]]&lt;21),"Evening","Night")))</f>
        <v>AfterNoon</v>
      </c>
      <c r="R747">
        <f>Table1[[#This Row],[Total_Sales]]/Table1[[#This Row],[Quantity_Sold]]</f>
        <v>312.86200000000002</v>
      </c>
      <c r="S747">
        <v>21</v>
      </c>
    </row>
    <row r="748" spans="1:19" ht="15.75" customHeight="1" x14ac:dyDescent="0.25">
      <c r="A748" s="3">
        <v>1747</v>
      </c>
      <c r="B748" s="4">
        <v>45086</v>
      </c>
      <c r="C748" s="3">
        <v>201</v>
      </c>
      <c r="D748" s="3">
        <v>303</v>
      </c>
      <c r="E748" s="3">
        <v>102</v>
      </c>
      <c r="F748" s="3">
        <v>7</v>
      </c>
      <c r="G748" s="5">
        <v>209.68200000000002</v>
      </c>
      <c r="H748" s="5">
        <v>1467.7740000000001</v>
      </c>
      <c r="I748" s="5">
        <v>366.94350000000003</v>
      </c>
      <c r="J748" s="3" t="b">
        <v>0</v>
      </c>
      <c r="K748" s="3" t="s">
        <v>606</v>
      </c>
      <c r="L748" s="3">
        <v>2023</v>
      </c>
      <c r="M748" s="3">
        <v>6</v>
      </c>
      <c r="N748" s="3" t="s">
        <v>26</v>
      </c>
      <c r="O748" s="11">
        <v>4</v>
      </c>
      <c r="P748" s="11" t="str">
        <f>TEXT(Table1[[#This Row],[Order_Date]],"YYYY-MM")</f>
        <v>2023-06</v>
      </c>
      <c r="Q748" s="9" t="str">
        <f>IF(AND(Table1[[#This Row],[Hour]]&gt;=6,Table1[[#This Row],[Hour]]&lt;12),"Morning",IF(AND(Table1[[#This Row],[Hour]]&gt;=12,Table1[[#This Row],[Hour]]&lt;18),"AfterNoon",IF(AND(Table1[[#This Row],[Hour]]&gt;=18,Table1[[#This Row],[Hour]]&lt;21),"Evening","Night")))</f>
        <v>Night</v>
      </c>
      <c r="R748">
        <f>Table1[[#This Row],[Total_Sales]]/Table1[[#This Row],[Quantity_Sold]]</f>
        <v>209.68200000000002</v>
      </c>
      <c r="S748">
        <v>25</v>
      </c>
    </row>
    <row r="749" spans="1:19" ht="15.75" customHeight="1" x14ac:dyDescent="0.25">
      <c r="A749" s="3">
        <v>1748</v>
      </c>
      <c r="B749" s="4">
        <v>45411</v>
      </c>
      <c r="C749" s="3">
        <v>203</v>
      </c>
      <c r="D749" s="3">
        <v>301</v>
      </c>
      <c r="E749" s="3">
        <v>103</v>
      </c>
      <c r="F749" s="3">
        <v>8</v>
      </c>
      <c r="G749" s="5">
        <v>554.90600000000006</v>
      </c>
      <c r="H749" s="5">
        <v>4439.2480000000005</v>
      </c>
      <c r="I749" s="5">
        <v>1331.7744</v>
      </c>
      <c r="J749" s="3" t="b">
        <v>0</v>
      </c>
      <c r="K749" s="3" t="s">
        <v>607</v>
      </c>
      <c r="L749" s="3">
        <v>2024</v>
      </c>
      <c r="M749" s="3">
        <v>4</v>
      </c>
      <c r="N749" s="3" t="s">
        <v>28</v>
      </c>
      <c r="O749" s="11">
        <v>17</v>
      </c>
      <c r="P749" s="11" t="str">
        <f>TEXT(Table1[[#This Row],[Order_Date]],"YYYY-MM")</f>
        <v>2024-04</v>
      </c>
      <c r="Q749" s="9" t="str">
        <f>IF(AND(Table1[[#This Row],[Hour]]&gt;=6,Table1[[#This Row],[Hour]]&lt;12),"Morning",IF(AND(Table1[[#This Row],[Hour]]&gt;=12,Table1[[#This Row],[Hour]]&lt;18),"AfterNoon",IF(AND(Table1[[#This Row],[Hour]]&gt;=18,Table1[[#This Row],[Hour]]&lt;21),"Evening","Night")))</f>
        <v>AfterNoon</v>
      </c>
      <c r="R749">
        <f>Table1[[#This Row],[Total_Sales]]/Table1[[#This Row],[Quantity_Sold]]</f>
        <v>554.90600000000006</v>
      </c>
      <c r="S749">
        <v>30</v>
      </c>
    </row>
    <row r="750" spans="1:19" ht="15.75" customHeight="1" x14ac:dyDescent="0.25">
      <c r="A750" s="3">
        <v>1749</v>
      </c>
      <c r="B750" s="4">
        <v>45182</v>
      </c>
      <c r="C750" s="3">
        <v>202</v>
      </c>
      <c r="D750" s="3">
        <v>305</v>
      </c>
      <c r="E750" s="3">
        <v>104</v>
      </c>
      <c r="F750" s="3">
        <v>7</v>
      </c>
      <c r="G750" s="5">
        <v>328.02000000000004</v>
      </c>
      <c r="H750" s="5">
        <v>2296.1400000000003</v>
      </c>
      <c r="I750" s="5">
        <v>344.42100000000005</v>
      </c>
      <c r="J750" s="3" t="b">
        <v>0</v>
      </c>
      <c r="K750" s="3" t="s">
        <v>608</v>
      </c>
      <c r="L750" s="3">
        <v>2023</v>
      </c>
      <c r="M750" s="3">
        <v>9</v>
      </c>
      <c r="N750" s="3" t="s">
        <v>18</v>
      </c>
      <c r="O750" s="11">
        <v>14</v>
      </c>
      <c r="P750" s="11" t="str">
        <f>TEXT(Table1[[#This Row],[Order_Date]],"YYYY-MM")</f>
        <v>2023-09</v>
      </c>
      <c r="Q750" s="9" t="str">
        <f>IF(AND(Table1[[#This Row],[Hour]]&gt;=6,Table1[[#This Row],[Hour]]&lt;12),"Morning",IF(AND(Table1[[#This Row],[Hour]]&gt;=12,Table1[[#This Row],[Hour]]&lt;18),"AfterNoon",IF(AND(Table1[[#This Row],[Hour]]&gt;=18,Table1[[#This Row],[Hour]]&lt;21),"Evening","Night")))</f>
        <v>AfterNoon</v>
      </c>
      <c r="R750">
        <f>Table1[[#This Row],[Total_Sales]]/Table1[[#This Row],[Quantity_Sold]]</f>
        <v>328.02000000000004</v>
      </c>
      <c r="S750">
        <v>15</v>
      </c>
    </row>
    <row r="751" spans="1:19" ht="15.75" customHeight="1" x14ac:dyDescent="0.25">
      <c r="A751" s="3">
        <v>1750</v>
      </c>
      <c r="B751" s="4">
        <v>45427</v>
      </c>
      <c r="C751" s="3">
        <v>205</v>
      </c>
      <c r="D751" s="3">
        <v>301</v>
      </c>
      <c r="E751" s="3">
        <v>103</v>
      </c>
      <c r="F751" s="3">
        <v>10</v>
      </c>
      <c r="G751" s="5">
        <v>91.805999999999997</v>
      </c>
      <c r="H751" s="5">
        <v>918.06</v>
      </c>
      <c r="I751" s="5">
        <v>156.0702</v>
      </c>
      <c r="J751" s="3" t="b">
        <v>0</v>
      </c>
      <c r="K751" s="3" t="s">
        <v>609</v>
      </c>
      <c r="L751" s="3">
        <v>2024</v>
      </c>
      <c r="M751" s="3">
        <v>5</v>
      </c>
      <c r="N751" s="3" t="s">
        <v>18</v>
      </c>
      <c r="O751" s="11">
        <v>4</v>
      </c>
      <c r="P751" s="11" t="str">
        <f>TEXT(Table1[[#This Row],[Order_Date]],"YYYY-MM")</f>
        <v>2024-05</v>
      </c>
      <c r="Q751" s="9" t="str">
        <f>IF(AND(Table1[[#This Row],[Hour]]&gt;=6,Table1[[#This Row],[Hour]]&lt;12),"Morning",IF(AND(Table1[[#This Row],[Hour]]&gt;=12,Table1[[#This Row],[Hour]]&lt;18),"AfterNoon",IF(AND(Table1[[#This Row],[Hour]]&gt;=18,Table1[[#This Row],[Hour]]&lt;21),"Evening","Night")))</f>
        <v>Night</v>
      </c>
      <c r="R751">
        <f>Table1[[#This Row],[Total_Sales]]/Table1[[#This Row],[Quantity_Sold]]</f>
        <v>91.805999999999997</v>
      </c>
      <c r="S751">
        <v>17</v>
      </c>
    </row>
    <row r="752" spans="1:19" ht="15.75" customHeight="1" x14ac:dyDescent="0.25">
      <c r="A752" s="3">
        <v>1751</v>
      </c>
      <c r="B752" s="4">
        <v>44900</v>
      </c>
      <c r="C752" s="3">
        <v>204</v>
      </c>
      <c r="D752" s="3">
        <v>305</v>
      </c>
      <c r="E752" s="3">
        <v>102</v>
      </c>
      <c r="F752" s="3">
        <v>5</v>
      </c>
      <c r="G752" s="5">
        <v>63.998000000000005</v>
      </c>
      <c r="H752" s="5">
        <v>319.99</v>
      </c>
      <c r="I752" s="5">
        <v>60.798100000000005</v>
      </c>
      <c r="J752" s="3" t="b">
        <v>0</v>
      </c>
      <c r="K752" s="3" t="s">
        <v>610</v>
      </c>
      <c r="L752" s="3">
        <v>2022</v>
      </c>
      <c r="M752" s="3">
        <v>12</v>
      </c>
      <c r="N752" s="3" t="s">
        <v>28</v>
      </c>
      <c r="O752" s="11">
        <v>20</v>
      </c>
      <c r="P752" s="11" t="str">
        <f>TEXT(Table1[[#This Row],[Order_Date]],"YYYY-MM")</f>
        <v>2022-12</v>
      </c>
      <c r="Q752" s="9" t="str">
        <f>IF(AND(Table1[[#This Row],[Hour]]&gt;=6,Table1[[#This Row],[Hour]]&lt;12),"Morning",IF(AND(Table1[[#This Row],[Hour]]&gt;=12,Table1[[#This Row],[Hour]]&lt;18),"AfterNoon",IF(AND(Table1[[#This Row],[Hour]]&gt;=18,Table1[[#This Row],[Hour]]&lt;21),"Evening","Night")))</f>
        <v>Evening</v>
      </c>
      <c r="R752">
        <f>Table1[[#This Row],[Total_Sales]]/Table1[[#This Row],[Quantity_Sold]]</f>
        <v>63.998000000000005</v>
      </c>
      <c r="S752">
        <v>19</v>
      </c>
    </row>
    <row r="753" spans="1:19" ht="15.75" customHeight="1" x14ac:dyDescent="0.25">
      <c r="A753" s="3">
        <v>1752</v>
      </c>
      <c r="B753" s="4">
        <v>45435</v>
      </c>
      <c r="C753" s="3">
        <v>203</v>
      </c>
      <c r="D753" s="3">
        <v>301</v>
      </c>
      <c r="E753" s="3">
        <v>104</v>
      </c>
      <c r="F753" s="3">
        <v>3</v>
      </c>
      <c r="G753" s="5">
        <v>57.178000000000004</v>
      </c>
      <c r="H753" s="5">
        <v>171.53400000000002</v>
      </c>
      <c r="I753" s="5">
        <v>36.02214</v>
      </c>
      <c r="J753" s="3" t="b">
        <v>0</v>
      </c>
      <c r="K753" s="3" t="s">
        <v>611</v>
      </c>
      <c r="L753" s="3">
        <v>2024</v>
      </c>
      <c r="M753" s="3">
        <v>5</v>
      </c>
      <c r="N753" s="3" t="s">
        <v>16</v>
      </c>
      <c r="O753" s="11">
        <v>14</v>
      </c>
      <c r="P753" s="11" t="str">
        <f>TEXT(Table1[[#This Row],[Order_Date]],"YYYY-MM")</f>
        <v>2024-05</v>
      </c>
      <c r="Q753" s="9" t="str">
        <f>IF(AND(Table1[[#This Row],[Hour]]&gt;=6,Table1[[#This Row],[Hour]]&lt;12),"Morning",IF(AND(Table1[[#This Row],[Hour]]&gt;=12,Table1[[#This Row],[Hour]]&lt;18),"AfterNoon",IF(AND(Table1[[#This Row],[Hour]]&gt;=18,Table1[[#This Row],[Hour]]&lt;21),"Evening","Night")))</f>
        <v>AfterNoon</v>
      </c>
      <c r="R753">
        <f>Table1[[#This Row],[Total_Sales]]/Table1[[#This Row],[Quantity_Sold]]</f>
        <v>57.178000000000004</v>
      </c>
      <c r="S753">
        <v>20.999999999999996</v>
      </c>
    </row>
    <row r="754" spans="1:19" ht="15.75" customHeight="1" x14ac:dyDescent="0.25">
      <c r="A754" s="3">
        <v>1753</v>
      </c>
      <c r="B754" s="4">
        <v>45019</v>
      </c>
      <c r="C754" s="3">
        <v>204</v>
      </c>
      <c r="D754" s="3">
        <v>304</v>
      </c>
      <c r="E754" s="3">
        <v>103</v>
      </c>
      <c r="F754" s="3">
        <v>3</v>
      </c>
      <c r="G754" s="5">
        <v>438.108</v>
      </c>
      <c r="H754" s="5">
        <v>1314.3240000000001</v>
      </c>
      <c r="I754" s="5">
        <v>328.58100000000002</v>
      </c>
      <c r="J754" s="3" t="b">
        <v>0</v>
      </c>
      <c r="K754" s="3" t="s">
        <v>316</v>
      </c>
      <c r="L754" s="3">
        <v>2023</v>
      </c>
      <c r="M754" s="3">
        <v>4</v>
      </c>
      <c r="N754" s="3" t="s">
        <v>28</v>
      </c>
      <c r="O754" s="11">
        <v>18</v>
      </c>
      <c r="P754" s="11" t="str">
        <f>TEXT(Table1[[#This Row],[Order_Date]],"YYYY-MM")</f>
        <v>2023-04</v>
      </c>
      <c r="Q754" s="9" t="str">
        <f>IF(AND(Table1[[#This Row],[Hour]]&gt;=6,Table1[[#This Row],[Hour]]&lt;12),"Morning",IF(AND(Table1[[#This Row],[Hour]]&gt;=12,Table1[[#This Row],[Hour]]&lt;18),"AfterNoon",IF(AND(Table1[[#This Row],[Hour]]&gt;=18,Table1[[#This Row],[Hour]]&lt;21),"Evening","Night")))</f>
        <v>Evening</v>
      </c>
      <c r="R754">
        <f>Table1[[#This Row],[Total_Sales]]/Table1[[#This Row],[Quantity_Sold]]</f>
        <v>438.108</v>
      </c>
      <c r="S754">
        <v>25</v>
      </c>
    </row>
    <row r="755" spans="1:19" ht="15.75" customHeight="1" x14ac:dyDescent="0.25">
      <c r="A755" s="3">
        <v>1754</v>
      </c>
      <c r="B755" s="4">
        <v>45285</v>
      </c>
      <c r="C755" s="3">
        <v>201</v>
      </c>
      <c r="D755" s="3">
        <v>305</v>
      </c>
      <c r="E755" s="3">
        <v>101</v>
      </c>
      <c r="F755" s="3">
        <v>2</v>
      </c>
      <c r="G755" s="5">
        <v>485.38600000000002</v>
      </c>
      <c r="H755" s="5">
        <v>970.77200000000005</v>
      </c>
      <c r="I755" s="5">
        <v>291.23160000000001</v>
      </c>
      <c r="J755" s="3" t="b">
        <v>1</v>
      </c>
      <c r="K755" s="3" t="s">
        <v>612</v>
      </c>
      <c r="L755" s="3">
        <v>2023</v>
      </c>
      <c r="M755" s="3">
        <v>12</v>
      </c>
      <c r="N755" s="3" t="s">
        <v>28</v>
      </c>
      <c r="O755" s="11">
        <v>17</v>
      </c>
      <c r="P755" s="11" t="str">
        <f>TEXT(Table1[[#This Row],[Order_Date]],"YYYY-MM")</f>
        <v>2023-12</v>
      </c>
      <c r="Q755" s="9" t="str">
        <f>IF(AND(Table1[[#This Row],[Hour]]&gt;=6,Table1[[#This Row],[Hour]]&lt;12),"Morning",IF(AND(Table1[[#This Row],[Hour]]&gt;=12,Table1[[#This Row],[Hour]]&lt;18),"AfterNoon",IF(AND(Table1[[#This Row],[Hour]]&gt;=18,Table1[[#This Row],[Hour]]&lt;21),"Evening","Night")))</f>
        <v>AfterNoon</v>
      </c>
      <c r="R755">
        <f>Table1[[#This Row],[Total_Sales]]/Table1[[#This Row],[Quantity_Sold]]</f>
        <v>485.38600000000002</v>
      </c>
      <c r="S755">
        <v>30</v>
      </c>
    </row>
    <row r="756" spans="1:19" ht="15.75" customHeight="1" x14ac:dyDescent="0.25">
      <c r="A756" s="3">
        <v>1755</v>
      </c>
      <c r="B756" s="4">
        <v>45100</v>
      </c>
      <c r="C756" s="3">
        <v>202</v>
      </c>
      <c r="D756" s="3">
        <v>304</v>
      </c>
      <c r="E756" s="3">
        <v>102</v>
      </c>
      <c r="F756" s="3">
        <v>1</v>
      </c>
      <c r="G756" s="5">
        <v>476.52000000000004</v>
      </c>
      <c r="H756" s="5">
        <v>476.52000000000004</v>
      </c>
      <c r="I756" s="5">
        <v>71.478000000000009</v>
      </c>
      <c r="J756" s="3" t="b">
        <v>1</v>
      </c>
      <c r="K756" s="3" t="s">
        <v>613</v>
      </c>
      <c r="L756" s="3">
        <v>2023</v>
      </c>
      <c r="M756" s="3">
        <v>6</v>
      </c>
      <c r="N756" s="3" t="s">
        <v>26</v>
      </c>
      <c r="O756" s="11">
        <v>22</v>
      </c>
      <c r="P756" s="11" t="str">
        <f>TEXT(Table1[[#This Row],[Order_Date]],"YYYY-MM")</f>
        <v>2023-06</v>
      </c>
      <c r="Q756" s="9" t="str">
        <f>IF(AND(Table1[[#This Row],[Hour]]&gt;=6,Table1[[#This Row],[Hour]]&lt;12),"Morning",IF(AND(Table1[[#This Row],[Hour]]&gt;=12,Table1[[#This Row],[Hour]]&lt;18),"AfterNoon",IF(AND(Table1[[#This Row],[Hour]]&gt;=18,Table1[[#This Row],[Hour]]&lt;21),"Evening","Night")))</f>
        <v>Night</v>
      </c>
      <c r="R756">
        <f>Table1[[#This Row],[Total_Sales]]/Table1[[#This Row],[Quantity_Sold]]</f>
        <v>476.52000000000004</v>
      </c>
      <c r="S756">
        <v>15</v>
      </c>
    </row>
    <row r="757" spans="1:19" ht="15.75" customHeight="1" x14ac:dyDescent="0.25">
      <c r="A757" s="3">
        <v>1756</v>
      </c>
      <c r="B757" s="4">
        <v>44875</v>
      </c>
      <c r="C757" s="3">
        <v>201</v>
      </c>
      <c r="D757" s="3">
        <v>305</v>
      </c>
      <c r="E757" s="3">
        <v>102</v>
      </c>
      <c r="F757" s="3">
        <v>5</v>
      </c>
      <c r="G757" s="5">
        <v>534.51200000000006</v>
      </c>
      <c r="H757" s="5">
        <v>2672.5600000000004</v>
      </c>
      <c r="I757" s="5">
        <v>454.3352000000001</v>
      </c>
      <c r="J757" s="3" t="b">
        <v>0</v>
      </c>
      <c r="K757" s="3" t="s">
        <v>224</v>
      </c>
      <c r="L757" s="3">
        <v>2022</v>
      </c>
      <c r="M757" s="3">
        <v>11</v>
      </c>
      <c r="N757" s="3" t="s">
        <v>16</v>
      </c>
      <c r="O757" s="11">
        <v>14</v>
      </c>
      <c r="P757" s="11" t="str">
        <f>TEXT(Table1[[#This Row],[Order_Date]],"YYYY-MM")</f>
        <v>2022-11</v>
      </c>
      <c r="Q757" s="9" t="str">
        <f>IF(AND(Table1[[#This Row],[Hour]]&gt;=6,Table1[[#This Row],[Hour]]&lt;12),"Morning",IF(AND(Table1[[#This Row],[Hour]]&gt;=12,Table1[[#This Row],[Hour]]&lt;18),"AfterNoon",IF(AND(Table1[[#This Row],[Hour]]&gt;=18,Table1[[#This Row],[Hour]]&lt;21),"Evening","Night")))</f>
        <v>AfterNoon</v>
      </c>
      <c r="R757">
        <f>Table1[[#This Row],[Total_Sales]]/Table1[[#This Row],[Quantity_Sold]]</f>
        <v>534.51200000000006</v>
      </c>
      <c r="S757">
        <v>17</v>
      </c>
    </row>
    <row r="758" spans="1:19" ht="15.75" customHeight="1" x14ac:dyDescent="0.25">
      <c r="A758" s="3">
        <v>1757</v>
      </c>
      <c r="B758" s="4">
        <v>45173</v>
      </c>
      <c r="C758" s="3">
        <v>201</v>
      </c>
      <c r="D758" s="3">
        <v>302</v>
      </c>
      <c r="E758" s="3">
        <v>105</v>
      </c>
      <c r="F758" s="3">
        <v>8</v>
      </c>
      <c r="G758" s="5">
        <v>255.88200000000003</v>
      </c>
      <c r="H758" s="5">
        <v>2047.0560000000003</v>
      </c>
      <c r="I758" s="5">
        <v>388.94064000000003</v>
      </c>
      <c r="J758" s="3" t="b">
        <v>0</v>
      </c>
      <c r="K758" s="3" t="s">
        <v>614</v>
      </c>
      <c r="L758" s="3">
        <v>2023</v>
      </c>
      <c r="M758" s="3">
        <v>9</v>
      </c>
      <c r="N758" s="3" t="s">
        <v>28</v>
      </c>
      <c r="O758" s="11">
        <v>1</v>
      </c>
      <c r="P758" s="11" t="str">
        <f>TEXT(Table1[[#This Row],[Order_Date]],"YYYY-MM")</f>
        <v>2023-09</v>
      </c>
      <c r="Q758" s="9" t="str">
        <f>IF(AND(Table1[[#This Row],[Hour]]&gt;=6,Table1[[#This Row],[Hour]]&lt;12),"Morning",IF(AND(Table1[[#This Row],[Hour]]&gt;=12,Table1[[#This Row],[Hour]]&lt;18),"AfterNoon",IF(AND(Table1[[#This Row],[Hour]]&gt;=18,Table1[[#This Row],[Hour]]&lt;21),"Evening","Night")))</f>
        <v>Night</v>
      </c>
      <c r="R758">
        <f>Table1[[#This Row],[Total_Sales]]/Table1[[#This Row],[Quantity_Sold]]</f>
        <v>255.88200000000003</v>
      </c>
      <c r="S758">
        <v>19</v>
      </c>
    </row>
    <row r="759" spans="1:19" ht="15.75" customHeight="1" x14ac:dyDescent="0.25">
      <c r="A759" s="3">
        <v>1758</v>
      </c>
      <c r="B759" s="4">
        <v>45576</v>
      </c>
      <c r="C759" s="3">
        <v>202</v>
      </c>
      <c r="D759" s="3">
        <v>301</v>
      </c>
      <c r="E759" s="3">
        <v>103</v>
      </c>
      <c r="F759" s="3">
        <v>9</v>
      </c>
      <c r="G759" s="5">
        <v>241.27400000000003</v>
      </c>
      <c r="H759" s="5">
        <v>2171.4660000000003</v>
      </c>
      <c r="I759" s="5">
        <v>456.00786000000005</v>
      </c>
      <c r="J759" s="3" t="b">
        <v>0</v>
      </c>
      <c r="K759" s="3" t="s">
        <v>468</v>
      </c>
      <c r="L759" s="3">
        <v>2024</v>
      </c>
      <c r="M759" s="3">
        <v>10</v>
      </c>
      <c r="N759" s="3" t="s">
        <v>26</v>
      </c>
      <c r="O759" s="11">
        <v>7</v>
      </c>
      <c r="P759" s="11" t="str">
        <f>TEXT(Table1[[#This Row],[Order_Date]],"YYYY-MM")</f>
        <v>2024-10</v>
      </c>
      <c r="Q759" s="9" t="str">
        <f>IF(AND(Table1[[#This Row],[Hour]]&gt;=6,Table1[[#This Row],[Hour]]&lt;12),"Morning",IF(AND(Table1[[#This Row],[Hour]]&gt;=12,Table1[[#This Row],[Hour]]&lt;18),"AfterNoon",IF(AND(Table1[[#This Row],[Hour]]&gt;=18,Table1[[#This Row],[Hour]]&lt;21),"Evening","Night")))</f>
        <v>Morning</v>
      </c>
      <c r="R759">
        <f>Table1[[#This Row],[Total_Sales]]/Table1[[#This Row],[Quantity_Sold]]</f>
        <v>241.27400000000003</v>
      </c>
      <c r="S759">
        <v>21</v>
      </c>
    </row>
    <row r="760" spans="1:19" ht="15.75" customHeight="1" x14ac:dyDescent="0.25">
      <c r="A760" s="3">
        <v>1759</v>
      </c>
      <c r="B760" s="4">
        <v>45540</v>
      </c>
      <c r="C760" s="3">
        <v>201</v>
      </c>
      <c r="D760" s="3">
        <v>303</v>
      </c>
      <c r="E760" s="3">
        <v>104</v>
      </c>
      <c r="F760" s="3">
        <v>6</v>
      </c>
      <c r="G760" s="5">
        <v>48.004000000000005</v>
      </c>
      <c r="H760" s="5">
        <v>288.024</v>
      </c>
      <c r="I760" s="5">
        <v>72.006</v>
      </c>
      <c r="J760" s="3" t="b">
        <v>0</v>
      </c>
      <c r="K760" s="3" t="s">
        <v>615</v>
      </c>
      <c r="L760" s="3">
        <v>2024</v>
      </c>
      <c r="M760" s="3">
        <v>9</v>
      </c>
      <c r="N760" s="3" t="s">
        <v>16</v>
      </c>
      <c r="O760" s="11">
        <v>9</v>
      </c>
      <c r="P760" s="11" t="str">
        <f>TEXT(Table1[[#This Row],[Order_Date]],"YYYY-MM")</f>
        <v>2024-09</v>
      </c>
      <c r="Q760" s="9" t="str">
        <f>IF(AND(Table1[[#This Row],[Hour]]&gt;=6,Table1[[#This Row],[Hour]]&lt;12),"Morning",IF(AND(Table1[[#This Row],[Hour]]&gt;=12,Table1[[#This Row],[Hour]]&lt;18),"AfterNoon",IF(AND(Table1[[#This Row],[Hour]]&gt;=18,Table1[[#This Row],[Hour]]&lt;21),"Evening","Night")))</f>
        <v>Morning</v>
      </c>
      <c r="R760">
        <f>Table1[[#This Row],[Total_Sales]]/Table1[[#This Row],[Quantity_Sold]]</f>
        <v>48.003999999999998</v>
      </c>
      <c r="S760">
        <v>25</v>
      </c>
    </row>
    <row r="761" spans="1:19" ht="15.75" customHeight="1" x14ac:dyDescent="0.25">
      <c r="A761" s="3">
        <v>1760</v>
      </c>
      <c r="B761" s="4">
        <v>45473</v>
      </c>
      <c r="C761" s="3">
        <v>202</v>
      </c>
      <c r="D761" s="3">
        <v>301</v>
      </c>
      <c r="E761" s="3">
        <v>102</v>
      </c>
      <c r="F761" s="3">
        <v>1</v>
      </c>
      <c r="G761" s="5">
        <v>329.97800000000007</v>
      </c>
      <c r="H761" s="5">
        <v>329.97800000000007</v>
      </c>
      <c r="I761" s="5">
        <v>98.993400000000022</v>
      </c>
      <c r="J761" s="3" t="b">
        <v>0</v>
      </c>
      <c r="K761" s="3" t="s">
        <v>616</v>
      </c>
      <c r="L761" s="3">
        <v>2024</v>
      </c>
      <c r="M761" s="3">
        <v>6</v>
      </c>
      <c r="N761" s="3" t="s">
        <v>20</v>
      </c>
      <c r="O761" s="11">
        <v>8</v>
      </c>
      <c r="P761" s="11" t="str">
        <f>TEXT(Table1[[#This Row],[Order_Date]],"YYYY-MM")</f>
        <v>2024-06</v>
      </c>
      <c r="Q761" s="9" t="str">
        <f>IF(AND(Table1[[#This Row],[Hour]]&gt;=6,Table1[[#This Row],[Hour]]&lt;12),"Morning",IF(AND(Table1[[#This Row],[Hour]]&gt;=12,Table1[[#This Row],[Hour]]&lt;18),"AfterNoon",IF(AND(Table1[[#This Row],[Hour]]&gt;=18,Table1[[#This Row],[Hour]]&lt;21),"Evening","Night")))</f>
        <v>Morning</v>
      </c>
      <c r="R761">
        <f>Table1[[#This Row],[Total_Sales]]/Table1[[#This Row],[Quantity_Sold]]</f>
        <v>329.97800000000007</v>
      </c>
      <c r="S761">
        <v>30</v>
      </c>
    </row>
    <row r="762" spans="1:19" ht="15.75" customHeight="1" x14ac:dyDescent="0.25">
      <c r="A762" s="3">
        <v>1761</v>
      </c>
      <c r="B762" s="4">
        <v>44940</v>
      </c>
      <c r="C762" s="3">
        <v>204</v>
      </c>
      <c r="D762" s="3">
        <v>303</v>
      </c>
      <c r="E762" s="3">
        <v>101</v>
      </c>
      <c r="F762" s="3">
        <v>8</v>
      </c>
      <c r="G762" s="5">
        <v>210.36400000000003</v>
      </c>
      <c r="H762" s="5">
        <v>1682.9120000000003</v>
      </c>
      <c r="I762" s="5">
        <v>252.43680000000003</v>
      </c>
      <c r="J762" s="3" t="b">
        <v>0</v>
      </c>
      <c r="K762" s="3" t="s">
        <v>202</v>
      </c>
      <c r="L762" s="3">
        <v>2023</v>
      </c>
      <c r="M762" s="3">
        <v>1</v>
      </c>
      <c r="N762" s="3" t="s">
        <v>22</v>
      </c>
      <c r="O762" s="11">
        <v>6</v>
      </c>
      <c r="P762" s="11" t="str">
        <f>TEXT(Table1[[#This Row],[Order_Date]],"YYYY-MM")</f>
        <v>2023-01</v>
      </c>
      <c r="Q762" s="9" t="str">
        <f>IF(AND(Table1[[#This Row],[Hour]]&gt;=6,Table1[[#This Row],[Hour]]&lt;12),"Morning",IF(AND(Table1[[#This Row],[Hour]]&gt;=12,Table1[[#This Row],[Hour]]&lt;18),"AfterNoon",IF(AND(Table1[[#This Row],[Hour]]&gt;=18,Table1[[#This Row],[Hour]]&lt;21),"Evening","Night")))</f>
        <v>Morning</v>
      </c>
      <c r="R762">
        <f>Table1[[#This Row],[Total_Sales]]/Table1[[#This Row],[Quantity_Sold]]</f>
        <v>210.36400000000003</v>
      </c>
      <c r="S762">
        <v>15</v>
      </c>
    </row>
    <row r="763" spans="1:19" ht="15.75" customHeight="1" x14ac:dyDescent="0.25">
      <c r="A763" s="3">
        <v>1762</v>
      </c>
      <c r="B763" s="4">
        <v>45240</v>
      </c>
      <c r="C763" s="3">
        <v>205</v>
      </c>
      <c r="D763" s="3">
        <v>303</v>
      </c>
      <c r="E763" s="3">
        <v>104</v>
      </c>
      <c r="F763" s="3">
        <v>3</v>
      </c>
      <c r="G763" s="5">
        <v>291.83000000000004</v>
      </c>
      <c r="H763" s="5">
        <v>875.49000000000012</v>
      </c>
      <c r="I763" s="5">
        <v>148.83330000000004</v>
      </c>
      <c r="J763" s="3" t="b">
        <v>0</v>
      </c>
      <c r="K763" s="3" t="s">
        <v>617</v>
      </c>
      <c r="L763" s="3">
        <v>2023</v>
      </c>
      <c r="M763" s="3">
        <v>11</v>
      </c>
      <c r="N763" s="3" t="s">
        <v>26</v>
      </c>
      <c r="O763" s="11">
        <v>20</v>
      </c>
      <c r="P763" s="11" t="str">
        <f>TEXT(Table1[[#This Row],[Order_Date]],"YYYY-MM")</f>
        <v>2023-11</v>
      </c>
      <c r="Q763" s="9" t="str">
        <f>IF(AND(Table1[[#This Row],[Hour]]&gt;=6,Table1[[#This Row],[Hour]]&lt;12),"Morning",IF(AND(Table1[[#This Row],[Hour]]&gt;=12,Table1[[#This Row],[Hour]]&lt;18),"AfterNoon",IF(AND(Table1[[#This Row],[Hour]]&gt;=18,Table1[[#This Row],[Hour]]&lt;21),"Evening","Night")))</f>
        <v>Evening</v>
      </c>
      <c r="R763">
        <f>Table1[[#This Row],[Total_Sales]]/Table1[[#This Row],[Quantity_Sold]]</f>
        <v>291.83000000000004</v>
      </c>
      <c r="S763">
        <v>17</v>
      </c>
    </row>
    <row r="764" spans="1:19" ht="15.75" customHeight="1" x14ac:dyDescent="0.25">
      <c r="A764" s="3">
        <v>1763</v>
      </c>
      <c r="B764" s="4">
        <v>45308</v>
      </c>
      <c r="C764" s="3">
        <v>204</v>
      </c>
      <c r="D764" s="3">
        <v>302</v>
      </c>
      <c r="E764" s="3">
        <v>101</v>
      </c>
      <c r="F764" s="3">
        <v>7</v>
      </c>
      <c r="G764" s="5">
        <v>264.26400000000001</v>
      </c>
      <c r="H764" s="5">
        <v>1849.848</v>
      </c>
      <c r="I764" s="5">
        <v>351.47111999999998</v>
      </c>
      <c r="J764" s="3" t="b">
        <v>0</v>
      </c>
      <c r="K764" s="3" t="s">
        <v>618</v>
      </c>
      <c r="L764" s="3">
        <v>2024</v>
      </c>
      <c r="M764" s="3">
        <v>1</v>
      </c>
      <c r="N764" s="3" t="s">
        <v>18</v>
      </c>
      <c r="O764" s="11">
        <v>22</v>
      </c>
      <c r="P764" s="11" t="str">
        <f>TEXT(Table1[[#This Row],[Order_Date]],"YYYY-MM")</f>
        <v>2024-01</v>
      </c>
      <c r="Q764" s="9" t="str">
        <f>IF(AND(Table1[[#This Row],[Hour]]&gt;=6,Table1[[#This Row],[Hour]]&lt;12),"Morning",IF(AND(Table1[[#This Row],[Hour]]&gt;=12,Table1[[#This Row],[Hour]]&lt;18),"AfterNoon",IF(AND(Table1[[#This Row],[Hour]]&gt;=18,Table1[[#This Row],[Hour]]&lt;21),"Evening","Night")))</f>
        <v>Night</v>
      </c>
      <c r="R764">
        <f>Table1[[#This Row],[Total_Sales]]/Table1[[#This Row],[Quantity_Sold]]</f>
        <v>264.26400000000001</v>
      </c>
      <c r="S764">
        <v>19</v>
      </c>
    </row>
    <row r="765" spans="1:19" ht="15.75" customHeight="1" x14ac:dyDescent="0.25">
      <c r="A765" s="3">
        <v>1764</v>
      </c>
      <c r="B765" s="4">
        <v>45450</v>
      </c>
      <c r="C765" s="3">
        <v>204</v>
      </c>
      <c r="D765" s="3">
        <v>305</v>
      </c>
      <c r="E765" s="3">
        <v>102</v>
      </c>
      <c r="F765" s="3">
        <v>3</v>
      </c>
      <c r="G765" s="5">
        <v>321.46400000000006</v>
      </c>
      <c r="H765" s="5">
        <v>964.39200000000017</v>
      </c>
      <c r="I765" s="5">
        <v>202.52232000000004</v>
      </c>
      <c r="J765" s="3" t="b">
        <v>0</v>
      </c>
      <c r="K765" s="3" t="s">
        <v>619</v>
      </c>
      <c r="L765" s="3">
        <v>2024</v>
      </c>
      <c r="M765" s="3">
        <v>6</v>
      </c>
      <c r="N765" s="3" t="s">
        <v>26</v>
      </c>
      <c r="O765" s="11">
        <v>15</v>
      </c>
      <c r="P765" s="11" t="str">
        <f>TEXT(Table1[[#This Row],[Order_Date]],"YYYY-MM")</f>
        <v>2024-06</v>
      </c>
      <c r="Q765" s="9" t="str">
        <f>IF(AND(Table1[[#This Row],[Hour]]&gt;=6,Table1[[#This Row],[Hour]]&lt;12),"Morning",IF(AND(Table1[[#This Row],[Hour]]&gt;=12,Table1[[#This Row],[Hour]]&lt;18),"AfterNoon",IF(AND(Table1[[#This Row],[Hour]]&gt;=18,Table1[[#This Row],[Hour]]&lt;21),"Evening","Night")))</f>
        <v>AfterNoon</v>
      </c>
      <c r="R765">
        <f>Table1[[#This Row],[Total_Sales]]/Table1[[#This Row],[Quantity_Sold]]</f>
        <v>321.46400000000006</v>
      </c>
      <c r="S765">
        <v>21</v>
      </c>
    </row>
    <row r="766" spans="1:19" ht="15.75" customHeight="1" x14ac:dyDescent="0.25">
      <c r="A766" s="3">
        <v>1765</v>
      </c>
      <c r="B766" s="4">
        <v>45325</v>
      </c>
      <c r="C766" s="3">
        <v>204</v>
      </c>
      <c r="D766" s="3">
        <v>304</v>
      </c>
      <c r="E766" s="3">
        <v>101</v>
      </c>
      <c r="F766" s="3">
        <v>3</v>
      </c>
      <c r="G766" s="5">
        <v>413.18200000000002</v>
      </c>
      <c r="H766" s="5">
        <v>1239.546</v>
      </c>
      <c r="I766" s="5">
        <v>309.88650000000001</v>
      </c>
      <c r="J766" s="3" t="b">
        <v>0</v>
      </c>
      <c r="K766" s="3" t="s">
        <v>620</v>
      </c>
      <c r="L766" s="3">
        <v>2024</v>
      </c>
      <c r="M766" s="3">
        <v>2</v>
      </c>
      <c r="N766" s="3" t="s">
        <v>22</v>
      </c>
      <c r="O766" s="11">
        <v>20</v>
      </c>
      <c r="P766" s="11" t="str">
        <f>TEXT(Table1[[#This Row],[Order_Date]],"YYYY-MM")</f>
        <v>2024-02</v>
      </c>
      <c r="Q766" s="9" t="str">
        <f>IF(AND(Table1[[#This Row],[Hour]]&gt;=6,Table1[[#This Row],[Hour]]&lt;12),"Morning",IF(AND(Table1[[#This Row],[Hour]]&gt;=12,Table1[[#This Row],[Hour]]&lt;18),"AfterNoon",IF(AND(Table1[[#This Row],[Hour]]&gt;=18,Table1[[#This Row],[Hour]]&lt;21),"Evening","Night")))</f>
        <v>Evening</v>
      </c>
      <c r="R766">
        <f>Table1[[#This Row],[Total_Sales]]/Table1[[#This Row],[Quantity_Sold]]</f>
        <v>413.18200000000002</v>
      </c>
      <c r="S766">
        <v>25</v>
      </c>
    </row>
    <row r="767" spans="1:19" ht="15.75" customHeight="1" x14ac:dyDescent="0.25">
      <c r="A767" s="3">
        <v>1766</v>
      </c>
      <c r="B767" s="4">
        <v>45351</v>
      </c>
      <c r="C767" s="3">
        <v>202</v>
      </c>
      <c r="D767" s="3">
        <v>303</v>
      </c>
      <c r="E767" s="3">
        <v>105</v>
      </c>
      <c r="F767" s="3">
        <v>3</v>
      </c>
      <c r="G767" s="5">
        <v>335.01600000000002</v>
      </c>
      <c r="H767" s="5">
        <v>1005.048</v>
      </c>
      <c r="I767" s="5">
        <v>301.51439999999997</v>
      </c>
      <c r="J767" s="3" t="b">
        <v>0</v>
      </c>
      <c r="K767" s="3" t="s">
        <v>557</v>
      </c>
      <c r="L767" s="3">
        <v>2024</v>
      </c>
      <c r="M767" s="3">
        <v>2</v>
      </c>
      <c r="N767" s="3" t="s">
        <v>16</v>
      </c>
      <c r="O767" s="11">
        <v>19</v>
      </c>
      <c r="P767" s="11" t="str">
        <f>TEXT(Table1[[#This Row],[Order_Date]],"YYYY-MM")</f>
        <v>2024-02</v>
      </c>
      <c r="Q767" s="9" t="str">
        <f>IF(AND(Table1[[#This Row],[Hour]]&gt;=6,Table1[[#This Row],[Hour]]&lt;12),"Morning",IF(AND(Table1[[#This Row],[Hour]]&gt;=12,Table1[[#This Row],[Hour]]&lt;18),"AfterNoon",IF(AND(Table1[[#This Row],[Hour]]&gt;=18,Table1[[#This Row],[Hour]]&lt;21),"Evening","Night")))</f>
        <v>Evening</v>
      </c>
      <c r="R767">
        <f>Table1[[#This Row],[Total_Sales]]/Table1[[#This Row],[Quantity_Sold]]</f>
        <v>335.01600000000002</v>
      </c>
      <c r="S767">
        <v>30</v>
      </c>
    </row>
    <row r="768" spans="1:19" ht="15.75" customHeight="1" x14ac:dyDescent="0.25">
      <c r="A768" s="3">
        <v>1767</v>
      </c>
      <c r="B768" s="4">
        <v>45441</v>
      </c>
      <c r="C768" s="3">
        <v>205</v>
      </c>
      <c r="D768" s="3">
        <v>304</v>
      </c>
      <c r="E768" s="3">
        <v>101</v>
      </c>
      <c r="F768" s="3">
        <v>8</v>
      </c>
      <c r="G768" s="5">
        <v>606.47400000000005</v>
      </c>
      <c r="H768" s="5">
        <v>4851.7920000000004</v>
      </c>
      <c r="I768" s="5">
        <v>727.76880000000006</v>
      </c>
      <c r="J768" s="3" t="b">
        <v>0</v>
      </c>
      <c r="K768" s="3" t="s">
        <v>621</v>
      </c>
      <c r="L768" s="3">
        <v>2024</v>
      </c>
      <c r="M768" s="3">
        <v>5</v>
      </c>
      <c r="N768" s="3" t="s">
        <v>18</v>
      </c>
      <c r="O768" s="11">
        <v>6</v>
      </c>
      <c r="P768" s="11" t="str">
        <f>TEXT(Table1[[#This Row],[Order_Date]],"YYYY-MM")</f>
        <v>2024-05</v>
      </c>
      <c r="Q768" s="9" t="str">
        <f>IF(AND(Table1[[#This Row],[Hour]]&gt;=6,Table1[[#This Row],[Hour]]&lt;12),"Morning",IF(AND(Table1[[#This Row],[Hour]]&gt;=12,Table1[[#This Row],[Hour]]&lt;18),"AfterNoon",IF(AND(Table1[[#This Row],[Hour]]&gt;=18,Table1[[#This Row],[Hour]]&lt;21),"Evening","Night")))</f>
        <v>Morning</v>
      </c>
      <c r="R768">
        <f>Table1[[#This Row],[Total_Sales]]/Table1[[#This Row],[Quantity_Sold]]</f>
        <v>606.47400000000005</v>
      </c>
      <c r="S768">
        <v>15</v>
      </c>
    </row>
    <row r="769" spans="1:19" ht="15.75" customHeight="1" x14ac:dyDescent="0.25">
      <c r="A769" s="3">
        <v>1768</v>
      </c>
      <c r="B769" s="4">
        <v>45347</v>
      </c>
      <c r="C769" s="3">
        <v>201</v>
      </c>
      <c r="D769" s="3">
        <v>301</v>
      </c>
      <c r="E769" s="3">
        <v>105</v>
      </c>
      <c r="F769" s="3">
        <v>5</v>
      </c>
      <c r="G769" s="5">
        <v>155.18800000000002</v>
      </c>
      <c r="H769" s="5">
        <v>775.94</v>
      </c>
      <c r="I769" s="5">
        <v>131.90980000000002</v>
      </c>
      <c r="J769" s="3" t="b">
        <v>0</v>
      </c>
      <c r="K769" s="3" t="s">
        <v>367</v>
      </c>
      <c r="L769" s="3">
        <v>2024</v>
      </c>
      <c r="M769" s="3">
        <v>2</v>
      </c>
      <c r="N769" s="3" t="s">
        <v>20</v>
      </c>
      <c r="O769" s="11">
        <v>22</v>
      </c>
      <c r="P769" s="11" t="str">
        <f>TEXT(Table1[[#This Row],[Order_Date]],"YYYY-MM")</f>
        <v>2024-02</v>
      </c>
      <c r="Q769" s="9" t="str">
        <f>IF(AND(Table1[[#This Row],[Hour]]&gt;=6,Table1[[#This Row],[Hour]]&lt;12),"Morning",IF(AND(Table1[[#This Row],[Hour]]&gt;=12,Table1[[#This Row],[Hour]]&lt;18),"AfterNoon",IF(AND(Table1[[#This Row],[Hour]]&gt;=18,Table1[[#This Row],[Hour]]&lt;21),"Evening","Night")))</f>
        <v>Night</v>
      </c>
      <c r="R769">
        <f>Table1[[#This Row],[Total_Sales]]/Table1[[#This Row],[Quantity_Sold]]</f>
        <v>155.18800000000002</v>
      </c>
      <c r="S769">
        <v>17</v>
      </c>
    </row>
    <row r="770" spans="1:19" ht="15.75" customHeight="1" x14ac:dyDescent="0.25">
      <c r="A770" s="3">
        <v>1769</v>
      </c>
      <c r="B770" s="4">
        <v>45346</v>
      </c>
      <c r="C770" s="3">
        <v>205</v>
      </c>
      <c r="D770" s="3">
        <v>305</v>
      </c>
      <c r="E770" s="3">
        <v>102</v>
      </c>
      <c r="F770" s="3">
        <v>4</v>
      </c>
      <c r="G770" s="5">
        <v>583.39600000000007</v>
      </c>
      <c r="H770" s="5">
        <v>2333.5840000000003</v>
      </c>
      <c r="I770" s="5">
        <v>443.38096000000007</v>
      </c>
      <c r="J770" s="3" t="b">
        <v>0</v>
      </c>
      <c r="K770" s="3" t="s">
        <v>460</v>
      </c>
      <c r="L770" s="3">
        <v>2024</v>
      </c>
      <c r="M770" s="3">
        <v>2</v>
      </c>
      <c r="N770" s="3" t="s">
        <v>22</v>
      </c>
      <c r="O770" s="11">
        <v>7</v>
      </c>
      <c r="P770" s="11" t="str">
        <f>TEXT(Table1[[#This Row],[Order_Date]],"YYYY-MM")</f>
        <v>2024-02</v>
      </c>
      <c r="Q770" s="9" t="str">
        <f>IF(AND(Table1[[#This Row],[Hour]]&gt;=6,Table1[[#This Row],[Hour]]&lt;12),"Morning",IF(AND(Table1[[#This Row],[Hour]]&gt;=12,Table1[[#This Row],[Hour]]&lt;18),"AfterNoon",IF(AND(Table1[[#This Row],[Hour]]&gt;=18,Table1[[#This Row],[Hour]]&lt;21),"Evening","Night")))</f>
        <v>Morning</v>
      </c>
      <c r="R770">
        <f>Table1[[#This Row],[Total_Sales]]/Table1[[#This Row],[Quantity_Sold]]</f>
        <v>583.39600000000007</v>
      </c>
      <c r="S770">
        <v>19</v>
      </c>
    </row>
    <row r="771" spans="1:19" ht="15.75" customHeight="1" x14ac:dyDescent="0.25">
      <c r="A771" s="3">
        <v>1770</v>
      </c>
      <c r="B771" s="4">
        <v>44903</v>
      </c>
      <c r="C771" s="3">
        <v>203</v>
      </c>
      <c r="D771" s="3">
        <v>303</v>
      </c>
      <c r="E771" s="3">
        <v>104</v>
      </c>
      <c r="F771" s="3">
        <v>2</v>
      </c>
      <c r="G771" s="5">
        <v>616.19799999999998</v>
      </c>
      <c r="H771" s="5">
        <v>1232.396</v>
      </c>
      <c r="I771" s="5">
        <v>258.80315999999999</v>
      </c>
      <c r="J771" s="3" t="b">
        <v>0</v>
      </c>
      <c r="K771" s="3" t="s">
        <v>71</v>
      </c>
      <c r="L771" s="3">
        <v>2022</v>
      </c>
      <c r="M771" s="3">
        <v>12</v>
      </c>
      <c r="N771" s="3" t="s">
        <v>16</v>
      </c>
      <c r="O771" s="11">
        <v>23</v>
      </c>
      <c r="P771" s="11" t="str">
        <f>TEXT(Table1[[#This Row],[Order_Date]],"YYYY-MM")</f>
        <v>2022-12</v>
      </c>
      <c r="Q771" s="9" t="str">
        <f>IF(AND(Table1[[#This Row],[Hour]]&gt;=6,Table1[[#This Row],[Hour]]&lt;12),"Morning",IF(AND(Table1[[#This Row],[Hour]]&gt;=12,Table1[[#This Row],[Hour]]&lt;18),"AfterNoon",IF(AND(Table1[[#This Row],[Hour]]&gt;=18,Table1[[#This Row],[Hour]]&lt;21),"Evening","Night")))</f>
        <v>Night</v>
      </c>
      <c r="R771">
        <f>Table1[[#This Row],[Total_Sales]]/Table1[[#This Row],[Quantity_Sold]]</f>
        <v>616.19799999999998</v>
      </c>
      <c r="S771">
        <v>21</v>
      </c>
    </row>
    <row r="772" spans="1:19" ht="15.75" customHeight="1" x14ac:dyDescent="0.25">
      <c r="A772" s="3">
        <v>1771</v>
      </c>
      <c r="B772" s="4">
        <v>45134</v>
      </c>
      <c r="C772" s="3">
        <v>205</v>
      </c>
      <c r="D772" s="3">
        <v>301</v>
      </c>
      <c r="E772" s="3">
        <v>103</v>
      </c>
      <c r="F772" s="3">
        <v>1</v>
      </c>
      <c r="G772" s="5">
        <v>658.63600000000008</v>
      </c>
      <c r="H772" s="5">
        <v>658.63600000000008</v>
      </c>
      <c r="I772" s="5">
        <v>164.65900000000002</v>
      </c>
      <c r="J772" s="3" t="b">
        <v>0</v>
      </c>
      <c r="K772" s="3" t="s">
        <v>33</v>
      </c>
      <c r="L772" s="3">
        <v>2023</v>
      </c>
      <c r="M772" s="3">
        <v>7</v>
      </c>
      <c r="N772" s="3" t="s">
        <v>16</v>
      </c>
      <c r="O772" s="11">
        <v>7</v>
      </c>
      <c r="P772" s="11" t="str">
        <f>TEXT(Table1[[#This Row],[Order_Date]],"YYYY-MM")</f>
        <v>2023-07</v>
      </c>
      <c r="Q772" s="9" t="str">
        <f>IF(AND(Table1[[#This Row],[Hour]]&gt;=6,Table1[[#This Row],[Hour]]&lt;12),"Morning",IF(AND(Table1[[#This Row],[Hour]]&gt;=12,Table1[[#This Row],[Hour]]&lt;18),"AfterNoon",IF(AND(Table1[[#This Row],[Hour]]&gt;=18,Table1[[#This Row],[Hour]]&lt;21),"Evening","Night")))</f>
        <v>Morning</v>
      </c>
      <c r="R772">
        <f>Table1[[#This Row],[Total_Sales]]/Table1[[#This Row],[Quantity_Sold]]</f>
        <v>658.63600000000008</v>
      </c>
      <c r="S772">
        <v>25</v>
      </c>
    </row>
    <row r="773" spans="1:19" ht="15.75" customHeight="1" x14ac:dyDescent="0.25">
      <c r="A773" s="3">
        <v>1772</v>
      </c>
      <c r="B773" s="4">
        <v>45376</v>
      </c>
      <c r="C773" s="3">
        <v>202</v>
      </c>
      <c r="D773" s="3">
        <v>305</v>
      </c>
      <c r="E773" s="3">
        <v>103</v>
      </c>
      <c r="F773" s="3">
        <v>2</v>
      </c>
      <c r="G773" s="5">
        <v>213.79600000000002</v>
      </c>
      <c r="H773" s="5">
        <v>427.59200000000004</v>
      </c>
      <c r="I773" s="5">
        <v>128.27760000000001</v>
      </c>
      <c r="J773" s="3" t="b">
        <v>1</v>
      </c>
      <c r="K773" s="3" t="s">
        <v>263</v>
      </c>
      <c r="L773" s="3">
        <v>2024</v>
      </c>
      <c r="M773" s="3">
        <v>3</v>
      </c>
      <c r="N773" s="3" t="s">
        <v>28</v>
      </c>
      <c r="O773" s="11">
        <v>17</v>
      </c>
      <c r="P773" s="11" t="str">
        <f>TEXT(Table1[[#This Row],[Order_Date]],"YYYY-MM")</f>
        <v>2024-03</v>
      </c>
      <c r="Q773" s="9" t="str">
        <f>IF(AND(Table1[[#This Row],[Hour]]&gt;=6,Table1[[#This Row],[Hour]]&lt;12),"Morning",IF(AND(Table1[[#This Row],[Hour]]&gt;=12,Table1[[#This Row],[Hour]]&lt;18),"AfterNoon",IF(AND(Table1[[#This Row],[Hour]]&gt;=18,Table1[[#This Row],[Hour]]&lt;21),"Evening","Night")))</f>
        <v>AfterNoon</v>
      </c>
      <c r="R773">
        <f>Table1[[#This Row],[Total_Sales]]/Table1[[#This Row],[Quantity_Sold]]</f>
        <v>213.79600000000002</v>
      </c>
      <c r="S773">
        <v>30</v>
      </c>
    </row>
    <row r="774" spans="1:19" ht="15.75" customHeight="1" x14ac:dyDescent="0.25">
      <c r="A774" s="3">
        <v>1773</v>
      </c>
      <c r="B774" s="4">
        <v>44968</v>
      </c>
      <c r="C774" s="3">
        <v>205</v>
      </c>
      <c r="D774" s="3">
        <v>301</v>
      </c>
      <c r="E774" s="3">
        <v>105</v>
      </c>
      <c r="F774" s="3">
        <v>6</v>
      </c>
      <c r="G774" s="5">
        <v>148.91800000000001</v>
      </c>
      <c r="H774" s="5">
        <v>893.50800000000004</v>
      </c>
      <c r="I774" s="5">
        <v>134.02619999999999</v>
      </c>
      <c r="J774" s="3" t="b">
        <v>1</v>
      </c>
      <c r="K774" s="3" t="s">
        <v>445</v>
      </c>
      <c r="L774" s="3">
        <v>2023</v>
      </c>
      <c r="M774" s="3">
        <v>2</v>
      </c>
      <c r="N774" s="3" t="s">
        <v>22</v>
      </c>
      <c r="O774" s="11">
        <v>22</v>
      </c>
      <c r="P774" s="11" t="str">
        <f>TEXT(Table1[[#This Row],[Order_Date]],"YYYY-MM")</f>
        <v>2023-02</v>
      </c>
      <c r="Q774" s="9" t="str">
        <f>IF(AND(Table1[[#This Row],[Hour]]&gt;=6,Table1[[#This Row],[Hour]]&lt;12),"Morning",IF(AND(Table1[[#This Row],[Hour]]&gt;=12,Table1[[#This Row],[Hour]]&lt;18),"AfterNoon",IF(AND(Table1[[#This Row],[Hour]]&gt;=18,Table1[[#This Row],[Hour]]&lt;21),"Evening","Night")))</f>
        <v>Night</v>
      </c>
      <c r="R774">
        <f>Table1[[#This Row],[Total_Sales]]/Table1[[#This Row],[Quantity_Sold]]</f>
        <v>148.91800000000001</v>
      </c>
      <c r="S774">
        <v>15</v>
      </c>
    </row>
    <row r="775" spans="1:19" ht="15.75" customHeight="1" x14ac:dyDescent="0.25">
      <c r="A775" s="3">
        <v>1774</v>
      </c>
      <c r="B775" s="4">
        <v>45492</v>
      </c>
      <c r="C775" s="3">
        <v>203</v>
      </c>
      <c r="D775" s="3">
        <v>301</v>
      </c>
      <c r="E775" s="3">
        <v>102</v>
      </c>
      <c r="F775" s="3">
        <v>8</v>
      </c>
      <c r="G775" s="5">
        <v>447.65600000000001</v>
      </c>
      <c r="H775" s="5">
        <v>3581.248</v>
      </c>
      <c r="I775" s="5">
        <v>608.81216000000006</v>
      </c>
      <c r="J775" s="3" t="b">
        <v>0</v>
      </c>
      <c r="K775" s="3" t="s">
        <v>622</v>
      </c>
      <c r="L775" s="3">
        <v>2024</v>
      </c>
      <c r="M775" s="3">
        <v>7</v>
      </c>
      <c r="N775" s="3" t="s">
        <v>26</v>
      </c>
      <c r="O775" s="11">
        <v>6</v>
      </c>
      <c r="P775" s="11" t="str">
        <f>TEXT(Table1[[#This Row],[Order_Date]],"YYYY-MM")</f>
        <v>2024-07</v>
      </c>
      <c r="Q775" s="9" t="str">
        <f>IF(AND(Table1[[#This Row],[Hour]]&gt;=6,Table1[[#This Row],[Hour]]&lt;12),"Morning",IF(AND(Table1[[#This Row],[Hour]]&gt;=12,Table1[[#This Row],[Hour]]&lt;18),"AfterNoon",IF(AND(Table1[[#This Row],[Hour]]&gt;=18,Table1[[#This Row],[Hour]]&lt;21),"Evening","Night")))</f>
        <v>Morning</v>
      </c>
      <c r="R775">
        <f>Table1[[#This Row],[Total_Sales]]/Table1[[#This Row],[Quantity_Sold]]</f>
        <v>447.65600000000001</v>
      </c>
      <c r="S775">
        <v>17</v>
      </c>
    </row>
    <row r="776" spans="1:19" ht="15.75" customHeight="1" x14ac:dyDescent="0.25">
      <c r="A776" s="3">
        <v>1775</v>
      </c>
      <c r="B776" s="4">
        <v>45077</v>
      </c>
      <c r="C776" s="3">
        <v>201</v>
      </c>
      <c r="D776" s="3">
        <v>302</v>
      </c>
      <c r="E776" s="3">
        <v>101</v>
      </c>
      <c r="F776" s="3">
        <v>10</v>
      </c>
      <c r="G776" s="5">
        <v>173.86600000000001</v>
      </c>
      <c r="H776" s="5">
        <v>1738.66</v>
      </c>
      <c r="I776" s="5">
        <v>330.34540000000004</v>
      </c>
      <c r="J776" s="3" t="b">
        <v>0</v>
      </c>
      <c r="K776" s="3" t="s">
        <v>38</v>
      </c>
      <c r="L776" s="3">
        <v>2023</v>
      </c>
      <c r="M776" s="3">
        <v>5</v>
      </c>
      <c r="N776" s="3" t="s">
        <v>18</v>
      </c>
      <c r="O776" s="11">
        <v>13</v>
      </c>
      <c r="P776" s="11" t="str">
        <f>TEXT(Table1[[#This Row],[Order_Date]],"YYYY-MM")</f>
        <v>2023-05</v>
      </c>
      <c r="Q776" s="9" t="str">
        <f>IF(AND(Table1[[#This Row],[Hour]]&gt;=6,Table1[[#This Row],[Hour]]&lt;12),"Morning",IF(AND(Table1[[#This Row],[Hour]]&gt;=12,Table1[[#This Row],[Hour]]&lt;18),"AfterNoon",IF(AND(Table1[[#This Row],[Hour]]&gt;=18,Table1[[#This Row],[Hour]]&lt;21),"Evening","Night")))</f>
        <v>AfterNoon</v>
      </c>
      <c r="R776">
        <f>Table1[[#This Row],[Total_Sales]]/Table1[[#This Row],[Quantity_Sold]]</f>
        <v>173.86600000000001</v>
      </c>
      <c r="S776">
        <v>19</v>
      </c>
    </row>
    <row r="777" spans="1:19" ht="15.75" customHeight="1" x14ac:dyDescent="0.25">
      <c r="A777" s="3">
        <v>1776</v>
      </c>
      <c r="B777" s="4">
        <v>45101</v>
      </c>
      <c r="C777" s="3">
        <v>205</v>
      </c>
      <c r="D777" s="3">
        <v>305</v>
      </c>
      <c r="E777" s="3">
        <v>101</v>
      </c>
      <c r="F777" s="3">
        <v>8</v>
      </c>
      <c r="G777" s="5">
        <v>96.03</v>
      </c>
      <c r="H777" s="5">
        <v>768.24</v>
      </c>
      <c r="I777" s="5">
        <v>161.3304</v>
      </c>
      <c r="J777" s="3" t="b">
        <v>1</v>
      </c>
      <c r="K777" s="3" t="s">
        <v>623</v>
      </c>
      <c r="L777" s="3">
        <v>2023</v>
      </c>
      <c r="M777" s="3">
        <v>6</v>
      </c>
      <c r="N777" s="3" t="s">
        <v>22</v>
      </c>
      <c r="O777" s="11">
        <v>1</v>
      </c>
      <c r="P777" s="11" t="str">
        <f>TEXT(Table1[[#This Row],[Order_Date]],"YYYY-MM")</f>
        <v>2023-06</v>
      </c>
      <c r="Q777" s="9" t="str">
        <f>IF(AND(Table1[[#This Row],[Hour]]&gt;=6,Table1[[#This Row],[Hour]]&lt;12),"Morning",IF(AND(Table1[[#This Row],[Hour]]&gt;=12,Table1[[#This Row],[Hour]]&lt;18),"AfterNoon",IF(AND(Table1[[#This Row],[Hour]]&gt;=18,Table1[[#This Row],[Hour]]&lt;21),"Evening","Night")))</f>
        <v>Night</v>
      </c>
      <c r="R777">
        <f>Table1[[#This Row],[Total_Sales]]/Table1[[#This Row],[Quantity_Sold]]</f>
        <v>96.03</v>
      </c>
      <c r="S777">
        <v>21</v>
      </c>
    </row>
    <row r="778" spans="1:19" ht="15.75" customHeight="1" x14ac:dyDescent="0.25">
      <c r="A778" s="3">
        <v>1777</v>
      </c>
      <c r="B778" s="4">
        <v>45452</v>
      </c>
      <c r="C778" s="3">
        <v>205</v>
      </c>
      <c r="D778" s="3">
        <v>302</v>
      </c>
      <c r="E778" s="3">
        <v>105</v>
      </c>
      <c r="F778" s="3">
        <v>1</v>
      </c>
      <c r="G778" s="5">
        <v>465.14600000000007</v>
      </c>
      <c r="H778" s="5">
        <v>465.14600000000007</v>
      </c>
      <c r="I778" s="5">
        <v>116.28650000000002</v>
      </c>
      <c r="J778" s="3" t="b">
        <v>0</v>
      </c>
      <c r="K778" s="3" t="s">
        <v>624</v>
      </c>
      <c r="L778" s="3">
        <v>2024</v>
      </c>
      <c r="M778" s="3">
        <v>6</v>
      </c>
      <c r="N778" s="3" t="s">
        <v>20</v>
      </c>
      <c r="O778" s="11">
        <v>17</v>
      </c>
      <c r="P778" s="11" t="str">
        <f>TEXT(Table1[[#This Row],[Order_Date]],"YYYY-MM")</f>
        <v>2024-06</v>
      </c>
      <c r="Q778" s="9" t="str">
        <f>IF(AND(Table1[[#This Row],[Hour]]&gt;=6,Table1[[#This Row],[Hour]]&lt;12),"Morning",IF(AND(Table1[[#This Row],[Hour]]&gt;=12,Table1[[#This Row],[Hour]]&lt;18),"AfterNoon",IF(AND(Table1[[#This Row],[Hour]]&gt;=18,Table1[[#This Row],[Hour]]&lt;21),"Evening","Night")))</f>
        <v>AfterNoon</v>
      </c>
      <c r="R778">
        <f>Table1[[#This Row],[Total_Sales]]/Table1[[#This Row],[Quantity_Sold]]</f>
        <v>465.14600000000007</v>
      </c>
      <c r="S778">
        <v>25</v>
      </c>
    </row>
    <row r="779" spans="1:19" ht="15.75" customHeight="1" x14ac:dyDescent="0.25">
      <c r="A779" s="3">
        <v>1778</v>
      </c>
      <c r="B779" s="4">
        <v>45505</v>
      </c>
      <c r="C779" s="3">
        <v>205</v>
      </c>
      <c r="D779" s="3">
        <v>305</v>
      </c>
      <c r="E779" s="3">
        <v>103</v>
      </c>
      <c r="F779" s="3">
        <v>1</v>
      </c>
      <c r="G779" s="5">
        <v>507.80400000000003</v>
      </c>
      <c r="H779" s="5">
        <v>507.80400000000003</v>
      </c>
      <c r="I779" s="5">
        <v>152.34120000000001</v>
      </c>
      <c r="J779" s="3" t="b">
        <v>0</v>
      </c>
      <c r="K779" s="3" t="s">
        <v>625</v>
      </c>
      <c r="L779" s="3">
        <v>2024</v>
      </c>
      <c r="M779" s="3">
        <v>8</v>
      </c>
      <c r="N779" s="3" t="s">
        <v>16</v>
      </c>
      <c r="O779" s="11">
        <v>6</v>
      </c>
      <c r="P779" s="11" t="str">
        <f>TEXT(Table1[[#This Row],[Order_Date]],"YYYY-MM")</f>
        <v>2024-08</v>
      </c>
      <c r="Q779" s="9" t="str">
        <f>IF(AND(Table1[[#This Row],[Hour]]&gt;=6,Table1[[#This Row],[Hour]]&lt;12),"Morning",IF(AND(Table1[[#This Row],[Hour]]&gt;=12,Table1[[#This Row],[Hour]]&lt;18),"AfterNoon",IF(AND(Table1[[#This Row],[Hour]]&gt;=18,Table1[[#This Row],[Hour]]&lt;21),"Evening","Night")))</f>
        <v>Morning</v>
      </c>
      <c r="R779">
        <f>Table1[[#This Row],[Total_Sales]]/Table1[[#This Row],[Quantity_Sold]]</f>
        <v>507.80400000000003</v>
      </c>
      <c r="S779">
        <v>30</v>
      </c>
    </row>
    <row r="780" spans="1:19" ht="15.75" customHeight="1" x14ac:dyDescent="0.25">
      <c r="A780" s="3">
        <v>1779</v>
      </c>
      <c r="B780" s="4">
        <v>45316</v>
      </c>
      <c r="C780" s="3">
        <v>203</v>
      </c>
      <c r="D780" s="3">
        <v>303</v>
      </c>
      <c r="E780" s="3">
        <v>101</v>
      </c>
      <c r="F780" s="3">
        <v>8</v>
      </c>
      <c r="G780" s="5">
        <v>476.608</v>
      </c>
      <c r="H780" s="5">
        <v>3812.864</v>
      </c>
      <c r="I780" s="5">
        <v>571.92959999999994</v>
      </c>
      <c r="J780" s="3" t="b">
        <v>0</v>
      </c>
      <c r="K780" s="3" t="s">
        <v>626</v>
      </c>
      <c r="L780" s="3">
        <v>2024</v>
      </c>
      <c r="M780" s="3">
        <v>1</v>
      </c>
      <c r="N780" s="3" t="s">
        <v>16</v>
      </c>
      <c r="O780" s="11">
        <v>20</v>
      </c>
      <c r="P780" s="11" t="str">
        <f>TEXT(Table1[[#This Row],[Order_Date]],"YYYY-MM")</f>
        <v>2024-01</v>
      </c>
      <c r="Q780" s="9" t="str">
        <f>IF(AND(Table1[[#This Row],[Hour]]&gt;=6,Table1[[#This Row],[Hour]]&lt;12),"Morning",IF(AND(Table1[[#This Row],[Hour]]&gt;=12,Table1[[#This Row],[Hour]]&lt;18),"AfterNoon",IF(AND(Table1[[#This Row],[Hour]]&gt;=18,Table1[[#This Row],[Hour]]&lt;21),"Evening","Night")))</f>
        <v>Evening</v>
      </c>
      <c r="R780">
        <f>Table1[[#This Row],[Total_Sales]]/Table1[[#This Row],[Quantity_Sold]]</f>
        <v>476.608</v>
      </c>
      <c r="S780">
        <v>15</v>
      </c>
    </row>
    <row r="781" spans="1:19" ht="15.75" customHeight="1" x14ac:dyDescent="0.25">
      <c r="A781" s="3">
        <v>1780</v>
      </c>
      <c r="B781" s="4">
        <v>45067</v>
      </c>
      <c r="C781" s="3">
        <v>203</v>
      </c>
      <c r="D781" s="3">
        <v>301</v>
      </c>
      <c r="E781" s="3">
        <v>101</v>
      </c>
      <c r="F781" s="3">
        <v>5</v>
      </c>
      <c r="G781" s="5">
        <v>296.71400000000006</v>
      </c>
      <c r="H781" s="5">
        <v>1483.5700000000002</v>
      </c>
      <c r="I781" s="5">
        <v>252.20690000000005</v>
      </c>
      <c r="J781" s="3" t="b">
        <v>0</v>
      </c>
      <c r="K781" s="3" t="s">
        <v>460</v>
      </c>
      <c r="L781" s="3">
        <v>2023</v>
      </c>
      <c r="M781" s="3">
        <v>5</v>
      </c>
      <c r="N781" s="3" t="s">
        <v>20</v>
      </c>
      <c r="O781" s="11">
        <v>7</v>
      </c>
      <c r="P781" s="11" t="str">
        <f>TEXT(Table1[[#This Row],[Order_Date]],"YYYY-MM")</f>
        <v>2023-05</v>
      </c>
      <c r="Q781" s="9" t="str">
        <f>IF(AND(Table1[[#This Row],[Hour]]&gt;=6,Table1[[#This Row],[Hour]]&lt;12),"Morning",IF(AND(Table1[[#This Row],[Hour]]&gt;=12,Table1[[#This Row],[Hour]]&lt;18),"AfterNoon",IF(AND(Table1[[#This Row],[Hour]]&gt;=18,Table1[[#This Row],[Hour]]&lt;21),"Evening","Night")))</f>
        <v>Morning</v>
      </c>
      <c r="R781">
        <f>Table1[[#This Row],[Total_Sales]]/Table1[[#This Row],[Quantity_Sold]]</f>
        <v>296.71400000000006</v>
      </c>
      <c r="S781">
        <v>17</v>
      </c>
    </row>
    <row r="782" spans="1:19" ht="15.75" customHeight="1" x14ac:dyDescent="0.25">
      <c r="A782" s="3">
        <v>1781</v>
      </c>
      <c r="B782" s="4">
        <v>45096</v>
      </c>
      <c r="C782" s="3">
        <v>202</v>
      </c>
      <c r="D782" s="3">
        <v>305</v>
      </c>
      <c r="E782" s="3">
        <v>103</v>
      </c>
      <c r="F782" s="3">
        <v>4</v>
      </c>
      <c r="G782" s="5">
        <v>591.42600000000004</v>
      </c>
      <c r="H782" s="5">
        <v>2365.7040000000002</v>
      </c>
      <c r="I782" s="5">
        <v>449.48376000000002</v>
      </c>
      <c r="J782" s="3" t="b">
        <v>0</v>
      </c>
      <c r="K782" s="3" t="s">
        <v>70</v>
      </c>
      <c r="L782" s="3">
        <v>2023</v>
      </c>
      <c r="M782" s="3">
        <v>6</v>
      </c>
      <c r="N782" s="3" t="s">
        <v>28</v>
      </c>
      <c r="O782" s="11">
        <v>7</v>
      </c>
      <c r="P782" s="11" t="str">
        <f>TEXT(Table1[[#This Row],[Order_Date]],"YYYY-MM")</f>
        <v>2023-06</v>
      </c>
      <c r="Q782" s="9" t="str">
        <f>IF(AND(Table1[[#This Row],[Hour]]&gt;=6,Table1[[#This Row],[Hour]]&lt;12),"Morning",IF(AND(Table1[[#This Row],[Hour]]&gt;=12,Table1[[#This Row],[Hour]]&lt;18),"AfterNoon",IF(AND(Table1[[#This Row],[Hour]]&gt;=18,Table1[[#This Row],[Hour]]&lt;21),"Evening","Night")))</f>
        <v>Morning</v>
      </c>
      <c r="R782">
        <f>Table1[[#This Row],[Total_Sales]]/Table1[[#This Row],[Quantity_Sold]]</f>
        <v>591.42600000000004</v>
      </c>
      <c r="S782">
        <v>19</v>
      </c>
    </row>
    <row r="783" spans="1:19" ht="15.75" customHeight="1" x14ac:dyDescent="0.25">
      <c r="A783" s="3">
        <v>1782</v>
      </c>
      <c r="B783" s="4">
        <v>45332</v>
      </c>
      <c r="C783" s="3">
        <v>203</v>
      </c>
      <c r="D783" s="3">
        <v>305</v>
      </c>
      <c r="E783" s="3">
        <v>105</v>
      </c>
      <c r="F783" s="3">
        <v>4</v>
      </c>
      <c r="G783" s="5">
        <v>177.27600000000001</v>
      </c>
      <c r="H783" s="5">
        <v>709.10400000000004</v>
      </c>
      <c r="I783" s="5">
        <v>148.91184000000001</v>
      </c>
      <c r="J783" s="3" t="b">
        <v>0</v>
      </c>
      <c r="K783" s="3" t="s">
        <v>627</v>
      </c>
      <c r="L783" s="3">
        <v>2024</v>
      </c>
      <c r="M783" s="3">
        <v>2</v>
      </c>
      <c r="N783" s="3" t="s">
        <v>22</v>
      </c>
      <c r="O783" s="11">
        <v>1</v>
      </c>
      <c r="P783" s="11" t="str">
        <f>TEXT(Table1[[#This Row],[Order_Date]],"YYYY-MM")</f>
        <v>2024-02</v>
      </c>
      <c r="Q783" s="9" t="str">
        <f>IF(AND(Table1[[#This Row],[Hour]]&gt;=6,Table1[[#This Row],[Hour]]&lt;12),"Morning",IF(AND(Table1[[#This Row],[Hour]]&gt;=12,Table1[[#This Row],[Hour]]&lt;18),"AfterNoon",IF(AND(Table1[[#This Row],[Hour]]&gt;=18,Table1[[#This Row],[Hour]]&lt;21),"Evening","Night")))</f>
        <v>Night</v>
      </c>
      <c r="R783">
        <f>Table1[[#This Row],[Total_Sales]]/Table1[[#This Row],[Quantity_Sold]]</f>
        <v>177.27600000000001</v>
      </c>
      <c r="S783">
        <v>21</v>
      </c>
    </row>
    <row r="784" spans="1:19" ht="15.75" customHeight="1" x14ac:dyDescent="0.25">
      <c r="A784" s="3">
        <v>1783</v>
      </c>
      <c r="B784" s="4">
        <v>45122</v>
      </c>
      <c r="C784" s="3">
        <v>204</v>
      </c>
      <c r="D784" s="3">
        <v>304</v>
      </c>
      <c r="E784" s="3">
        <v>103</v>
      </c>
      <c r="F784" s="3">
        <v>5</v>
      </c>
      <c r="G784" s="5">
        <v>128.37</v>
      </c>
      <c r="H784" s="5">
        <v>641.85</v>
      </c>
      <c r="I784" s="5">
        <v>160.46250000000001</v>
      </c>
      <c r="J784" s="3" t="b">
        <v>1</v>
      </c>
      <c r="K784" s="3" t="s">
        <v>628</v>
      </c>
      <c r="L784" s="3">
        <v>2023</v>
      </c>
      <c r="M784" s="3">
        <v>7</v>
      </c>
      <c r="N784" s="3" t="s">
        <v>22</v>
      </c>
      <c r="O784" s="11">
        <v>15</v>
      </c>
      <c r="P784" s="11" t="str">
        <f>TEXT(Table1[[#This Row],[Order_Date]],"YYYY-MM")</f>
        <v>2023-07</v>
      </c>
      <c r="Q784" s="9" t="str">
        <f>IF(AND(Table1[[#This Row],[Hour]]&gt;=6,Table1[[#This Row],[Hour]]&lt;12),"Morning",IF(AND(Table1[[#This Row],[Hour]]&gt;=12,Table1[[#This Row],[Hour]]&lt;18),"AfterNoon",IF(AND(Table1[[#This Row],[Hour]]&gt;=18,Table1[[#This Row],[Hour]]&lt;21),"Evening","Night")))</f>
        <v>AfterNoon</v>
      </c>
      <c r="R784">
        <f>Table1[[#This Row],[Total_Sales]]/Table1[[#This Row],[Quantity_Sold]]</f>
        <v>128.37</v>
      </c>
      <c r="S784">
        <v>25</v>
      </c>
    </row>
    <row r="785" spans="1:19" ht="15.75" customHeight="1" x14ac:dyDescent="0.25">
      <c r="A785" s="3">
        <v>1784</v>
      </c>
      <c r="B785" s="4">
        <v>45377</v>
      </c>
      <c r="C785" s="3">
        <v>204</v>
      </c>
      <c r="D785" s="3">
        <v>305</v>
      </c>
      <c r="E785" s="3">
        <v>101</v>
      </c>
      <c r="F785" s="3">
        <v>6</v>
      </c>
      <c r="G785" s="5">
        <v>107.426</v>
      </c>
      <c r="H785" s="5">
        <v>644.55600000000004</v>
      </c>
      <c r="I785" s="5">
        <v>193.36680000000001</v>
      </c>
      <c r="J785" s="3" t="b">
        <v>0</v>
      </c>
      <c r="K785" s="3" t="s">
        <v>629</v>
      </c>
      <c r="L785" s="3">
        <v>2024</v>
      </c>
      <c r="M785" s="3">
        <v>3</v>
      </c>
      <c r="N785" s="3" t="s">
        <v>31</v>
      </c>
      <c r="O785" s="11">
        <v>8</v>
      </c>
      <c r="P785" s="11" t="str">
        <f>TEXT(Table1[[#This Row],[Order_Date]],"YYYY-MM")</f>
        <v>2024-03</v>
      </c>
      <c r="Q785" s="9" t="str">
        <f>IF(AND(Table1[[#This Row],[Hour]]&gt;=6,Table1[[#This Row],[Hour]]&lt;12),"Morning",IF(AND(Table1[[#This Row],[Hour]]&gt;=12,Table1[[#This Row],[Hour]]&lt;18),"AfterNoon",IF(AND(Table1[[#This Row],[Hour]]&gt;=18,Table1[[#This Row],[Hour]]&lt;21),"Evening","Night")))</f>
        <v>Morning</v>
      </c>
      <c r="R785">
        <f>Table1[[#This Row],[Total_Sales]]/Table1[[#This Row],[Quantity_Sold]]</f>
        <v>107.426</v>
      </c>
      <c r="S785">
        <v>30</v>
      </c>
    </row>
    <row r="786" spans="1:19" ht="15.75" customHeight="1" x14ac:dyDescent="0.25">
      <c r="A786" s="3">
        <v>1785</v>
      </c>
      <c r="B786" s="4">
        <v>44925</v>
      </c>
      <c r="C786" s="3">
        <v>203</v>
      </c>
      <c r="D786" s="3">
        <v>302</v>
      </c>
      <c r="E786" s="3">
        <v>103</v>
      </c>
      <c r="F786" s="3">
        <v>4</v>
      </c>
      <c r="G786" s="5">
        <v>227.10600000000002</v>
      </c>
      <c r="H786" s="5">
        <v>908.42400000000009</v>
      </c>
      <c r="I786" s="5">
        <v>136.2636</v>
      </c>
      <c r="J786" s="3" t="b">
        <v>1</v>
      </c>
      <c r="K786" s="3" t="s">
        <v>630</v>
      </c>
      <c r="L786" s="3">
        <v>2022</v>
      </c>
      <c r="M786" s="3">
        <v>12</v>
      </c>
      <c r="N786" s="3" t="s">
        <v>26</v>
      </c>
      <c r="O786" s="11">
        <v>15</v>
      </c>
      <c r="P786" s="11" t="str">
        <f>TEXT(Table1[[#This Row],[Order_Date]],"YYYY-MM")</f>
        <v>2022-12</v>
      </c>
      <c r="Q786" s="9" t="str">
        <f>IF(AND(Table1[[#This Row],[Hour]]&gt;=6,Table1[[#This Row],[Hour]]&lt;12),"Morning",IF(AND(Table1[[#This Row],[Hour]]&gt;=12,Table1[[#This Row],[Hour]]&lt;18),"AfterNoon",IF(AND(Table1[[#This Row],[Hour]]&gt;=18,Table1[[#This Row],[Hour]]&lt;21),"Evening","Night")))</f>
        <v>AfterNoon</v>
      </c>
      <c r="R786">
        <f>Table1[[#This Row],[Total_Sales]]/Table1[[#This Row],[Quantity_Sold]]</f>
        <v>227.10600000000002</v>
      </c>
      <c r="S786">
        <v>15</v>
      </c>
    </row>
    <row r="787" spans="1:19" ht="15.75" customHeight="1" x14ac:dyDescent="0.25">
      <c r="A787" s="3">
        <v>1786</v>
      </c>
      <c r="B787" s="4">
        <v>45470</v>
      </c>
      <c r="C787" s="3">
        <v>203</v>
      </c>
      <c r="D787" s="3">
        <v>303</v>
      </c>
      <c r="E787" s="3">
        <v>104</v>
      </c>
      <c r="F787" s="3">
        <v>7</v>
      </c>
      <c r="G787" s="5">
        <v>331.89200000000005</v>
      </c>
      <c r="H787" s="5">
        <v>2323.2440000000006</v>
      </c>
      <c r="I787" s="5">
        <v>394.95148000000012</v>
      </c>
      <c r="J787" s="3" t="b">
        <v>0</v>
      </c>
      <c r="K787" s="3" t="s">
        <v>297</v>
      </c>
      <c r="L787" s="3">
        <v>2024</v>
      </c>
      <c r="M787" s="3">
        <v>6</v>
      </c>
      <c r="N787" s="3" t="s">
        <v>16</v>
      </c>
      <c r="O787" s="11">
        <v>6</v>
      </c>
      <c r="P787" s="11" t="str">
        <f>TEXT(Table1[[#This Row],[Order_Date]],"YYYY-MM")</f>
        <v>2024-06</v>
      </c>
      <c r="Q787" s="9" t="str">
        <f>IF(AND(Table1[[#This Row],[Hour]]&gt;=6,Table1[[#This Row],[Hour]]&lt;12),"Morning",IF(AND(Table1[[#This Row],[Hour]]&gt;=12,Table1[[#This Row],[Hour]]&lt;18),"AfterNoon",IF(AND(Table1[[#This Row],[Hour]]&gt;=18,Table1[[#This Row],[Hour]]&lt;21),"Evening","Night")))</f>
        <v>Morning</v>
      </c>
      <c r="R787">
        <f>Table1[[#This Row],[Total_Sales]]/Table1[[#This Row],[Quantity_Sold]]</f>
        <v>331.89200000000011</v>
      </c>
      <c r="S787">
        <v>17</v>
      </c>
    </row>
    <row r="788" spans="1:19" ht="15.75" customHeight="1" x14ac:dyDescent="0.25">
      <c r="A788" s="3">
        <v>1787</v>
      </c>
      <c r="B788" s="4">
        <v>45563</v>
      </c>
      <c r="C788" s="3">
        <v>201</v>
      </c>
      <c r="D788" s="3">
        <v>301</v>
      </c>
      <c r="E788" s="3">
        <v>104</v>
      </c>
      <c r="F788" s="3">
        <v>10</v>
      </c>
      <c r="G788" s="5">
        <v>127.88600000000001</v>
      </c>
      <c r="H788" s="5">
        <v>1278.8600000000001</v>
      </c>
      <c r="I788" s="5">
        <v>242.98340000000002</v>
      </c>
      <c r="J788" s="3" t="b">
        <v>0</v>
      </c>
      <c r="K788" s="3" t="s">
        <v>579</v>
      </c>
      <c r="L788" s="3">
        <v>2024</v>
      </c>
      <c r="M788" s="3">
        <v>9</v>
      </c>
      <c r="N788" s="3" t="s">
        <v>22</v>
      </c>
      <c r="O788" s="11">
        <v>20</v>
      </c>
      <c r="P788" s="11" t="str">
        <f>TEXT(Table1[[#This Row],[Order_Date]],"YYYY-MM")</f>
        <v>2024-09</v>
      </c>
      <c r="Q788" s="9" t="str">
        <f>IF(AND(Table1[[#This Row],[Hour]]&gt;=6,Table1[[#This Row],[Hour]]&lt;12),"Morning",IF(AND(Table1[[#This Row],[Hour]]&gt;=12,Table1[[#This Row],[Hour]]&lt;18),"AfterNoon",IF(AND(Table1[[#This Row],[Hour]]&gt;=18,Table1[[#This Row],[Hour]]&lt;21),"Evening","Night")))</f>
        <v>Evening</v>
      </c>
      <c r="R788">
        <f>Table1[[#This Row],[Total_Sales]]/Table1[[#This Row],[Quantity_Sold]]</f>
        <v>127.88600000000001</v>
      </c>
      <c r="S788">
        <v>19</v>
      </c>
    </row>
    <row r="789" spans="1:19" ht="15.75" customHeight="1" x14ac:dyDescent="0.25">
      <c r="A789" s="3">
        <v>1788</v>
      </c>
      <c r="B789" s="4">
        <v>44878</v>
      </c>
      <c r="C789" s="3">
        <v>204</v>
      </c>
      <c r="D789" s="3">
        <v>302</v>
      </c>
      <c r="E789" s="3">
        <v>101</v>
      </c>
      <c r="F789" s="3">
        <v>3</v>
      </c>
      <c r="G789" s="5">
        <v>247.23600000000002</v>
      </c>
      <c r="H789" s="5">
        <v>741.70800000000008</v>
      </c>
      <c r="I789" s="5">
        <v>155.75868</v>
      </c>
      <c r="J789" s="3" t="b">
        <v>1</v>
      </c>
      <c r="K789" s="3" t="s">
        <v>205</v>
      </c>
      <c r="L789" s="3">
        <v>2022</v>
      </c>
      <c r="M789" s="3">
        <v>11</v>
      </c>
      <c r="N789" s="3" t="s">
        <v>20</v>
      </c>
      <c r="O789" s="11">
        <v>8</v>
      </c>
      <c r="P789" s="11" t="str">
        <f>TEXT(Table1[[#This Row],[Order_Date]],"YYYY-MM")</f>
        <v>2022-11</v>
      </c>
      <c r="Q789" s="9" t="str">
        <f>IF(AND(Table1[[#This Row],[Hour]]&gt;=6,Table1[[#This Row],[Hour]]&lt;12),"Morning",IF(AND(Table1[[#This Row],[Hour]]&gt;=12,Table1[[#This Row],[Hour]]&lt;18),"AfterNoon",IF(AND(Table1[[#This Row],[Hour]]&gt;=18,Table1[[#This Row],[Hour]]&lt;21),"Evening","Night")))</f>
        <v>Morning</v>
      </c>
      <c r="R789">
        <f>Table1[[#This Row],[Total_Sales]]/Table1[[#This Row],[Quantity_Sold]]</f>
        <v>247.23600000000002</v>
      </c>
      <c r="S789">
        <v>20.999999999999996</v>
      </c>
    </row>
    <row r="790" spans="1:19" ht="15.75" customHeight="1" x14ac:dyDescent="0.25">
      <c r="A790" s="3">
        <v>1789</v>
      </c>
      <c r="B790" s="4">
        <v>45116</v>
      </c>
      <c r="C790" s="3">
        <v>201</v>
      </c>
      <c r="D790" s="3">
        <v>304</v>
      </c>
      <c r="E790" s="3">
        <v>102</v>
      </c>
      <c r="F790" s="3">
        <v>1</v>
      </c>
      <c r="G790" s="5">
        <v>158.84000000000003</v>
      </c>
      <c r="H790" s="5">
        <v>158.84000000000003</v>
      </c>
      <c r="I790" s="5">
        <v>39.710000000000008</v>
      </c>
      <c r="J790" s="3" t="b">
        <v>0</v>
      </c>
      <c r="K790" s="3" t="s">
        <v>631</v>
      </c>
      <c r="L790" s="3">
        <v>2023</v>
      </c>
      <c r="M790" s="3">
        <v>7</v>
      </c>
      <c r="N790" s="3" t="s">
        <v>20</v>
      </c>
      <c r="O790" s="11">
        <v>21</v>
      </c>
      <c r="P790" s="11" t="str">
        <f>TEXT(Table1[[#This Row],[Order_Date]],"YYYY-MM")</f>
        <v>2023-07</v>
      </c>
      <c r="Q790" s="9" t="str">
        <f>IF(AND(Table1[[#This Row],[Hour]]&gt;=6,Table1[[#This Row],[Hour]]&lt;12),"Morning",IF(AND(Table1[[#This Row],[Hour]]&gt;=12,Table1[[#This Row],[Hour]]&lt;18),"AfterNoon",IF(AND(Table1[[#This Row],[Hour]]&gt;=18,Table1[[#This Row],[Hour]]&lt;21),"Evening","Night")))</f>
        <v>Night</v>
      </c>
      <c r="R790">
        <f>Table1[[#This Row],[Total_Sales]]/Table1[[#This Row],[Quantity_Sold]]</f>
        <v>158.84000000000003</v>
      </c>
      <c r="S790">
        <v>25</v>
      </c>
    </row>
    <row r="791" spans="1:19" ht="15.75" customHeight="1" x14ac:dyDescent="0.25">
      <c r="A791" s="3">
        <v>1790</v>
      </c>
      <c r="B791" s="4">
        <v>45458</v>
      </c>
      <c r="C791" s="3">
        <v>205</v>
      </c>
      <c r="D791" s="3">
        <v>304</v>
      </c>
      <c r="E791" s="3">
        <v>103</v>
      </c>
      <c r="F791" s="3">
        <v>10</v>
      </c>
      <c r="G791" s="5">
        <v>425.87600000000009</v>
      </c>
      <c r="H791" s="5">
        <v>4258.7600000000011</v>
      </c>
      <c r="I791" s="5">
        <v>1277.6280000000004</v>
      </c>
      <c r="J791" s="3" t="b">
        <v>1</v>
      </c>
      <c r="K791" s="3" t="s">
        <v>632</v>
      </c>
      <c r="L791" s="3">
        <v>2024</v>
      </c>
      <c r="M791" s="3">
        <v>6</v>
      </c>
      <c r="N791" s="3" t="s">
        <v>22</v>
      </c>
      <c r="O791" s="11">
        <v>11</v>
      </c>
      <c r="P791" s="11" t="str">
        <f>TEXT(Table1[[#This Row],[Order_Date]],"YYYY-MM")</f>
        <v>2024-06</v>
      </c>
      <c r="Q791" s="9" t="str">
        <f>IF(AND(Table1[[#This Row],[Hour]]&gt;=6,Table1[[#This Row],[Hour]]&lt;12),"Morning",IF(AND(Table1[[#This Row],[Hour]]&gt;=12,Table1[[#This Row],[Hour]]&lt;18),"AfterNoon",IF(AND(Table1[[#This Row],[Hour]]&gt;=18,Table1[[#This Row],[Hour]]&lt;21),"Evening","Night")))</f>
        <v>Morning</v>
      </c>
      <c r="R791">
        <f>Table1[[#This Row],[Total_Sales]]/Table1[[#This Row],[Quantity_Sold]]</f>
        <v>425.87600000000009</v>
      </c>
      <c r="S791">
        <v>30</v>
      </c>
    </row>
    <row r="792" spans="1:19" ht="15.75" customHeight="1" x14ac:dyDescent="0.25">
      <c r="A792" s="3">
        <v>1791</v>
      </c>
      <c r="B792" s="4">
        <v>45106</v>
      </c>
      <c r="C792" s="3">
        <v>201</v>
      </c>
      <c r="D792" s="3">
        <v>304</v>
      </c>
      <c r="E792" s="3">
        <v>102</v>
      </c>
      <c r="F792" s="3">
        <v>6</v>
      </c>
      <c r="G792" s="5">
        <v>174.30600000000001</v>
      </c>
      <c r="H792" s="5">
        <v>1045.836</v>
      </c>
      <c r="I792" s="5">
        <v>156.87539999999998</v>
      </c>
      <c r="J792" s="3" t="b">
        <v>0</v>
      </c>
      <c r="K792" s="3" t="s">
        <v>633</v>
      </c>
      <c r="L792" s="3">
        <v>2023</v>
      </c>
      <c r="M792" s="3">
        <v>6</v>
      </c>
      <c r="N792" s="3" t="s">
        <v>16</v>
      </c>
      <c r="O792" s="11">
        <v>22</v>
      </c>
      <c r="P792" s="11" t="str">
        <f>TEXT(Table1[[#This Row],[Order_Date]],"YYYY-MM")</f>
        <v>2023-06</v>
      </c>
      <c r="Q792" s="9" t="str">
        <f>IF(AND(Table1[[#This Row],[Hour]]&gt;=6,Table1[[#This Row],[Hour]]&lt;12),"Morning",IF(AND(Table1[[#This Row],[Hour]]&gt;=12,Table1[[#This Row],[Hour]]&lt;18),"AfterNoon",IF(AND(Table1[[#This Row],[Hour]]&gt;=18,Table1[[#This Row],[Hour]]&lt;21),"Evening","Night")))</f>
        <v>Night</v>
      </c>
      <c r="R792">
        <f>Table1[[#This Row],[Total_Sales]]/Table1[[#This Row],[Quantity_Sold]]</f>
        <v>174.30600000000001</v>
      </c>
      <c r="S792">
        <v>15</v>
      </c>
    </row>
    <row r="793" spans="1:19" ht="15.75" customHeight="1" x14ac:dyDescent="0.25">
      <c r="A793" s="3">
        <v>1792</v>
      </c>
      <c r="B793" s="4">
        <v>44986</v>
      </c>
      <c r="C793" s="3">
        <v>202</v>
      </c>
      <c r="D793" s="3">
        <v>302</v>
      </c>
      <c r="E793" s="3">
        <v>101</v>
      </c>
      <c r="F793" s="3">
        <v>3</v>
      </c>
      <c r="G793" s="5">
        <v>549.274</v>
      </c>
      <c r="H793" s="5">
        <v>1647.8220000000001</v>
      </c>
      <c r="I793" s="5">
        <v>280.12974000000003</v>
      </c>
      <c r="J793" s="3" t="b">
        <v>0</v>
      </c>
      <c r="K793" s="3" t="s">
        <v>515</v>
      </c>
      <c r="L793" s="3">
        <v>2023</v>
      </c>
      <c r="M793" s="3">
        <v>3</v>
      </c>
      <c r="N793" s="3" t="s">
        <v>18</v>
      </c>
      <c r="O793" s="11">
        <v>8</v>
      </c>
      <c r="P793" s="11" t="str">
        <f>TEXT(Table1[[#This Row],[Order_Date]],"YYYY-MM")</f>
        <v>2023-03</v>
      </c>
      <c r="Q793" s="9" t="str">
        <f>IF(AND(Table1[[#This Row],[Hour]]&gt;=6,Table1[[#This Row],[Hour]]&lt;12),"Morning",IF(AND(Table1[[#This Row],[Hour]]&gt;=12,Table1[[#This Row],[Hour]]&lt;18),"AfterNoon",IF(AND(Table1[[#This Row],[Hour]]&gt;=18,Table1[[#This Row],[Hour]]&lt;21),"Evening","Night")))</f>
        <v>Morning</v>
      </c>
      <c r="R793">
        <f>Table1[[#This Row],[Total_Sales]]/Table1[[#This Row],[Quantity_Sold]]</f>
        <v>549.274</v>
      </c>
      <c r="S793">
        <v>17</v>
      </c>
    </row>
    <row r="794" spans="1:19" ht="15.75" customHeight="1" x14ac:dyDescent="0.25">
      <c r="A794" s="3">
        <v>1793</v>
      </c>
      <c r="B794" s="4">
        <v>45115</v>
      </c>
      <c r="C794" s="3">
        <v>205</v>
      </c>
      <c r="D794" s="3">
        <v>302</v>
      </c>
      <c r="E794" s="3">
        <v>103</v>
      </c>
      <c r="F794" s="3">
        <v>5</v>
      </c>
      <c r="G794" s="5">
        <v>488.13600000000002</v>
      </c>
      <c r="H794" s="5">
        <v>2440.6800000000003</v>
      </c>
      <c r="I794" s="5">
        <v>463.72920000000005</v>
      </c>
      <c r="J794" s="3" t="b">
        <v>0</v>
      </c>
      <c r="K794" s="3" t="s">
        <v>618</v>
      </c>
      <c r="L794" s="3">
        <v>2023</v>
      </c>
      <c r="M794" s="3">
        <v>7</v>
      </c>
      <c r="N794" s="3" t="s">
        <v>22</v>
      </c>
      <c r="O794" s="11">
        <v>22</v>
      </c>
      <c r="P794" s="11" t="str">
        <f>TEXT(Table1[[#This Row],[Order_Date]],"YYYY-MM")</f>
        <v>2023-07</v>
      </c>
      <c r="Q794" s="9" t="str">
        <f>IF(AND(Table1[[#This Row],[Hour]]&gt;=6,Table1[[#This Row],[Hour]]&lt;12),"Morning",IF(AND(Table1[[#This Row],[Hour]]&gt;=12,Table1[[#This Row],[Hour]]&lt;18),"AfterNoon",IF(AND(Table1[[#This Row],[Hour]]&gt;=18,Table1[[#This Row],[Hour]]&lt;21),"Evening","Night")))</f>
        <v>Night</v>
      </c>
      <c r="R794">
        <f>Table1[[#This Row],[Total_Sales]]/Table1[[#This Row],[Quantity_Sold]]</f>
        <v>488.13600000000008</v>
      </c>
      <c r="S794">
        <v>19</v>
      </c>
    </row>
    <row r="795" spans="1:19" ht="15.75" customHeight="1" x14ac:dyDescent="0.25">
      <c r="A795" s="3">
        <v>1794</v>
      </c>
      <c r="B795" s="4">
        <v>45566</v>
      </c>
      <c r="C795" s="3">
        <v>203</v>
      </c>
      <c r="D795" s="3">
        <v>303</v>
      </c>
      <c r="E795" s="3">
        <v>101</v>
      </c>
      <c r="F795" s="3">
        <v>8</v>
      </c>
      <c r="G795" s="5">
        <v>648.36199999999997</v>
      </c>
      <c r="H795" s="5">
        <v>5186.8959999999997</v>
      </c>
      <c r="I795" s="5">
        <v>1089.2481599999999</v>
      </c>
      <c r="J795" s="3" t="b">
        <v>0</v>
      </c>
      <c r="K795" s="3" t="s">
        <v>380</v>
      </c>
      <c r="L795" s="3">
        <v>2024</v>
      </c>
      <c r="M795" s="3">
        <v>10</v>
      </c>
      <c r="N795" s="3" t="s">
        <v>31</v>
      </c>
      <c r="O795" s="11">
        <v>23</v>
      </c>
      <c r="P795" s="11" t="str">
        <f>TEXT(Table1[[#This Row],[Order_Date]],"YYYY-MM")</f>
        <v>2024-10</v>
      </c>
      <c r="Q795" s="9" t="str">
        <f>IF(AND(Table1[[#This Row],[Hour]]&gt;=6,Table1[[#This Row],[Hour]]&lt;12),"Morning",IF(AND(Table1[[#This Row],[Hour]]&gt;=12,Table1[[#This Row],[Hour]]&lt;18),"AfterNoon",IF(AND(Table1[[#This Row],[Hour]]&gt;=18,Table1[[#This Row],[Hour]]&lt;21),"Evening","Night")))</f>
        <v>Night</v>
      </c>
      <c r="R795">
        <f>Table1[[#This Row],[Total_Sales]]/Table1[[#This Row],[Quantity_Sold]]</f>
        <v>648.36199999999997</v>
      </c>
      <c r="S795">
        <v>21</v>
      </c>
    </row>
    <row r="796" spans="1:19" ht="15.75" customHeight="1" x14ac:dyDescent="0.25">
      <c r="A796" s="3">
        <v>1795</v>
      </c>
      <c r="B796" s="4">
        <v>44900</v>
      </c>
      <c r="C796" s="3">
        <v>204</v>
      </c>
      <c r="D796" s="3">
        <v>304</v>
      </c>
      <c r="E796" s="3">
        <v>102</v>
      </c>
      <c r="F796" s="3">
        <v>10</v>
      </c>
      <c r="G796" s="5">
        <v>499.57600000000008</v>
      </c>
      <c r="H796" s="5">
        <v>4995.7600000000011</v>
      </c>
      <c r="I796" s="5">
        <v>1248.9400000000003</v>
      </c>
      <c r="J796" s="3" t="b">
        <v>0</v>
      </c>
      <c r="K796" s="3" t="s">
        <v>634</v>
      </c>
      <c r="L796" s="3">
        <v>2022</v>
      </c>
      <c r="M796" s="3">
        <v>12</v>
      </c>
      <c r="N796" s="3" t="s">
        <v>28</v>
      </c>
      <c r="O796" s="11">
        <v>22</v>
      </c>
      <c r="P796" s="11" t="str">
        <f>TEXT(Table1[[#This Row],[Order_Date]],"YYYY-MM")</f>
        <v>2022-12</v>
      </c>
      <c r="Q796" s="9" t="str">
        <f>IF(AND(Table1[[#This Row],[Hour]]&gt;=6,Table1[[#This Row],[Hour]]&lt;12),"Morning",IF(AND(Table1[[#This Row],[Hour]]&gt;=12,Table1[[#This Row],[Hour]]&lt;18),"AfterNoon",IF(AND(Table1[[#This Row],[Hour]]&gt;=18,Table1[[#This Row],[Hour]]&lt;21),"Evening","Night")))</f>
        <v>Night</v>
      </c>
      <c r="R796">
        <f>Table1[[#This Row],[Total_Sales]]/Table1[[#This Row],[Quantity_Sold]]</f>
        <v>499.57600000000014</v>
      </c>
      <c r="S796">
        <v>25</v>
      </c>
    </row>
    <row r="797" spans="1:19" ht="15.75" customHeight="1" x14ac:dyDescent="0.25">
      <c r="A797" s="3">
        <v>1796</v>
      </c>
      <c r="B797" s="4">
        <v>45480</v>
      </c>
      <c r="C797" s="3">
        <v>201</v>
      </c>
      <c r="D797" s="3">
        <v>303</v>
      </c>
      <c r="E797" s="3">
        <v>101</v>
      </c>
      <c r="F797" s="3">
        <v>2</v>
      </c>
      <c r="G797" s="5">
        <v>140.73400000000001</v>
      </c>
      <c r="H797" s="5">
        <v>281.46800000000002</v>
      </c>
      <c r="I797" s="5">
        <v>84.440399999999997</v>
      </c>
      <c r="J797" s="3" t="b">
        <v>0</v>
      </c>
      <c r="K797" s="3" t="s">
        <v>635</v>
      </c>
      <c r="L797" s="3">
        <v>2024</v>
      </c>
      <c r="M797" s="3">
        <v>7</v>
      </c>
      <c r="N797" s="3" t="s">
        <v>20</v>
      </c>
      <c r="O797" s="11">
        <v>2</v>
      </c>
      <c r="P797" s="11" t="str">
        <f>TEXT(Table1[[#This Row],[Order_Date]],"YYYY-MM")</f>
        <v>2024-07</v>
      </c>
      <c r="Q797" s="9" t="str">
        <f>IF(AND(Table1[[#This Row],[Hour]]&gt;=6,Table1[[#This Row],[Hour]]&lt;12),"Morning",IF(AND(Table1[[#This Row],[Hour]]&gt;=12,Table1[[#This Row],[Hour]]&lt;18),"AfterNoon",IF(AND(Table1[[#This Row],[Hour]]&gt;=18,Table1[[#This Row],[Hour]]&lt;21),"Evening","Night")))</f>
        <v>Night</v>
      </c>
      <c r="R797">
        <f>Table1[[#This Row],[Total_Sales]]/Table1[[#This Row],[Quantity_Sold]]</f>
        <v>140.73400000000001</v>
      </c>
      <c r="S797">
        <v>30</v>
      </c>
    </row>
    <row r="798" spans="1:19" ht="15.75" customHeight="1" x14ac:dyDescent="0.25">
      <c r="A798" s="3">
        <v>1797</v>
      </c>
      <c r="B798" s="4">
        <v>45416</v>
      </c>
      <c r="C798" s="3">
        <v>204</v>
      </c>
      <c r="D798" s="3">
        <v>302</v>
      </c>
      <c r="E798" s="3">
        <v>105</v>
      </c>
      <c r="F798" s="3">
        <v>6</v>
      </c>
      <c r="G798" s="5">
        <v>343.20000000000005</v>
      </c>
      <c r="H798" s="5">
        <v>2059.2000000000003</v>
      </c>
      <c r="I798" s="5">
        <v>308.88000000000005</v>
      </c>
      <c r="J798" s="3" t="b">
        <v>0</v>
      </c>
      <c r="K798" s="3" t="s">
        <v>636</v>
      </c>
      <c r="L798" s="3">
        <v>2024</v>
      </c>
      <c r="M798" s="3">
        <v>5</v>
      </c>
      <c r="N798" s="3" t="s">
        <v>22</v>
      </c>
      <c r="O798" s="11">
        <v>2</v>
      </c>
      <c r="P798" s="11" t="str">
        <f>TEXT(Table1[[#This Row],[Order_Date]],"YYYY-MM")</f>
        <v>2024-05</v>
      </c>
      <c r="Q798" s="9" t="str">
        <f>IF(AND(Table1[[#This Row],[Hour]]&gt;=6,Table1[[#This Row],[Hour]]&lt;12),"Morning",IF(AND(Table1[[#This Row],[Hour]]&gt;=12,Table1[[#This Row],[Hour]]&lt;18),"AfterNoon",IF(AND(Table1[[#This Row],[Hour]]&gt;=18,Table1[[#This Row],[Hour]]&lt;21),"Evening","Night")))</f>
        <v>Night</v>
      </c>
      <c r="R798">
        <f>Table1[[#This Row],[Total_Sales]]/Table1[[#This Row],[Quantity_Sold]]</f>
        <v>343.20000000000005</v>
      </c>
      <c r="S798">
        <v>15</v>
      </c>
    </row>
    <row r="799" spans="1:19" ht="15.75" customHeight="1" x14ac:dyDescent="0.25">
      <c r="A799" s="3">
        <v>1798</v>
      </c>
      <c r="B799" s="4">
        <v>45057</v>
      </c>
      <c r="C799" s="3">
        <v>203</v>
      </c>
      <c r="D799" s="3">
        <v>302</v>
      </c>
      <c r="E799" s="3">
        <v>104</v>
      </c>
      <c r="F799" s="3">
        <v>5</v>
      </c>
      <c r="G799" s="5">
        <v>627.08800000000008</v>
      </c>
      <c r="H799" s="5">
        <v>3135.4400000000005</v>
      </c>
      <c r="I799" s="5">
        <v>533.02480000000014</v>
      </c>
      <c r="J799" s="3" t="b">
        <v>0</v>
      </c>
      <c r="K799" s="3" t="s">
        <v>637</v>
      </c>
      <c r="L799" s="3">
        <v>2023</v>
      </c>
      <c r="M799" s="3">
        <v>5</v>
      </c>
      <c r="N799" s="3" t="s">
        <v>16</v>
      </c>
      <c r="O799" s="11">
        <v>8</v>
      </c>
      <c r="P799" s="11" t="str">
        <f>TEXT(Table1[[#This Row],[Order_Date]],"YYYY-MM")</f>
        <v>2023-05</v>
      </c>
      <c r="Q799" s="9" t="str">
        <f>IF(AND(Table1[[#This Row],[Hour]]&gt;=6,Table1[[#This Row],[Hour]]&lt;12),"Morning",IF(AND(Table1[[#This Row],[Hour]]&gt;=12,Table1[[#This Row],[Hour]]&lt;18),"AfterNoon",IF(AND(Table1[[#This Row],[Hour]]&gt;=18,Table1[[#This Row],[Hour]]&lt;21),"Evening","Night")))</f>
        <v>Morning</v>
      </c>
      <c r="R799">
        <f>Table1[[#This Row],[Total_Sales]]/Table1[[#This Row],[Quantity_Sold]]</f>
        <v>627.08800000000008</v>
      </c>
      <c r="S799">
        <v>17</v>
      </c>
    </row>
    <row r="800" spans="1:19" ht="15.75" customHeight="1" x14ac:dyDescent="0.25">
      <c r="A800" s="3">
        <v>1799</v>
      </c>
      <c r="B800" s="4">
        <v>45193</v>
      </c>
      <c r="C800" s="3">
        <v>202</v>
      </c>
      <c r="D800" s="3">
        <v>301</v>
      </c>
      <c r="E800" s="3">
        <v>103</v>
      </c>
      <c r="F800" s="3">
        <v>4</v>
      </c>
      <c r="G800" s="5">
        <v>290.57600000000008</v>
      </c>
      <c r="H800" s="5">
        <v>1162.3040000000003</v>
      </c>
      <c r="I800" s="5">
        <v>220.83776000000006</v>
      </c>
      <c r="J800" s="3" t="b">
        <v>0</v>
      </c>
      <c r="K800" s="3" t="s">
        <v>544</v>
      </c>
      <c r="L800" s="3">
        <v>2023</v>
      </c>
      <c r="M800" s="3">
        <v>9</v>
      </c>
      <c r="N800" s="3" t="s">
        <v>20</v>
      </c>
      <c r="O800" s="11">
        <v>12</v>
      </c>
      <c r="P800" s="11" t="str">
        <f>TEXT(Table1[[#This Row],[Order_Date]],"YYYY-MM")</f>
        <v>2023-09</v>
      </c>
      <c r="Q800" s="9" t="str">
        <f>IF(AND(Table1[[#This Row],[Hour]]&gt;=6,Table1[[#This Row],[Hour]]&lt;12),"Morning",IF(AND(Table1[[#This Row],[Hour]]&gt;=12,Table1[[#This Row],[Hour]]&lt;18),"AfterNoon",IF(AND(Table1[[#This Row],[Hour]]&gt;=18,Table1[[#This Row],[Hour]]&lt;21),"Evening","Night")))</f>
        <v>AfterNoon</v>
      </c>
      <c r="R800">
        <f>Table1[[#This Row],[Total_Sales]]/Table1[[#This Row],[Quantity_Sold]]</f>
        <v>290.57600000000008</v>
      </c>
      <c r="S800">
        <v>19</v>
      </c>
    </row>
    <row r="801" spans="1:19" ht="15.75" customHeight="1" x14ac:dyDescent="0.25">
      <c r="A801" s="3">
        <v>1800</v>
      </c>
      <c r="B801" s="4">
        <v>44987</v>
      </c>
      <c r="C801" s="3">
        <v>202</v>
      </c>
      <c r="D801" s="3">
        <v>305</v>
      </c>
      <c r="E801" s="3">
        <v>101</v>
      </c>
      <c r="F801" s="3">
        <v>7</v>
      </c>
      <c r="G801" s="5">
        <v>51.722000000000008</v>
      </c>
      <c r="H801" s="5">
        <v>362.05400000000009</v>
      </c>
      <c r="I801" s="5">
        <v>76.031340000000014</v>
      </c>
      <c r="J801" s="3" t="b">
        <v>0</v>
      </c>
      <c r="K801" s="3" t="s">
        <v>559</v>
      </c>
      <c r="L801" s="3">
        <v>2023</v>
      </c>
      <c r="M801" s="3">
        <v>3</v>
      </c>
      <c r="N801" s="3" t="s">
        <v>16</v>
      </c>
      <c r="O801" s="11">
        <v>10</v>
      </c>
      <c r="P801" s="11" t="str">
        <f>TEXT(Table1[[#This Row],[Order_Date]],"YYYY-MM")</f>
        <v>2023-03</v>
      </c>
      <c r="Q801" s="9" t="str">
        <f>IF(AND(Table1[[#This Row],[Hour]]&gt;=6,Table1[[#This Row],[Hour]]&lt;12),"Morning",IF(AND(Table1[[#This Row],[Hour]]&gt;=12,Table1[[#This Row],[Hour]]&lt;18),"AfterNoon",IF(AND(Table1[[#This Row],[Hour]]&gt;=18,Table1[[#This Row],[Hour]]&lt;21),"Evening","Night")))</f>
        <v>Morning</v>
      </c>
      <c r="R801">
        <f>Table1[[#This Row],[Total_Sales]]/Table1[[#This Row],[Quantity_Sold]]</f>
        <v>51.722000000000016</v>
      </c>
      <c r="S801">
        <v>21</v>
      </c>
    </row>
    <row r="802" spans="1:19" ht="15.75" customHeight="1" x14ac:dyDescent="0.25">
      <c r="A802" s="3">
        <v>1801</v>
      </c>
      <c r="B802" s="4">
        <v>45503</v>
      </c>
      <c r="C802" s="3">
        <v>202</v>
      </c>
      <c r="D802" s="3">
        <v>304</v>
      </c>
      <c r="E802" s="3">
        <v>102</v>
      </c>
      <c r="F802" s="3">
        <v>3</v>
      </c>
      <c r="G802" s="5">
        <v>243.87</v>
      </c>
      <c r="H802" s="5">
        <v>731.61</v>
      </c>
      <c r="I802" s="5">
        <v>182.9025</v>
      </c>
      <c r="J802" s="3" t="b">
        <v>0</v>
      </c>
      <c r="K802" s="3" t="s">
        <v>638</v>
      </c>
      <c r="L802" s="3">
        <v>2024</v>
      </c>
      <c r="M802" s="3">
        <v>7</v>
      </c>
      <c r="N802" s="3" t="s">
        <v>31</v>
      </c>
      <c r="O802" s="11">
        <v>6</v>
      </c>
      <c r="P802" s="11" t="str">
        <f>TEXT(Table1[[#This Row],[Order_Date]],"YYYY-MM")</f>
        <v>2024-07</v>
      </c>
      <c r="Q802" s="9" t="str">
        <f>IF(AND(Table1[[#This Row],[Hour]]&gt;=6,Table1[[#This Row],[Hour]]&lt;12),"Morning",IF(AND(Table1[[#This Row],[Hour]]&gt;=12,Table1[[#This Row],[Hour]]&lt;18),"AfterNoon",IF(AND(Table1[[#This Row],[Hour]]&gt;=18,Table1[[#This Row],[Hour]]&lt;21),"Evening","Night")))</f>
        <v>Morning</v>
      </c>
      <c r="R802">
        <f>Table1[[#This Row],[Total_Sales]]/Table1[[#This Row],[Quantity_Sold]]</f>
        <v>243.87</v>
      </c>
      <c r="S802">
        <v>25</v>
      </c>
    </row>
    <row r="803" spans="1:19" ht="15.75" customHeight="1" x14ac:dyDescent="0.25">
      <c r="A803" s="3">
        <v>1802</v>
      </c>
      <c r="B803" s="4">
        <v>44875</v>
      </c>
      <c r="C803" s="3">
        <v>201</v>
      </c>
      <c r="D803" s="3">
        <v>302</v>
      </c>
      <c r="E803" s="3">
        <v>102</v>
      </c>
      <c r="F803" s="3">
        <v>8</v>
      </c>
      <c r="G803" s="5">
        <v>399.52000000000004</v>
      </c>
      <c r="H803" s="5">
        <v>3196.1600000000003</v>
      </c>
      <c r="I803" s="5">
        <v>958.84800000000007</v>
      </c>
      <c r="J803" s="3" t="b">
        <v>0</v>
      </c>
      <c r="K803" s="3" t="s">
        <v>188</v>
      </c>
      <c r="L803" s="3">
        <v>2022</v>
      </c>
      <c r="M803" s="3">
        <v>11</v>
      </c>
      <c r="N803" s="3" t="s">
        <v>16</v>
      </c>
      <c r="O803" s="11">
        <v>7</v>
      </c>
      <c r="P803" s="11" t="str">
        <f>TEXT(Table1[[#This Row],[Order_Date]],"YYYY-MM")</f>
        <v>2022-11</v>
      </c>
      <c r="Q803" s="9" t="str">
        <f>IF(AND(Table1[[#This Row],[Hour]]&gt;=6,Table1[[#This Row],[Hour]]&lt;12),"Morning",IF(AND(Table1[[#This Row],[Hour]]&gt;=12,Table1[[#This Row],[Hour]]&lt;18),"AfterNoon",IF(AND(Table1[[#This Row],[Hour]]&gt;=18,Table1[[#This Row],[Hour]]&lt;21),"Evening","Night")))</f>
        <v>Morning</v>
      </c>
      <c r="R803">
        <f>Table1[[#This Row],[Total_Sales]]/Table1[[#This Row],[Quantity_Sold]]</f>
        <v>399.52000000000004</v>
      </c>
      <c r="S803">
        <v>30</v>
      </c>
    </row>
    <row r="804" spans="1:19" ht="15.75" customHeight="1" x14ac:dyDescent="0.25">
      <c r="A804" s="3">
        <v>1803</v>
      </c>
      <c r="B804" s="4">
        <v>45366</v>
      </c>
      <c r="C804" s="3">
        <v>205</v>
      </c>
      <c r="D804" s="3">
        <v>301</v>
      </c>
      <c r="E804" s="3">
        <v>104</v>
      </c>
      <c r="F804" s="3">
        <v>4</v>
      </c>
      <c r="G804" s="5">
        <v>63.71200000000001</v>
      </c>
      <c r="H804" s="5">
        <v>254.84800000000004</v>
      </c>
      <c r="I804" s="5">
        <v>38.227200000000003</v>
      </c>
      <c r="J804" s="3" t="b">
        <v>0</v>
      </c>
      <c r="K804" s="3" t="s">
        <v>639</v>
      </c>
      <c r="L804" s="3">
        <v>2024</v>
      </c>
      <c r="M804" s="3">
        <v>3</v>
      </c>
      <c r="N804" s="3" t="s">
        <v>26</v>
      </c>
      <c r="O804" s="11">
        <v>15</v>
      </c>
      <c r="P804" s="11" t="str">
        <f>TEXT(Table1[[#This Row],[Order_Date]],"YYYY-MM")</f>
        <v>2024-03</v>
      </c>
      <c r="Q804" s="9" t="str">
        <f>IF(AND(Table1[[#This Row],[Hour]]&gt;=6,Table1[[#This Row],[Hour]]&lt;12),"Morning",IF(AND(Table1[[#This Row],[Hour]]&gt;=12,Table1[[#This Row],[Hour]]&lt;18),"AfterNoon",IF(AND(Table1[[#This Row],[Hour]]&gt;=18,Table1[[#This Row],[Hour]]&lt;21),"Evening","Night")))</f>
        <v>AfterNoon</v>
      </c>
      <c r="R804">
        <f>Table1[[#This Row],[Total_Sales]]/Table1[[#This Row],[Quantity_Sold]]</f>
        <v>63.71200000000001</v>
      </c>
      <c r="S804">
        <v>15</v>
      </c>
    </row>
    <row r="805" spans="1:19" ht="15.75" customHeight="1" x14ac:dyDescent="0.25">
      <c r="A805" s="3">
        <v>1804</v>
      </c>
      <c r="B805" s="4">
        <v>45156</v>
      </c>
      <c r="C805" s="3">
        <v>204</v>
      </c>
      <c r="D805" s="3">
        <v>303</v>
      </c>
      <c r="E805" s="3">
        <v>103</v>
      </c>
      <c r="F805" s="3">
        <v>3</v>
      </c>
      <c r="G805" s="5">
        <v>418.46200000000005</v>
      </c>
      <c r="H805" s="5">
        <v>1255.3860000000002</v>
      </c>
      <c r="I805" s="5">
        <v>213.41562000000005</v>
      </c>
      <c r="J805" s="3" t="b">
        <v>0</v>
      </c>
      <c r="K805" s="3" t="s">
        <v>640</v>
      </c>
      <c r="L805" s="3">
        <v>2023</v>
      </c>
      <c r="M805" s="3">
        <v>8</v>
      </c>
      <c r="N805" s="3" t="s">
        <v>26</v>
      </c>
      <c r="O805" s="11">
        <v>15</v>
      </c>
      <c r="P805" s="11" t="str">
        <f>TEXT(Table1[[#This Row],[Order_Date]],"YYYY-MM")</f>
        <v>2023-08</v>
      </c>
      <c r="Q805" s="9" t="str">
        <f>IF(AND(Table1[[#This Row],[Hour]]&gt;=6,Table1[[#This Row],[Hour]]&lt;12),"Morning",IF(AND(Table1[[#This Row],[Hour]]&gt;=12,Table1[[#This Row],[Hour]]&lt;18),"AfterNoon",IF(AND(Table1[[#This Row],[Hour]]&gt;=18,Table1[[#This Row],[Hour]]&lt;21),"Evening","Night")))</f>
        <v>AfterNoon</v>
      </c>
      <c r="R805">
        <f>Table1[[#This Row],[Total_Sales]]/Table1[[#This Row],[Quantity_Sold]]</f>
        <v>418.46200000000005</v>
      </c>
      <c r="S805">
        <v>17</v>
      </c>
    </row>
    <row r="806" spans="1:19" ht="15.75" customHeight="1" x14ac:dyDescent="0.25">
      <c r="A806" s="3">
        <v>1805</v>
      </c>
      <c r="B806" s="4">
        <v>45216</v>
      </c>
      <c r="C806" s="3">
        <v>204</v>
      </c>
      <c r="D806" s="3">
        <v>305</v>
      </c>
      <c r="E806" s="3">
        <v>102</v>
      </c>
      <c r="F806" s="3">
        <v>3</v>
      </c>
      <c r="G806" s="5">
        <v>637.14200000000005</v>
      </c>
      <c r="H806" s="5">
        <v>1911.4260000000002</v>
      </c>
      <c r="I806" s="5">
        <v>363.17094000000003</v>
      </c>
      <c r="J806" s="3" t="b">
        <v>0</v>
      </c>
      <c r="K806" s="3" t="s">
        <v>641</v>
      </c>
      <c r="L806" s="3">
        <v>2023</v>
      </c>
      <c r="M806" s="3">
        <v>10</v>
      </c>
      <c r="N806" s="3" t="s">
        <v>31</v>
      </c>
      <c r="O806" s="11">
        <v>9</v>
      </c>
      <c r="P806" s="11" t="str">
        <f>TEXT(Table1[[#This Row],[Order_Date]],"YYYY-MM")</f>
        <v>2023-10</v>
      </c>
      <c r="Q806" s="9" t="str">
        <f>IF(AND(Table1[[#This Row],[Hour]]&gt;=6,Table1[[#This Row],[Hour]]&lt;12),"Morning",IF(AND(Table1[[#This Row],[Hour]]&gt;=12,Table1[[#This Row],[Hour]]&lt;18),"AfterNoon",IF(AND(Table1[[#This Row],[Hour]]&gt;=18,Table1[[#This Row],[Hour]]&lt;21),"Evening","Night")))</f>
        <v>Morning</v>
      </c>
      <c r="R806">
        <f>Table1[[#This Row],[Total_Sales]]/Table1[[#This Row],[Quantity_Sold]]</f>
        <v>637.14200000000005</v>
      </c>
      <c r="S806">
        <v>19</v>
      </c>
    </row>
    <row r="807" spans="1:19" ht="15.75" customHeight="1" x14ac:dyDescent="0.25">
      <c r="A807" s="3">
        <v>1806</v>
      </c>
      <c r="B807" s="4">
        <v>45144</v>
      </c>
      <c r="C807" s="3">
        <v>204</v>
      </c>
      <c r="D807" s="3">
        <v>305</v>
      </c>
      <c r="E807" s="3">
        <v>103</v>
      </c>
      <c r="F807" s="3">
        <v>5</v>
      </c>
      <c r="G807" s="5">
        <v>489.23600000000005</v>
      </c>
      <c r="H807" s="5">
        <v>2446.1800000000003</v>
      </c>
      <c r="I807" s="5">
        <v>513.69780000000003</v>
      </c>
      <c r="J807" s="3" t="b">
        <v>1</v>
      </c>
      <c r="K807" s="3" t="s">
        <v>612</v>
      </c>
      <c r="L807" s="3">
        <v>2023</v>
      </c>
      <c r="M807" s="3">
        <v>8</v>
      </c>
      <c r="N807" s="3" t="s">
        <v>20</v>
      </c>
      <c r="O807" s="11">
        <v>17</v>
      </c>
      <c r="P807" s="11" t="str">
        <f>TEXT(Table1[[#This Row],[Order_Date]],"YYYY-MM")</f>
        <v>2023-08</v>
      </c>
      <c r="Q807" s="9" t="str">
        <f>IF(AND(Table1[[#This Row],[Hour]]&gt;=6,Table1[[#This Row],[Hour]]&lt;12),"Morning",IF(AND(Table1[[#This Row],[Hour]]&gt;=12,Table1[[#This Row],[Hour]]&lt;18),"AfterNoon",IF(AND(Table1[[#This Row],[Hour]]&gt;=18,Table1[[#This Row],[Hour]]&lt;21),"Evening","Night")))</f>
        <v>AfterNoon</v>
      </c>
      <c r="R807">
        <f>Table1[[#This Row],[Total_Sales]]/Table1[[#This Row],[Quantity_Sold]]</f>
        <v>489.23600000000005</v>
      </c>
      <c r="S807">
        <v>21</v>
      </c>
    </row>
    <row r="808" spans="1:19" ht="15.75" customHeight="1" x14ac:dyDescent="0.25">
      <c r="A808" s="3">
        <v>1807</v>
      </c>
      <c r="B808" s="4">
        <v>44871</v>
      </c>
      <c r="C808" s="3">
        <v>201</v>
      </c>
      <c r="D808" s="3">
        <v>303</v>
      </c>
      <c r="E808" s="3">
        <v>105</v>
      </c>
      <c r="F808" s="3">
        <v>6</v>
      </c>
      <c r="G808" s="5">
        <v>288.00200000000001</v>
      </c>
      <c r="H808" s="5">
        <v>1728.0120000000002</v>
      </c>
      <c r="I808" s="5">
        <v>432.00300000000004</v>
      </c>
      <c r="J808" s="3" t="b">
        <v>0</v>
      </c>
      <c r="K808" s="3" t="s">
        <v>187</v>
      </c>
      <c r="L808" s="3">
        <v>2022</v>
      </c>
      <c r="M808" s="3">
        <v>11</v>
      </c>
      <c r="N808" s="3" t="s">
        <v>20</v>
      </c>
      <c r="O808" s="11">
        <v>18</v>
      </c>
      <c r="P808" s="11" t="str">
        <f>TEXT(Table1[[#This Row],[Order_Date]],"YYYY-MM")</f>
        <v>2022-11</v>
      </c>
      <c r="Q808" s="9" t="str">
        <f>IF(AND(Table1[[#This Row],[Hour]]&gt;=6,Table1[[#This Row],[Hour]]&lt;12),"Morning",IF(AND(Table1[[#This Row],[Hour]]&gt;=12,Table1[[#This Row],[Hour]]&lt;18),"AfterNoon",IF(AND(Table1[[#This Row],[Hour]]&gt;=18,Table1[[#This Row],[Hour]]&lt;21),"Evening","Night")))</f>
        <v>Evening</v>
      </c>
      <c r="R808">
        <f>Table1[[#This Row],[Total_Sales]]/Table1[[#This Row],[Quantity_Sold]]</f>
        <v>288.00200000000001</v>
      </c>
      <c r="S808">
        <v>25</v>
      </c>
    </row>
    <row r="809" spans="1:19" ht="15.75" customHeight="1" x14ac:dyDescent="0.25">
      <c r="A809" s="3">
        <v>1808</v>
      </c>
      <c r="B809" s="4">
        <v>45192</v>
      </c>
      <c r="C809" s="3">
        <v>203</v>
      </c>
      <c r="D809" s="3">
        <v>302</v>
      </c>
      <c r="E809" s="3">
        <v>101</v>
      </c>
      <c r="F809" s="3">
        <v>7</v>
      </c>
      <c r="G809" s="5">
        <v>299.66200000000003</v>
      </c>
      <c r="H809" s="5">
        <v>2097.634</v>
      </c>
      <c r="I809" s="5">
        <v>629.29020000000003</v>
      </c>
      <c r="J809" s="3" t="b">
        <v>0</v>
      </c>
      <c r="K809" s="3" t="s">
        <v>285</v>
      </c>
      <c r="L809" s="3">
        <v>2023</v>
      </c>
      <c r="M809" s="3">
        <v>9</v>
      </c>
      <c r="N809" s="3" t="s">
        <v>22</v>
      </c>
      <c r="O809" s="11">
        <v>1</v>
      </c>
      <c r="P809" s="11" t="str">
        <f>TEXT(Table1[[#This Row],[Order_Date]],"YYYY-MM")</f>
        <v>2023-09</v>
      </c>
      <c r="Q809" s="9" t="str">
        <f>IF(AND(Table1[[#This Row],[Hour]]&gt;=6,Table1[[#This Row],[Hour]]&lt;12),"Morning",IF(AND(Table1[[#This Row],[Hour]]&gt;=12,Table1[[#This Row],[Hour]]&lt;18),"AfterNoon",IF(AND(Table1[[#This Row],[Hour]]&gt;=18,Table1[[#This Row],[Hour]]&lt;21),"Evening","Night")))</f>
        <v>Night</v>
      </c>
      <c r="R809">
        <f>Table1[[#This Row],[Total_Sales]]/Table1[[#This Row],[Quantity_Sold]]</f>
        <v>299.66199999999998</v>
      </c>
      <c r="S809">
        <v>30</v>
      </c>
    </row>
    <row r="810" spans="1:19" ht="15.75" customHeight="1" x14ac:dyDescent="0.25">
      <c r="A810" s="3">
        <v>1809</v>
      </c>
      <c r="B810" s="4">
        <v>44975</v>
      </c>
      <c r="C810" s="3">
        <v>205</v>
      </c>
      <c r="D810" s="3">
        <v>302</v>
      </c>
      <c r="E810" s="3">
        <v>101</v>
      </c>
      <c r="F810" s="3">
        <v>8</v>
      </c>
      <c r="G810" s="5">
        <v>347.99600000000004</v>
      </c>
      <c r="H810" s="5">
        <v>2783.9680000000003</v>
      </c>
      <c r="I810" s="5">
        <v>417.59520000000003</v>
      </c>
      <c r="J810" s="3" t="b">
        <v>0</v>
      </c>
      <c r="K810" s="3" t="s">
        <v>567</v>
      </c>
      <c r="L810" s="3">
        <v>2023</v>
      </c>
      <c r="M810" s="3">
        <v>2</v>
      </c>
      <c r="N810" s="3" t="s">
        <v>22</v>
      </c>
      <c r="O810" s="11">
        <v>17</v>
      </c>
      <c r="P810" s="11" t="str">
        <f>TEXT(Table1[[#This Row],[Order_Date]],"YYYY-MM")</f>
        <v>2023-02</v>
      </c>
      <c r="Q810" s="9" t="str">
        <f>IF(AND(Table1[[#This Row],[Hour]]&gt;=6,Table1[[#This Row],[Hour]]&lt;12),"Morning",IF(AND(Table1[[#This Row],[Hour]]&gt;=12,Table1[[#This Row],[Hour]]&lt;18),"AfterNoon",IF(AND(Table1[[#This Row],[Hour]]&gt;=18,Table1[[#This Row],[Hour]]&lt;21),"Evening","Night")))</f>
        <v>AfterNoon</v>
      </c>
      <c r="R810">
        <f>Table1[[#This Row],[Total_Sales]]/Table1[[#This Row],[Quantity_Sold]]</f>
        <v>347.99600000000004</v>
      </c>
      <c r="S810">
        <v>15</v>
      </c>
    </row>
    <row r="811" spans="1:19" ht="15.75" customHeight="1" x14ac:dyDescent="0.25">
      <c r="A811" s="3">
        <v>1810</v>
      </c>
      <c r="B811" s="4">
        <v>44970</v>
      </c>
      <c r="C811" s="3">
        <v>202</v>
      </c>
      <c r="D811" s="3">
        <v>303</v>
      </c>
      <c r="E811" s="3">
        <v>101</v>
      </c>
      <c r="F811" s="3">
        <v>4</v>
      </c>
      <c r="G811" s="5">
        <v>221.36400000000003</v>
      </c>
      <c r="H811" s="5">
        <v>885.45600000000013</v>
      </c>
      <c r="I811" s="5">
        <v>150.52752000000004</v>
      </c>
      <c r="J811" s="3" t="b">
        <v>1</v>
      </c>
      <c r="K811" s="3" t="s">
        <v>143</v>
      </c>
      <c r="L811" s="3">
        <v>2023</v>
      </c>
      <c r="M811" s="3">
        <v>2</v>
      </c>
      <c r="N811" s="3" t="s">
        <v>28</v>
      </c>
      <c r="O811" s="11">
        <v>13</v>
      </c>
      <c r="P811" s="11" t="str">
        <f>TEXT(Table1[[#This Row],[Order_Date]],"YYYY-MM")</f>
        <v>2023-02</v>
      </c>
      <c r="Q811" s="9" t="str">
        <f>IF(AND(Table1[[#This Row],[Hour]]&gt;=6,Table1[[#This Row],[Hour]]&lt;12),"Morning",IF(AND(Table1[[#This Row],[Hour]]&gt;=12,Table1[[#This Row],[Hour]]&lt;18),"AfterNoon",IF(AND(Table1[[#This Row],[Hour]]&gt;=18,Table1[[#This Row],[Hour]]&lt;21),"Evening","Night")))</f>
        <v>AfterNoon</v>
      </c>
      <c r="R811">
        <f>Table1[[#This Row],[Total_Sales]]/Table1[[#This Row],[Quantity_Sold]]</f>
        <v>221.36400000000003</v>
      </c>
      <c r="S811">
        <v>17</v>
      </c>
    </row>
    <row r="812" spans="1:19" ht="15.75" customHeight="1" x14ac:dyDescent="0.25">
      <c r="A812" s="3">
        <v>1811</v>
      </c>
      <c r="B812" s="4">
        <v>45365</v>
      </c>
      <c r="C812" s="3">
        <v>205</v>
      </c>
      <c r="D812" s="3">
        <v>304</v>
      </c>
      <c r="E812" s="3">
        <v>103</v>
      </c>
      <c r="F812" s="3">
        <v>9</v>
      </c>
      <c r="G812" s="5">
        <v>360.31600000000003</v>
      </c>
      <c r="H812" s="5">
        <v>3242.8440000000001</v>
      </c>
      <c r="I812" s="5">
        <v>616.14035999999999</v>
      </c>
      <c r="J812" s="3" t="b">
        <v>0</v>
      </c>
      <c r="K812" s="3" t="s">
        <v>642</v>
      </c>
      <c r="L812" s="3">
        <v>2024</v>
      </c>
      <c r="M812" s="3">
        <v>3</v>
      </c>
      <c r="N812" s="3" t="s">
        <v>16</v>
      </c>
      <c r="O812" s="11">
        <v>8</v>
      </c>
      <c r="P812" s="11" t="str">
        <f>TEXT(Table1[[#This Row],[Order_Date]],"YYYY-MM")</f>
        <v>2024-03</v>
      </c>
      <c r="Q812" s="9" t="str">
        <f>IF(AND(Table1[[#This Row],[Hour]]&gt;=6,Table1[[#This Row],[Hour]]&lt;12),"Morning",IF(AND(Table1[[#This Row],[Hour]]&gt;=12,Table1[[#This Row],[Hour]]&lt;18),"AfterNoon",IF(AND(Table1[[#This Row],[Hour]]&gt;=18,Table1[[#This Row],[Hour]]&lt;21),"Evening","Night")))</f>
        <v>Morning</v>
      </c>
      <c r="R812">
        <f>Table1[[#This Row],[Total_Sales]]/Table1[[#This Row],[Quantity_Sold]]</f>
        <v>360.31600000000003</v>
      </c>
      <c r="S812">
        <v>19</v>
      </c>
    </row>
    <row r="813" spans="1:19" ht="15.75" customHeight="1" x14ac:dyDescent="0.25">
      <c r="A813" s="3">
        <v>1812</v>
      </c>
      <c r="B813" s="4">
        <v>44988</v>
      </c>
      <c r="C813" s="3">
        <v>203</v>
      </c>
      <c r="D813" s="3">
        <v>301</v>
      </c>
      <c r="E813" s="3">
        <v>102</v>
      </c>
      <c r="F813" s="3">
        <v>7</v>
      </c>
      <c r="G813" s="5">
        <v>505.97800000000007</v>
      </c>
      <c r="H813" s="5">
        <v>3541.8460000000005</v>
      </c>
      <c r="I813" s="5">
        <v>743.78766000000007</v>
      </c>
      <c r="J813" s="3" t="b">
        <v>0</v>
      </c>
      <c r="K813" s="3" t="s">
        <v>471</v>
      </c>
      <c r="L813" s="3">
        <v>2023</v>
      </c>
      <c r="M813" s="3">
        <v>3</v>
      </c>
      <c r="N813" s="3" t="s">
        <v>26</v>
      </c>
      <c r="O813" s="11">
        <v>13</v>
      </c>
      <c r="P813" s="11" t="str">
        <f>TEXT(Table1[[#This Row],[Order_Date]],"YYYY-MM")</f>
        <v>2023-03</v>
      </c>
      <c r="Q813" s="9" t="str">
        <f>IF(AND(Table1[[#This Row],[Hour]]&gt;=6,Table1[[#This Row],[Hour]]&lt;12),"Morning",IF(AND(Table1[[#This Row],[Hour]]&gt;=12,Table1[[#This Row],[Hour]]&lt;18),"AfterNoon",IF(AND(Table1[[#This Row],[Hour]]&gt;=18,Table1[[#This Row],[Hour]]&lt;21),"Evening","Night")))</f>
        <v>AfterNoon</v>
      </c>
      <c r="R813">
        <f>Table1[[#This Row],[Total_Sales]]/Table1[[#This Row],[Quantity_Sold]]</f>
        <v>505.97800000000007</v>
      </c>
      <c r="S813">
        <v>21</v>
      </c>
    </row>
    <row r="814" spans="1:19" ht="15.75" customHeight="1" x14ac:dyDescent="0.25">
      <c r="A814" s="3">
        <v>1813</v>
      </c>
      <c r="B814" s="4">
        <v>45063</v>
      </c>
      <c r="C814" s="3">
        <v>202</v>
      </c>
      <c r="D814" s="3">
        <v>302</v>
      </c>
      <c r="E814" s="3">
        <v>105</v>
      </c>
      <c r="F814" s="3">
        <v>1</v>
      </c>
      <c r="G814" s="5">
        <v>203.126</v>
      </c>
      <c r="H814" s="5">
        <v>203.126</v>
      </c>
      <c r="I814" s="5">
        <v>50.781500000000001</v>
      </c>
      <c r="J814" s="3" t="b">
        <v>1</v>
      </c>
      <c r="K814" s="3" t="s">
        <v>643</v>
      </c>
      <c r="L814" s="3">
        <v>2023</v>
      </c>
      <c r="M814" s="3">
        <v>5</v>
      </c>
      <c r="N814" s="3" t="s">
        <v>18</v>
      </c>
      <c r="O814" s="11">
        <v>0</v>
      </c>
      <c r="P814" s="11" t="str">
        <f>TEXT(Table1[[#This Row],[Order_Date]],"YYYY-MM")</f>
        <v>2023-05</v>
      </c>
      <c r="Q814" s="9" t="str">
        <f>IF(AND(Table1[[#This Row],[Hour]]&gt;=6,Table1[[#This Row],[Hour]]&lt;12),"Morning",IF(AND(Table1[[#This Row],[Hour]]&gt;=12,Table1[[#This Row],[Hour]]&lt;18),"AfterNoon",IF(AND(Table1[[#This Row],[Hour]]&gt;=18,Table1[[#This Row],[Hour]]&lt;21),"Evening","Night")))</f>
        <v>Night</v>
      </c>
      <c r="R814">
        <f>Table1[[#This Row],[Total_Sales]]/Table1[[#This Row],[Quantity_Sold]]</f>
        <v>203.126</v>
      </c>
      <c r="S814">
        <v>25</v>
      </c>
    </row>
    <row r="815" spans="1:19" ht="15.75" customHeight="1" x14ac:dyDescent="0.25">
      <c r="A815" s="3">
        <v>1814</v>
      </c>
      <c r="B815" s="4">
        <v>44920</v>
      </c>
      <c r="C815" s="3">
        <v>203</v>
      </c>
      <c r="D815" s="3">
        <v>305</v>
      </c>
      <c r="E815" s="3">
        <v>104</v>
      </c>
      <c r="F815" s="3">
        <v>5</v>
      </c>
      <c r="G815" s="5">
        <v>530.48599999999999</v>
      </c>
      <c r="H815" s="5">
        <v>2652.43</v>
      </c>
      <c r="I815" s="5">
        <v>795.72899999999993</v>
      </c>
      <c r="J815" s="3" t="b">
        <v>0</v>
      </c>
      <c r="K815" s="3" t="s">
        <v>644</v>
      </c>
      <c r="L815" s="3">
        <v>2022</v>
      </c>
      <c r="M815" s="3">
        <v>12</v>
      </c>
      <c r="N815" s="3" t="s">
        <v>20</v>
      </c>
      <c r="O815" s="11">
        <v>16</v>
      </c>
      <c r="P815" s="11" t="str">
        <f>TEXT(Table1[[#This Row],[Order_Date]],"YYYY-MM")</f>
        <v>2022-12</v>
      </c>
      <c r="Q815" s="9" t="str">
        <f>IF(AND(Table1[[#This Row],[Hour]]&gt;=6,Table1[[#This Row],[Hour]]&lt;12),"Morning",IF(AND(Table1[[#This Row],[Hour]]&gt;=12,Table1[[#This Row],[Hour]]&lt;18),"AfterNoon",IF(AND(Table1[[#This Row],[Hour]]&gt;=18,Table1[[#This Row],[Hour]]&lt;21),"Evening","Night")))</f>
        <v>AfterNoon</v>
      </c>
      <c r="R815">
        <f>Table1[[#This Row],[Total_Sales]]/Table1[[#This Row],[Quantity_Sold]]</f>
        <v>530.48599999999999</v>
      </c>
      <c r="S815">
        <v>30</v>
      </c>
    </row>
    <row r="816" spans="1:19" ht="15.75" customHeight="1" x14ac:dyDescent="0.25">
      <c r="A816" s="3">
        <v>1815</v>
      </c>
      <c r="B816" s="4">
        <v>45171</v>
      </c>
      <c r="C816" s="3">
        <v>202</v>
      </c>
      <c r="D816" s="3">
        <v>301</v>
      </c>
      <c r="E816" s="3">
        <v>103</v>
      </c>
      <c r="F816" s="3">
        <v>1</v>
      </c>
      <c r="G816" s="5">
        <v>409.06800000000004</v>
      </c>
      <c r="H816" s="5">
        <v>409.06800000000004</v>
      </c>
      <c r="I816" s="5">
        <v>61.360200000000006</v>
      </c>
      <c r="J816" s="3" t="b">
        <v>0</v>
      </c>
      <c r="K816" s="3" t="s">
        <v>415</v>
      </c>
      <c r="L816" s="3">
        <v>2023</v>
      </c>
      <c r="M816" s="3">
        <v>9</v>
      </c>
      <c r="N816" s="3" t="s">
        <v>22</v>
      </c>
      <c r="O816" s="11">
        <v>11</v>
      </c>
      <c r="P816" s="11" t="str">
        <f>TEXT(Table1[[#This Row],[Order_Date]],"YYYY-MM")</f>
        <v>2023-09</v>
      </c>
      <c r="Q816" s="9" t="str">
        <f>IF(AND(Table1[[#This Row],[Hour]]&gt;=6,Table1[[#This Row],[Hour]]&lt;12),"Morning",IF(AND(Table1[[#This Row],[Hour]]&gt;=12,Table1[[#This Row],[Hour]]&lt;18),"AfterNoon",IF(AND(Table1[[#This Row],[Hour]]&gt;=18,Table1[[#This Row],[Hour]]&lt;21),"Evening","Night")))</f>
        <v>Morning</v>
      </c>
      <c r="R816">
        <f>Table1[[#This Row],[Total_Sales]]/Table1[[#This Row],[Quantity_Sold]]</f>
        <v>409.06800000000004</v>
      </c>
      <c r="S816">
        <v>15</v>
      </c>
    </row>
    <row r="817" spans="1:19" ht="15.75" customHeight="1" x14ac:dyDescent="0.25">
      <c r="A817" s="3">
        <v>1816</v>
      </c>
      <c r="B817" s="4">
        <v>45012</v>
      </c>
      <c r="C817" s="3">
        <v>205</v>
      </c>
      <c r="D817" s="3">
        <v>305</v>
      </c>
      <c r="E817" s="3">
        <v>105</v>
      </c>
      <c r="F817" s="3">
        <v>5</v>
      </c>
      <c r="G817" s="5">
        <v>323.04800000000006</v>
      </c>
      <c r="H817" s="5">
        <v>1615.2400000000002</v>
      </c>
      <c r="I817" s="5">
        <v>274.59080000000006</v>
      </c>
      <c r="J817" s="3" t="b">
        <v>0</v>
      </c>
      <c r="K817" s="3" t="s">
        <v>645</v>
      </c>
      <c r="L817" s="3">
        <v>2023</v>
      </c>
      <c r="M817" s="3">
        <v>3</v>
      </c>
      <c r="N817" s="3" t="s">
        <v>28</v>
      </c>
      <c r="O817" s="11">
        <v>0</v>
      </c>
      <c r="P817" s="11" t="str">
        <f>TEXT(Table1[[#This Row],[Order_Date]],"YYYY-MM")</f>
        <v>2023-03</v>
      </c>
      <c r="Q817" s="9" t="str">
        <f>IF(AND(Table1[[#This Row],[Hour]]&gt;=6,Table1[[#This Row],[Hour]]&lt;12),"Morning",IF(AND(Table1[[#This Row],[Hour]]&gt;=12,Table1[[#This Row],[Hour]]&lt;18),"AfterNoon",IF(AND(Table1[[#This Row],[Hour]]&gt;=18,Table1[[#This Row],[Hour]]&lt;21),"Evening","Night")))</f>
        <v>Night</v>
      </c>
      <c r="R817">
        <f>Table1[[#This Row],[Total_Sales]]/Table1[[#This Row],[Quantity_Sold]]</f>
        <v>323.04800000000006</v>
      </c>
      <c r="S817">
        <v>17</v>
      </c>
    </row>
    <row r="818" spans="1:19" ht="15.75" customHeight="1" x14ac:dyDescent="0.25">
      <c r="A818" s="3">
        <v>1817</v>
      </c>
      <c r="B818" s="4">
        <v>45534</v>
      </c>
      <c r="C818" s="3">
        <v>201</v>
      </c>
      <c r="D818" s="3">
        <v>302</v>
      </c>
      <c r="E818" s="3">
        <v>104</v>
      </c>
      <c r="F818" s="3">
        <v>10</v>
      </c>
      <c r="G818" s="5">
        <v>108.9</v>
      </c>
      <c r="H818" s="5">
        <v>1089</v>
      </c>
      <c r="I818" s="5">
        <v>206.91</v>
      </c>
      <c r="J818" s="3" t="b">
        <v>1</v>
      </c>
      <c r="K818" s="3" t="s">
        <v>470</v>
      </c>
      <c r="L818" s="3">
        <v>2024</v>
      </c>
      <c r="M818" s="3">
        <v>8</v>
      </c>
      <c r="N818" s="3" t="s">
        <v>26</v>
      </c>
      <c r="O818" s="11">
        <v>22</v>
      </c>
      <c r="P818" s="11" t="str">
        <f>TEXT(Table1[[#This Row],[Order_Date]],"YYYY-MM")</f>
        <v>2024-08</v>
      </c>
      <c r="Q818" s="9" t="str">
        <f>IF(AND(Table1[[#This Row],[Hour]]&gt;=6,Table1[[#This Row],[Hour]]&lt;12),"Morning",IF(AND(Table1[[#This Row],[Hour]]&gt;=12,Table1[[#This Row],[Hour]]&lt;18),"AfterNoon",IF(AND(Table1[[#This Row],[Hour]]&gt;=18,Table1[[#This Row],[Hour]]&lt;21),"Evening","Night")))</f>
        <v>Night</v>
      </c>
      <c r="R818">
        <f>Table1[[#This Row],[Total_Sales]]/Table1[[#This Row],[Quantity_Sold]]</f>
        <v>108.9</v>
      </c>
      <c r="S818">
        <v>19</v>
      </c>
    </row>
    <row r="819" spans="1:19" ht="15.75" customHeight="1" x14ac:dyDescent="0.25">
      <c r="A819" s="3">
        <v>1818</v>
      </c>
      <c r="B819" s="4">
        <v>44866</v>
      </c>
      <c r="C819" s="3">
        <v>205</v>
      </c>
      <c r="D819" s="3">
        <v>302</v>
      </c>
      <c r="E819" s="3">
        <v>101</v>
      </c>
      <c r="F819" s="3">
        <v>5</v>
      </c>
      <c r="G819" s="5">
        <v>82.213999999999999</v>
      </c>
      <c r="H819" s="5">
        <v>411.07</v>
      </c>
      <c r="I819" s="5">
        <v>86.324699999999993</v>
      </c>
      <c r="J819" s="3" t="b">
        <v>0</v>
      </c>
      <c r="K819" s="3" t="s">
        <v>646</v>
      </c>
      <c r="L819" s="3">
        <v>2022</v>
      </c>
      <c r="M819" s="3">
        <v>11</v>
      </c>
      <c r="N819" s="3" t="s">
        <v>31</v>
      </c>
      <c r="O819" s="11">
        <v>9</v>
      </c>
      <c r="P819" s="11" t="str">
        <f>TEXT(Table1[[#This Row],[Order_Date]],"YYYY-MM")</f>
        <v>2022-11</v>
      </c>
      <c r="Q819" s="9" t="str">
        <f>IF(AND(Table1[[#This Row],[Hour]]&gt;=6,Table1[[#This Row],[Hour]]&lt;12),"Morning",IF(AND(Table1[[#This Row],[Hour]]&gt;=12,Table1[[#This Row],[Hour]]&lt;18),"AfterNoon",IF(AND(Table1[[#This Row],[Hour]]&gt;=18,Table1[[#This Row],[Hour]]&lt;21),"Evening","Night")))</f>
        <v>Morning</v>
      </c>
      <c r="R819">
        <f>Table1[[#This Row],[Total_Sales]]/Table1[[#This Row],[Quantity_Sold]]</f>
        <v>82.213999999999999</v>
      </c>
      <c r="S819">
        <v>21</v>
      </c>
    </row>
    <row r="820" spans="1:19" ht="15.75" customHeight="1" x14ac:dyDescent="0.25">
      <c r="A820" s="3">
        <v>1819</v>
      </c>
      <c r="B820" s="4">
        <v>45098</v>
      </c>
      <c r="C820" s="3">
        <v>204</v>
      </c>
      <c r="D820" s="3">
        <v>301</v>
      </c>
      <c r="E820" s="3">
        <v>103</v>
      </c>
      <c r="F820" s="3">
        <v>2</v>
      </c>
      <c r="G820" s="5">
        <v>654.39</v>
      </c>
      <c r="H820" s="5">
        <v>1308.78</v>
      </c>
      <c r="I820" s="5">
        <v>327.19499999999999</v>
      </c>
      <c r="J820" s="3" t="b">
        <v>1</v>
      </c>
      <c r="K820" s="3" t="s">
        <v>647</v>
      </c>
      <c r="L820" s="3">
        <v>2023</v>
      </c>
      <c r="M820" s="3">
        <v>6</v>
      </c>
      <c r="N820" s="3" t="s">
        <v>18</v>
      </c>
      <c r="O820" s="11">
        <v>9</v>
      </c>
      <c r="P820" s="11" t="str">
        <f>TEXT(Table1[[#This Row],[Order_Date]],"YYYY-MM")</f>
        <v>2023-06</v>
      </c>
      <c r="Q820" s="9" t="str">
        <f>IF(AND(Table1[[#This Row],[Hour]]&gt;=6,Table1[[#This Row],[Hour]]&lt;12),"Morning",IF(AND(Table1[[#This Row],[Hour]]&gt;=12,Table1[[#This Row],[Hour]]&lt;18),"AfterNoon",IF(AND(Table1[[#This Row],[Hour]]&gt;=18,Table1[[#This Row],[Hour]]&lt;21),"Evening","Night")))</f>
        <v>Morning</v>
      </c>
      <c r="R820">
        <f>Table1[[#This Row],[Total_Sales]]/Table1[[#This Row],[Quantity_Sold]]</f>
        <v>654.39</v>
      </c>
      <c r="S820">
        <v>25</v>
      </c>
    </row>
    <row r="821" spans="1:19" ht="15.75" customHeight="1" x14ac:dyDescent="0.25">
      <c r="A821" s="3">
        <v>1820</v>
      </c>
      <c r="B821" s="4">
        <v>44871</v>
      </c>
      <c r="C821" s="3">
        <v>202</v>
      </c>
      <c r="D821" s="3">
        <v>301</v>
      </c>
      <c r="E821" s="3">
        <v>101</v>
      </c>
      <c r="F821" s="3">
        <v>4</v>
      </c>
      <c r="G821" s="5">
        <v>516.29600000000005</v>
      </c>
      <c r="H821" s="5">
        <v>2065.1840000000002</v>
      </c>
      <c r="I821" s="5">
        <v>619.55520000000001</v>
      </c>
      <c r="J821" s="3" t="b">
        <v>0</v>
      </c>
      <c r="K821" s="3" t="s">
        <v>122</v>
      </c>
      <c r="L821" s="3">
        <v>2022</v>
      </c>
      <c r="M821" s="3">
        <v>11</v>
      </c>
      <c r="N821" s="3" t="s">
        <v>20</v>
      </c>
      <c r="O821" s="11">
        <v>10</v>
      </c>
      <c r="P821" s="11" t="str">
        <f>TEXT(Table1[[#This Row],[Order_Date]],"YYYY-MM")</f>
        <v>2022-11</v>
      </c>
      <c r="Q821" s="9" t="str">
        <f>IF(AND(Table1[[#This Row],[Hour]]&gt;=6,Table1[[#This Row],[Hour]]&lt;12),"Morning",IF(AND(Table1[[#This Row],[Hour]]&gt;=12,Table1[[#This Row],[Hour]]&lt;18),"AfterNoon",IF(AND(Table1[[#This Row],[Hour]]&gt;=18,Table1[[#This Row],[Hour]]&lt;21),"Evening","Night")))</f>
        <v>Morning</v>
      </c>
      <c r="R821">
        <f>Table1[[#This Row],[Total_Sales]]/Table1[[#This Row],[Quantity_Sold]]</f>
        <v>516.29600000000005</v>
      </c>
      <c r="S821">
        <v>30</v>
      </c>
    </row>
    <row r="822" spans="1:19" ht="15.75" customHeight="1" x14ac:dyDescent="0.25">
      <c r="A822" s="3">
        <v>1821</v>
      </c>
      <c r="B822" s="4">
        <v>45369</v>
      </c>
      <c r="C822" s="3">
        <v>205</v>
      </c>
      <c r="D822" s="3">
        <v>304</v>
      </c>
      <c r="E822" s="3">
        <v>105</v>
      </c>
      <c r="F822" s="3">
        <v>9</v>
      </c>
      <c r="G822" s="5">
        <v>199.12200000000001</v>
      </c>
      <c r="H822" s="5">
        <v>1792.0980000000002</v>
      </c>
      <c r="I822" s="5">
        <v>268.81470000000002</v>
      </c>
      <c r="J822" s="3" t="b">
        <v>0</v>
      </c>
      <c r="K822" s="3" t="s">
        <v>422</v>
      </c>
      <c r="L822" s="3">
        <v>2024</v>
      </c>
      <c r="M822" s="3">
        <v>3</v>
      </c>
      <c r="N822" s="3" t="s">
        <v>28</v>
      </c>
      <c r="O822" s="11">
        <v>18</v>
      </c>
      <c r="P822" s="11" t="str">
        <f>TEXT(Table1[[#This Row],[Order_Date]],"YYYY-MM")</f>
        <v>2024-03</v>
      </c>
      <c r="Q822" s="9" t="str">
        <f>IF(AND(Table1[[#This Row],[Hour]]&gt;=6,Table1[[#This Row],[Hour]]&lt;12),"Morning",IF(AND(Table1[[#This Row],[Hour]]&gt;=12,Table1[[#This Row],[Hour]]&lt;18),"AfterNoon",IF(AND(Table1[[#This Row],[Hour]]&gt;=18,Table1[[#This Row],[Hour]]&lt;21),"Evening","Night")))</f>
        <v>Evening</v>
      </c>
      <c r="R822">
        <f>Table1[[#This Row],[Total_Sales]]/Table1[[#This Row],[Quantity_Sold]]</f>
        <v>199.12200000000001</v>
      </c>
      <c r="S822">
        <v>15</v>
      </c>
    </row>
    <row r="823" spans="1:19" ht="15.75" customHeight="1" x14ac:dyDescent="0.25">
      <c r="A823" s="3">
        <v>1822</v>
      </c>
      <c r="B823" s="4">
        <v>44897</v>
      </c>
      <c r="C823" s="3">
        <v>201</v>
      </c>
      <c r="D823" s="3">
        <v>302</v>
      </c>
      <c r="E823" s="3">
        <v>105</v>
      </c>
      <c r="F823" s="3">
        <v>5</v>
      </c>
      <c r="G823" s="5">
        <v>538.53800000000001</v>
      </c>
      <c r="H823" s="5">
        <v>2692.69</v>
      </c>
      <c r="I823" s="5">
        <v>457.75730000000004</v>
      </c>
      <c r="J823" s="3" t="b">
        <v>0</v>
      </c>
      <c r="K823" s="3" t="s">
        <v>648</v>
      </c>
      <c r="L823" s="3">
        <v>2022</v>
      </c>
      <c r="M823" s="3">
        <v>12</v>
      </c>
      <c r="N823" s="3" t="s">
        <v>26</v>
      </c>
      <c r="O823" s="11">
        <v>8</v>
      </c>
      <c r="P823" s="11" t="str">
        <f>TEXT(Table1[[#This Row],[Order_Date]],"YYYY-MM")</f>
        <v>2022-12</v>
      </c>
      <c r="Q823" s="9" t="str">
        <f>IF(AND(Table1[[#This Row],[Hour]]&gt;=6,Table1[[#This Row],[Hour]]&lt;12),"Morning",IF(AND(Table1[[#This Row],[Hour]]&gt;=12,Table1[[#This Row],[Hour]]&lt;18),"AfterNoon",IF(AND(Table1[[#This Row],[Hour]]&gt;=18,Table1[[#This Row],[Hour]]&lt;21),"Evening","Night")))</f>
        <v>Morning</v>
      </c>
      <c r="R823">
        <f>Table1[[#This Row],[Total_Sales]]/Table1[[#This Row],[Quantity_Sold]]</f>
        <v>538.53800000000001</v>
      </c>
      <c r="S823">
        <v>17</v>
      </c>
    </row>
    <row r="824" spans="1:19" ht="15.75" customHeight="1" x14ac:dyDescent="0.25">
      <c r="A824" s="3">
        <v>1823</v>
      </c>
      <c r="B824" s="4">
        <v>45395</v>
      </c>
      <c r="C824" s="3">
        <v>203</v>
      </c>
      <c r="D824" s="3">
        <v>304</v>
      </c>
      <c r="E824" s="3">
        <v>101</v>
      </c>
      <c r="F824" s="3">
        <v>10</v>
      </c>
      <c r="G824" s="5">
        <v>309.84800000000001</v>
      </c>
      <c r="H824" s="5">
        <v>3098.48</v>
      </c>
      <c r="I824" s="5">
        <v>588.71119999999996</v>
      </c>
      <c r="J824" s="3" t="b">
        <v>0</v>
      </c>
      <c r="K824" s="3" t="s">
        <v>649</v>
      </c>
      <c r="L824" s="3">
        <v>2024</v>
      </c>
      <c r="M824" s="3">
        <v>4</v>
      </c>
      <c r="N824" s="3" t="s">
        <v>22</v>
      </c>
      <c r="O824" s="11">
        <v>17</v>
      </c>
      <c r="P824" s="11" t="str">
        <f>TEXT(Table1[[#This Row],[Order_Date]],"YYYY-MM")</f>
        <v>2024-04</v>
      </c>
      <c r="Q824" s="9" t="str">
        <f>IF(AND(Table1[[#This Row],[Hour]]&gt;=6,Table1[[#This Row],[Hour]]&lt;12),"Morning",IF(AND(Table1[[#This Row],[Hour]]&gt;=12,Table1[[#This Row],[Hour]]&lt;18),"AfterNoon",IF(AND(Table1[[#This Row],[Hour]]&gt;=18,Table1[[#This Row],[Hour]]&lt;21),"Evening","Night")))</f>
        <v>AfterNoon</v>
      </c>
      <c r="R824">
        <f>Table1[[#This Row],[Total_Sales]]/Table1[[#This Row],[Quantity_Sold]]</f>
        <v>309.84800000000001</v>
      </c>
      <c r="S824">
        <v>18.999999999999996</v>
      </c>
    </row>
    <row r="825" spans="1:19" ht="15.75" customHeight="1" x14ac:dyDescent="0.25">
      <c r="A825" s="3">
        <v>1824</v>
      </c>
      <c r="B825" s="4">
        <v>44877</v>
      </c>
      <c r="C825" s="3">
        <v>204</v>
      </c>
      <c r="D825" s="3">
        <v>301</v>
      </c>
      <c r="E825" s="3">
        <v>104</v>
      </c>
      <c r="F825" s="3">
        <v>6</v>
      </c>
      <c r="G825" s="5">
        <v>337.96400000000006</v>
      </c>
      <c r="H825" s="5">
        <v>2027.7840000000003</v>
      </c>
      <c r="I825" s="5">
        <v>425.83464000000004</v>
      </c>
      <c r="J825" s="3" t="b">
        <v>0</v>
      </c>
      <c r="K825" s="3" t="s">
        <v>650</v>
      </c>
      <c r="L825" s="3">
        <v>2022</v>
      </c>
      <c r="M825" s="3">
        <v>11</v>
      </c>
      <c r="N825" s="3" t="s">
        <v>22</v>
      </c>
      <c r="O825" s="11">
        <v>20</v>
      </c>
      <c r="P825" s="11" t="str">
        <f>TEXT(Table1[[#This Row],[Order_Date]],"YYYY-MM")</f>
        <v>2022-11</v>
      </c>
      <c r="Q825" s="9" t="str">
        <f>IF(AND(Table1[[#This Row],[Hour]]&gt;=6,Table1[[#This Row],[Hour]]&lt;12),"Morning",IF(AND(Table1[[#This Row],[Hour]]&gt;=12,Table1[[#This Row],[Hour]]&lt;18),"AfterNoon",IF(AND(Table1[[#This Row],[Hour]]&gt;=18,Table1[[#This Row],[Hour]]&lt;21),"Evening","Night")))</f>
        <v>Evening</v>
      </c>
      <c r="R825">
        <f>Table1[[#This Row],[Total_Sales]]/Table1[[#This Row],[Quantity_Sold]]</f>
        <v>337.96400000000006</v>
      </c>
      <c r="S825">
        <v>21</v>
      </c>
    </row>
    <row r="826" spans="1:19" ht="15.75" customHeight="1" x14ac:dyDescent="0.25">
      <c r="A826" s="3">
        <v>1825</v>
      </c>
      <c r="B826" s="4">
        <v>44929</v>
      </c>
      <c r="C826" s="3">
        <v>204</v>
      </c>
      <c r="D826" s="3">
        <v>304</v>
      </c>
      <c r="E826" s="3">
        <v>101</v>
      </c>
      <c r="F826" s="3">
        <v>1</v>
      </c>
      <c r="G826" s="5">
        <v>344.74</v>
      </c>
      <c r="H826" s="5">
        <v>344.74</v>
      </c>
      <c r="I826" s="5">
        <v>86.185000000000002</v>
      </c>
      <c r="J826" s="3" t="b">
        <v>0</v>
      </c>
      <c r="K826" s="3" t="s">
        <v>651</v>
      </c>
      <c r="L826" s="3">
        <v>2023</v>
      </c>
      <c r="M826" s="3">
        <v>1</v>
      </c>
      <c r="N826" s="3" t="s">
        <v>31</v>
      </c>
      <c r="O826" s="11">
        <v>7</v>
      </c>
      <c r="P826" s="11" t="str">
        <f>TEXT(Table1[[#This Row],[Order_Date]],"YYYY-MM")</f>
        <v>2023-01</v>
      </c>
      <c r="Q826" s="9" t="str">
        <f>IF(AND(Table1[[#This Row],[Hour]]&gt;=6,Table1[[#This Row],[Hour]]&lt;12),"Morning",IF(AND(Table1[[#This Row],[Hour]]&gt;=12,Table1[[#This Row],[Hour]]&lt;18),"AfterNoon",IF(AND(Table1[[#This Row],[Hour]]&gt;=18,Table1[[#This Row],[Hour]]&lt;21),"Evening","Night")))</f>
        <v>Morning</v>
      </c>
      <c r="R826">
        <f>Table1[[#This Row],[Total_Sales]]/Table1[[#This Row],[Quantity_Sold]]</f>
        <v>344.74</v>
      </c>
      <c r="S826">
        <v>25</v>
      </c>
    </row>
    <row r="827" spans="1:19" ht="15.75" customHeight="1" x14ac:dyDescent="0.25">
      <c r="A827" s="3">
        <v>1826</v>
      </c>
      <c r="B827" s="4">
        <v>45450</v>
      </c>
      <c r="C827" s="3">
        <v>202</v>
      </c>
      <c r="D827" s="3">
        <v>303</v>
      </c>
      <c r="E827" s="3">
        <v>103</v>
      </c>
      <c r="F827" s="3">
        <v>9</v>
      </c>
      <c r="G827" s="5">
        <v>140.756</v>
      </c>
      <c r="H827" s="5">
        <v>1266.8040000000001</v>
      </c>
      <c r="I827" s="5">
        <v>380.0412</v>
      </c>
      <c r="J827" s="3" t="b">
        <v>0</v>
      </c>
      <c r="K827" s="3" t="s">
        <v>280</v>
      </c>
      <c r="L827" s="3">
        <v>2024</v>
      </c>
      <c r="M827" s="3">
        <v>6</v>
      </c>
      <c r="N827" s="3" t="s">
        <v>26</v>
      </c>
      <c r="O827" s="11">
        <v>8</v>
      </c>
      <c r="P827" s="11" t="str">
        <f>TEXT(Table1[[#This Row],[Order_Date]],"YYYY-MM")</f>
        <v>2024-06</v>
      </c>
      <c r="Q827" s="9" t="str">
        <f>IF(AND(Table1[[#This Row],[Hour]]&gt;=6,Table1[[#This Row],[Hour]]&lt;12),"Morning",IF(AND(Table1[[#This Row],[Hour]]&gt;=12,Table1[[#This Row],[Hour]]&lt;18),"AfterNoon",IF(AND(Table1[[#This Row],[Hour]]&gt;=18,Table1[[#This Row],[Hour]]&lt;21),"Evening","Night")))</f>
        <v>Morning</v>
      </c>
      <c r="R827">
        <f>Table1[[#This Row],[Total_Sales]]/Table1[[#This Row],[Quantity_Sold]]</f>
        <v>140.756</v>
      </c>
      <c r="S827">
        <v>30</v>
      </c>
    </row>
    <row r="828" spans="1:19" ht="15.75" customHeight="1" x14ac:dyDescent="0.25">
      <c r="A828" s="3">
        <v>1827</v>
      </c>
      <c r="B828" s="4">
        <v>45239</v>
      </c>
      <c r="C828" s="3">
        <v>202</v>
      </c>
      <c r="D828" s="3">
        <v>302</v>
      </c>
      <c r="E828" s="3">
        <v>104</v>
      </c>
      <c r="F828" s="3">
        <v>5</v>
      </c>
      <c r="G828" s="5">
        <v>98.604000000000013</v>
      </c>
      <c r="H828" s="5">
        <v>493.0200000000001</v>
      </c>
      <c r="I828" s="5">
        <v>73.953000000000017</v>
      </c>
      <c r="J828" s="3" t="b">
        <v>0</v>
      </c>
      <c r="K828" s="3" t="s">
        <v>652</v>
      </c>
      <c r="L828" s="3">
        <v>2023</v>
      </c>
      <c r="M828" s="3">
        <v>11</v>
      </c>
      <c r="N828" s="3" t="s">
        <v>16</v>
      </c>
      <c r="O828" s="11">
        <v>9</v>
      </c>
      <c r="P828" s="11" t="str">
        <f>TEXT(Table1[[#This Row],[Order_Date]],"YYYY-MM")</f>
        <v>2023-11</v>
      </c>
      <c r="Q828" s="9" t="str">
        <f>IF(AND(Table1[[#This Row],[Hour]]&gt;=6,Table1[[#This Row],[Hour]]&lt;12),"Morning",IF(AND(Table1[[#This Row],[Hour]]&gt;=12,Table1[[#This Row],[Hour]]&lt;18),"AfterNoon",IF(AND(Table1[[#This Row],[Hour]]&gt;=18,Table1[[#This Row],[Hour]]&lt;21),"Evening","Night")))</f>
        <v>Morning</v>
      </c>
      <c r="R828">
        <f>Table1[[#This Row],[Total_Sales]]/Table1[[#This Row],[Quantity_Sold]]</f>
        <v>98.604000000000013</v>
      </c>
      <c r="S828">
        <v>15</v>
      </c>
    </row>
    <row r="829" spans="1:19" ht="15.75" customHeight="1" x14ac:dyDescent="0.25">
      <c r="A829" s="3">
        <v>1828</v>
      </c>
      <c r="B829" s="4">
        <v>45103</v>
      </c>
      <c r="C829" s="3">
        <v>202</v>
      </c>
      <c r="D829" s="3">
        <v>303</v>
      </c>
      <c r="E829" s="3">
        <v>102</v>
      </c>
      <c r="F829" s="3">
        <v>3</v>
      </c>
      <c r="G829" s="5">
        <v>223.19000000000003</v>
      </c>
      <c r="H829" s="5">
        <v>669.57</v>
      </c>
      <c r="I829" s="5">
        <v>113.82690000000002</v>
      </c>
      <c r="J829" s="3" t="b">
        <v>0</v>
      </c>
      <c r="K829" s="3" t="s">
        <v>32</v>
      </c>
      <c r="L829" s="3">
        <v>2023</v>
      </c>
      <c r="M829" s="3">
        <v>6</v>
      </c>
      <c r="N829" s="3" t="s">
        <v>28</v>
      </c>
      <c r="O829" s="11">
        <v>21</v>
      </c>
      <c r="P829" s="11" t="str">
        <f>TEXT(Table1[[#This Row],[Order_Date]],"YYYY-MM")</f>
        <v>2023-06</v>
      </c>
      <c r="Q829" s="9" t="str">
        <f>IF(AND(Table1[[#This Row],[Hour]]&gt;=6,Table1[[#This Row],[Hour]]&lt;12),"Morning",IF(AND(Table1[[#This Row],[Hour]]&gt;=12,Table1[[#This Row],[Hour]]&lt;18),"AfterNoon",IF(AND(Table1[[#This Row],[Hour]]&gt;=18,Table1[[#This Row],[Hour]]&lt;21),"Evening","Night")))</f>
        <v>Night</v>
      </c>
      <c r="R829">
        <f>Table1[[#This Row],[Total_Sales]]/Table1[[#This Row],[Quantity_Sold]]</f>
        <v>223.19000000000003</v>
      </c>
      <c r="S829">
        <v>17</v>
      </c>
    </row>
    <row r="830" spans="1:19" ht="15.75" customHeight="1" x14ac:dyDescent="0.25">
      <c r="A830" s="3">
        <v>1829</v>
      </c>
      <c r="B830" s="4">
        <v>45328</v>
      </c>
      <c r="C830" s="3">
        <v>205</v>
      </c>
      <c r="D830" s="3">
        <v>301</v>
      </c>
      <c r="E830" s="3">
        <v>102</v>
      </c>
      <c r="F830" s="3">
        <v>4</v>
      </c>
      <c r="G830" s="5">
        <v>281.53399999999999</v>
      </c>
      <c r="H830" s="5">
        <v>1126.136</v>
      </c>
      <c r="I830" s="5">
        <v>213.96583999999999</v>
      </c>
      <c r="J830" s="3" t="b">
        <v>0</v>
      </c>
      <c r="K830" s="3" t="s">
        <v>653</v>
      </c>
      <c r="L830" s="3">
        <v>2024</v>
      </c>
      <c r="M830" s="3">
        <v>2</v>
      </c>
      <c r="N830" s="3" t="s">
        <v>31</v>
      </c>
      <c r="O830" s="11">
        <v>3</v>
      </c>
      <c r="P830" s="11" t="str">
        <f>TEXT(Table1[[#This Row],[Order_Date]],"YYYY-MM")</f>
        <v>2024-02</v>
      </c>
      <c r="Q830" s="9" t="str">
        <f>IF(AND(Table1[[#This Row],[Hour]]&gt;=6,Table1[[#This Row],[Hour]]&lt;12),"Morning",IF(AND(Table1[[#This Row],[Hour]]&gt;=12,Table1[[#This Row],[Hour]]&lt;18),"AfterNoon",IF(AND(Table1[[#This Row],[Hour]]&gt;=18,Table1[[#This Row],[Hour]]&lt;21),"Evening","Night")))</f>
        <v>Night</v>
      </c>
      <c r="R830">
        <f>Table1[[#This Row],[Total_Sales]]/Table1[[#This Row],[Quantity_Sold]]</f>
        <v>281.53399999999999</v>
      </c>
      <c r="S830">
        <v>19</v>
      </c>
    </row>
    <row r="831" spans="1:19" ht="15.75" customHeight="1" x14ac:dyDescent="0.25">
      <c r="A831" s="3">
        <v>1830</v>
      </c>
      <c r="B831" s="4">
        <v>45218</v>
      </c>
      <c r="C831" s="3">
        <v>205</v>
      </c>
      <c r="D831" s="3">
        <v>304</v>
      </c>
      <c r="E831" s="3">
        <v>105</v>
      </c>
      <c r="F831" s="3">
        <v>8</v>
      </c>
      <c r="G831" s="5">
        <v>160.226</v>
      </c>
      <c r="H831" s="5">
        <v>1281.808</v>
      </c>
      <c r="I831" s="5">
        <v>269.17967999999996</v>
      </c>
      <c r="J831" s="3" t="b">
        <v>0</v>
      </c>
      <c r="K831" s="3" t="s">
        <v>654</v>
      </c>
      <c r="L831" s="3">
        <v>2023</v>
      </c>
      <c r="M831" s="3">
        <v>10</v>
      </c>
      <c r="N831" s="3" t="s">
        <v>16</v>
      </c>
      <c r="O831" s="11">
        <v>12</v>
      </c>
      <c r="P831" s="11" t="str">
        <f>TEXT(Table1[[#This Row],[Order_Date]],"YYYY-MM")</f>
        <v>2023-10</v>
      </c>
      <c r="Q831" s="9" t="str">
        <f>IF(AND(Table1[[#This Row],[Hour]]&gt;=6,Table1[[#This Row],[Hour]]&lt;12),"Morning",IF(AND(Table1[[#This Row],[Hour]]&gt;=12,Table1[[#This Row],[Hour]]&lt;18),"AfterNoon",IF(AND(Table1[[#This Row],[Hour]]&gt;=18,Table1[[#This Row],[Hour]]&lt;21),"Evening","Night")))</f>
        <v>AfterNoon</v>
      </c>
      <c r="R831">
        <f>Table1[[#This Row],[Total_Sales]]/Table1[[#This Row],[Quantity_Sold]]</f>
        <v>160.226</v>
      </c>
      <c r="S831">
        <v>20.999999999999996</v>
      </c>
    </row>
    <row r="832" spans="1:19" ht="15.75" customHeight="1" x14ac:dyDescent="0.25">
      <c r="A832" s="3">
        <v>1831</v>
      </c>
      <c r="B832" s="4">
        <v>45451</v>
      </c>
      <c r="C832" s="3">
        <v>201</v>
      </c>
      <c r="D832" s="3">
        <v>304</v>
      </c>
      <c r="E832" s="3">
        <v>101</v>
      </c>
      <c r="F832" s="3">
        <v>4</v>
      </c>
      <c r="G832" s="5">
        <v>467.654</v>
      </c>
      <c r="H832" s="5">
        <v>1870.616</v>
      </c>
      <c r="I832" s="5">
        <v>467.654</v>
      </c>
      <c r="J832" s="3" t="b">
        <v>0</v>
      </c>
      <c r="K832" s="3" t="s">
        <v>655</v>
      </c>
      <c r="L832" s="3">
        <v>2024</v>
      </c>
      <c r="M832" s="3">
        <v>6</v>
      </c>
      <c r="N832" s="3" t="s">
        <v>22</v>
      </c>
      <c r="O832" s="11">
        <v>18</v>
      </c>
      <c r="P832" s="11" t="str">
        <f>TEXT(Table1[[#This Row],[Order_Date]],"YYYY-MM")</f>
        <v>2024-06</v>
      </c>
      <c r="Q832" s="9" t="str">
        <f>IF(AND(Table1[[#This Row],[Hour]]&gt;=6,Table1[[#This Row],[Hour]]&lt;12),"Morning",IF(AND(Table1[[#This Row],[Hour]]&gt;=12,Table1[[#This Row],[Hour]]&lt;18),"AfterNoon",IF(AND(Table1[[#This Row],[Hour]]&gt;=18,Table1[[#This Row],[Hour]]&lt;21),"Evening","Night")))</f>
        <v>Evening</v>
      </c>
      <c r="R832">
        <f>Table1[[#This Row],[Total_Sales]]/Table1[[#This Row],[Quantity_Sold]]</f>
        <v>467.654</v>
      </c>
      <c r="S832">
        <v>25</v>
      </c>
    </row>
    <row r="833" spans="1:19" ht="15.75" customHeight="1" x14ac:dyDescent="0.25">
      <c r="A833" s="3">
        <v>1832</v>
      </c>
      <c r="B833" s="4">
        <v>45206</v>
      </c>
      <c r="C833" s="3">
        <v>205</v>
      </c>
      <c r="D833" s="3">
        <v>303</v>
      </c>
      <c r="E833" s="3">
        <v>101</v>
      </c>
      <c r="F833" s="3">
        <v>2</v>
      </c>
      <c r="G833" s="5">
        <v>84.920000000000016</v>
      </c>
      <c r="H833" s="5">
        <v>169.84000000000003</v>
      </c>
      <c r="I833" s="5">
        <v>50.952000000000005</v>
      </c>
      <c r="J833" s="3" t="b">
        <v>0</v>
      </c>
      <c r="K833" s="3" t="s">
        <v>189</v>
      </c>
      <c r="L833" s="3">
        <v>2023</v>
      </c>
      <c r="M833" s="3">
        <v>10</v>
      </c>
      <c r="N833" s="3" t="s">
        <v>22</v>
      </c>
      <c r="O833" s="11">
        <v>4</v>
      </c>
      <c r="P833" s="11" t="str">
        <f>TEXT(Table1[[#This Row],[Order_Date]],"YYYY-MM")</f>
        <v>2023-10</v>
      </c>
      <c r="Q833" s="9" t="str">
        <f>IF(AND(Table1[[#This Row],[Hour]]&gt;=6,Table1[[#This Row],[Hour]]&lt;12),"Morning",IF(AND(Table1[[#This Row],[Hour]]&gt;=12,Table1[[#This Row],[Hour]]&lt;18),"AfterNoon",IF(AND(Table1[[#This Row],[Hour]]&gt;=18,Table1[[#This Row],[Hour]]&lt;21),"Evening","Night")))</f>
        <v>Night</v>
      </c>
      <c r="R833">
        <f>Table1[[#This Row],[Total_Sales]]/Table1[[#This Row],[Quantity_Sold]]</f>
        <v>84.920000000000016</v>
      </c>
      <c r="S833">
        <v>30</v>
      </c>
    </row>
    <row r="834" spans="1:19" ht="15.75" customHeight="1" x14ac:dyDescent="0.25">
      <c r="A834" s="3">
        <v>1833</v>
      </c>
      <c r="B834" s="4">
        <v>44901</v>
      </c>
      <c r="C834" s="3">
        <v>203</v>
      </c>
      <c r="D834" s="3">
        <v>303</v>
      </c>
      <c r="E834" s="3">
        <v>103</v>
      </c>
      <c r="F834" s="3">
        <v>7</v>
      </c>
      <c r="G834" s="5">
        <v>433.79600000000005</v>
      </c>
      <c r="H834" s="5">
        <v>3036.5720000000001</v>
      </c>
      <c r="I834" s="5">
        <v>455.48579999999998</v>
      </c>
      <c r="J834" s="3" t="b">
        <v>0</v>
      </c>
      <c r="K834" s="3" t="s">
        <v>416</v>
      </c>
      <c r="L834" s="3">
        <v>2022</v>
      </c>
      <c r="M834" s="3">
        <v>12</v>
      </c>
      <c r="N834" s="3" t="s">
        <v>31</v>
      </c>
      <c r="O834" s="11">
        <v>20</v>
      </c>
      <c r="P834" s="11" t="str">
        <f>TEXT(Table1[[#This Row],[Order_Date]],"YYYY-MM")</f>
        <v>2022-12</v>
      </c>
      <c r="Q834" s="9" t="str">
        <f>IF(AND(Table1[[#This Row],[Hour]]&gt;=6,Table1[[#This Row],[Hour]]&lt;12),"Morning",IF(AND(Table1[[#This Row],[Hour]]&gt;=12,Table1[[#This Row],[Hour]]&lt;18),"AfterNoon",IF(AND(Table1[[#This Row],[Hour]]&gt;=18,Table1[[#This Row],[Hour]]&lt;21),"Evening","Night")))</f>
        <v>Evening</v>
      </c>
      <c r="R834">
        <f>Table1[[#This Row],[Total_Sales]]/Table1[[#This Row],[Quantity_Sold]]</f>
        <v>433.79599999999999</v>
      </c>
      <c r="S834">
        <v>15</v>
      </c>
    </row>
    <row r="835" spans="1:19" ht="15.75" customHeight="1" x14ac:dyDescent="0.25">
      <c r="A835" s="3">
        <v>1834</v>
      </c>
      <c r="B835" s="4">
        <v>44951</v>
      </c>
      <c r="C835" s="3">
        <v>203</v>
      </c>
      <c r="D835" s="3">
        <v>305</v>
      </c>
      <c r="E835" s="3">
        <v>104</v>
      </c>
      <c r="F835" s="3">
        <v>1</v>
      </c>
      <c r="G835" s="5">
        <v>302.23599999999999</v>
      </c>
      <c r="H835" s="5">
        <v>302.23599999999999</v>
      </c>
      <c r="I835" s="5">
        <v>51.380120000000005</v>
      </c>
      <c r="J835" s="3" t="b">
        <v>0</v>
      </c>
      <c r="K835" s="3" t="s">
        <v>656</v>
      </c>
      <c r="L835" s="3">
        <v>2023</v>
      </c>
      <c r="M835" s="3">
        <v>1</v>
      </c>
      <c r="N835" s="3" t="s">
        <v>18</v>
      </c>
      <c r="O835" s="11">
        <v>5</v>
      </c>
      <c r="P835" s="11" t="str">
        <f>TEXT(Table1[[#This Row],[Order_Date]],"YYYY-MM")</f>
        <v>2023-01</v>
      </c>
      <c r="Q835" s="9" t="str">
        <f>IF(AND(Table1[[#This Row],[Hour]]&gt;=6,Table1[[#This Row],[Hour]]&lt;12),"Morning",IF(AND(Table1[[#This Row],[Hour]]&gt;=12,Table1[[#This Row],[Hour]]&lt;18),"AfterNoon",IF(AND(Table1[[#This Row],[Hour]]&gt;=18,Table1[[#This Row],[Hour]]&lt;21),"Evening","Night")))</f>
        <v>Night</v>
      </c>
      <c r="R835">
        <f>Table1[[#This Row],[Total_Sales]]/Table1[[#This Row],[Quantity_Sold]]</f>
        <v>302.23599999999999</v>
      </c>
      <c r="S835">
        <v>17</v>
      </c>
    </row>
    <row r="836" spans="1:19" ht="15.75" customHeight="1" x14ac:dyDescent="0.25">
      <c r="A836" s="3">
        <v>1835</v>
      </c>
      <c r="B836" s="4">
        <v>45549</v>
      </c>
      <c r="C836" s="3">
        <v>204</v>
      </c>
      <c r="D836" s="3">
        <v>305</v>
      </c>
      <c r="E836" s="3">
        <v>104</v>
      </c>
      <c r="F836" s="3">
        <v>3</v>
      </c>
      <c r="G836" s="5">
        <v>427.74600000000004</v>
      </c>
      <c r="H836" s="5">
        <v>1283.2380000000001</v>
      </c>
      <c r="I836" s="5">
        <v>243.81522000000001</v>
      </c>
      <c r="J836" s="3" t="b">
        <v>0</v>
      </c>
      <c r="K836" s="3" t="s">
        <v>657</v>
      </c>
      <c r="L836" s="3">
        <v>2024</v>
      </c>
      <c r="M836" s="3">
        <v>9</v>
      </c>
      <c r="N836" s="3" t="s">
        <v>22</v>
      </c>
      <c r="O836" s="11">
        <v>18</v>
      </c>
      <c r="P836" s="11" t="str">
        <f>TEXT(Table1[[#This Row],[Order_Date]],"YYYY-MM")</f>
        <v>2024-09</v>
      </c>
      <c r="Q836" s="9" t="str">
        <f>IF(AND(Table1[[#This Row],[Hour]]&gt;=6,Table1[[#This Row],[Hour]]&lt;12),"Morning",IF(AND(Table1[[#This Row],[Hour]]&gt;=12,Table1[[#This Row],[Hour]]&lt;18),"AfterNoon",IF(AND(Table1[[#This Row],[Hour]]&gt;=18,Table1[[#This Row],[Hour]]&lt;21),"Evening","Night")))</f>
        <v>Evening</v>
      </c>
      <c r="R836">
        <f>Table1[[#This Row],[Total_Sales]]/Table1[[#This Row],[Quantity_Sold]]</f>
        <v>427.74600000000004</v>
      </c>
      <c r="S836">
        <v>19</v>
      </c>
    </row>
    <row r="837" spans="1:19" ht="15.75" customHeight="1" x14ac:dyDescent="0.25">
      <c r="A837" s="3">
        <v>1836</v>
      </c>
      <c r="B837" s="4">
        <v>45053</v>
      </c>
      <c r="C837" s="3">
        <v>205</v>
      </c>
      <c r="D837" s="3">
        <v>301</v>
      </c>
      <c r="E837" s="3">
        <v>102</v>
      </c>
      <c r="F837" s="3">
        <v>6</v>
      </c>
      <c r="G837" s="5">
        <v>64.284000000000006</v>
      </c>
      <c r="H837" s="5">
        <v>385.70400000000006</v>
      </c>
      <c r="I837" s="5">
        <v>80.997840000000011</v>
      </c>
      <c r="J837" s="3" t="b">
        <v>1</v>
      </c>
      <c r="K837" s="3" t="s">
        <v>348</v>
      </c>
      <c r="L837" s="3">
        <v>2023</v>
      </c>
      <c r="M837" s="3">
        <v>5</v>
      </c>
      <c r="N837" s="3" t="s">
        <v>20</v>
      </c>
      <c r="O837" s="11">
        <v>3</v>
      </c>
      <c r="P837" s="11" t="str">
        <f>TEXT(Table1[[#This Row],[Order_Date]],"YYYY-MM")</f>
        <v>2023-05</v>
      </c>
      <c r="Q837" s="9" t="str">
        <f>IF(AND(Table1[[#This Row],[Hour]]&gt;=6,Table1[[#This Row],[Hour]]&lt;12),"Morning",IF(AND(Table1[[#This Row],[Hour]]&gt;=12,Table1[[#This Row],[Hour]]&lt;18),"AfterNoon",IF(AND(Table1[[#This Row],[Hour]]&gt;=18,Table1[[#This Row],[Hour]]&lt;21),"Evening","Night")))</f>
        <v>Night</v>
      </c>
      <c r="R837">
        <f>Table1[[#This Row],[Total_Sales]]/Table1[[#This Row],[Quantity_Sold]]</f>
        <v>64.284000000000006</v>
      </c>
      <c r="S837">
        <v>21</v>
      </c>
    </row>
    <row r="838" spans="1:19" ht="15.75" customHeight="1" x14ac:dyDescent="0.25">
      <c r="A838" s="3">
        <v>1837</v>
      </c>
      <c r="B838" s="4">
        <v>45412</v>
      </c>
      <c r="C838" s="3">
        <v>204</v>
      </c>
      <c r="D838" s="3">
        <v>301</v>
      </c>
      <c r="E838" s="3">
        <v>104</v>
      </c>
      <c r="F838" s="3">
        <v>2</v>
      </c>
      <c r="G838" s="5">
        <v>76.912000000000006</v>
      </c>
      <c r="H838" s="5">
        <v>153.82400000000001</v>
      </c>
      <c r="I838" s="5">
        <v>38.456000000000003</v>
      </c>
      <c r="J838" s="3" t="b">
        <v>0</v>
      </c>
      <c r="K838" s="3" t="s">
        <v>658</v>
      </c>
      <c r="L838" s="3">
        <v>2024</v>
      </c>
      <c r="M838" s="3">
        <v>4</v>
      </c>
      <c r="N838" s="3" t="s">
        <v>31</v>
      </c>
      <c r="O838" s="11">
        <v>23</v>
      </c>
      <c r="P838" s="11" t="str">
        <f>TEXT(Table1[[#This Row],[Order_Date]],"YYYY-MM")</f>
        <v>2024-04</v>
      </c>
      <c r="Q838" s="9" t="str">
        <f>IF(AND(Table1[[#This Row],[Hour]]&gt;=6,Table1[[#This Row],[Hour]]&lt;12),"Morning",IF(AND(Table1[[#This Row],[Hour]]&gt;=12,Table1[[#This Row],[Hour]]&lt;18),"AfterNoon",IF(AND(Table1[[#This Row],[Hour]]&gt;=18,Table1[[#This Row],[Hour]]&lt;21),"Evening","Night")))</f>
        <v>Night</v>
      </c>
      <c r="R838">
        <f>Table1[[#This Row],[Total_Sales]]/Table1[[#This Row],[Quantity_Sold]]</f>
        <v>76.912000000000006</v>
      </c>
      <c r="S838">
        <v>25</v>
      </c>
    </row>
    <row r="839" spans="1:19" ht="15.75" customHeight="1" x14ac:dyDescent="0.25">
      <c r="A839" s="3">
        <v>1838</v>
      </c>
      <c r="B839" s="4">
        <v>45250</v>
      </c>
      <c r="C839" s="3">
        <v>202</v>
      </c>
      <c r="D839" s="3">
        <v>303</v>
      </c>
      <c r="E839" s="3">
        <v>104</v>
      </c>
      <c r="F839" s="3">
        <v>2</v>
      </c>
      <c r="G839" s="5">
        <v>417.40600000000001</v>
      </c>
      <c r="H839" s="5">
        <v>834.81200000000001</v>
      </c>
      <c r="I839" s="5">
        <v>250.4436</v>
      </c>
      <c r="J839" s="3" t="b">
        <v>0</v>
      </c>
      <c r="K839" s="3" t="s">
        <v>517</v>
      </c>
      <c r="L839" s="3">
        <v>2023</v>
      </c>
      <c r="M839" s="3">
        <v>11</v>
      </c>
      <c r="N839" s="3" t="s">
        <v>28</v>
      </c>
      <c r="O839" s="11">
        <v>23</v>
      </c>
      <c r="P839" s="11" t="str">
        <f>TEXT(Table1[[#This Row],[Order_Date]],"YYYY-MM")</f>
        <v>2023-11</v>
      </c>
      <c r="Q839" s="9" t="str">
        <f>IF(AND(Table1[[#This Row],[Hour]]&gt;=6,Table1[[#This Row],[Hour]]&lt;12),"Morning",IF(AND(Table1[[#This Row],[Hour]]&gt;=12,Table1[[#This Row],[Hour]]&lt;18),"AfterNoon",IF(AND(Table1[[#This Row],[Hour]]&gt;=18,Table1[[#This Row],[Hour]]&lt;21),"Evening","Night")))</f>
        <v>Night</v>
      </c>
      <c r="R839">
        <f>Table1[[#This Row],[Total_Sales]]/Table1[[#This Row],[Quantity_Sold]]</f>
        <v>417.40600000000001</v>
      </c>
      <c r="S839">
        <v>30</v>
      </c>
    </row>
    <row r="840" spans="1:19" ht="15.75" customHeight="1" x14ac:dyDescent="0.25">
      <c r="A840" s="3">
        <v>1839</v>
      </c>
      <c r="B840" s="4">
        <v>45210</v>
      </c>
      <c r="C840" s="3">
        <v>204</v>
      </c>
      <c r="D840" s="3">
        <v>305</v>
      </c>
      <c r="E840" s="3">
        <v>104</v>
      </c>
      <c r="F840" s="3">
        <v>5</v>
      </c>
      <c r="G840" s="5">
        <v>309.51800000000003</v>
      </c>
      <c r="H840" s="5">
        <v>1547.5900000000001</v>
      </c>
      <c r="I840" s="5">
        <v>232.13850000000002</v>
      </c>
      <c r="J840" s="3" t="b">
        <v>0</v>
      </c>
      <c r="K840" s="3" t="s">
        <v>659</v>
      </c>
      <c r="L840" s="3">
        <v>2023</v>
      </c>
      <c r="M840" s="3">
        <v>10</v>
      </c>
      <c r="N840" s="3" t="s">
        <v>18</v>
      </c>
      <c r="O840" s="11">
        <v>0</v>
      </c>
      <c r="P840" s="11" t="str">
        <f>TEXT(Table1[[#This Row],[Order_Date]],"YYYY-MM")</f>
        <v>2023-10</v>
      </c>
      <c r="Q840" s="9" t="str">
        <f>IF(AND(Table1[[#This Row],[Hour]]&gt;=6,Table1[[#This Row],[Hour]]&lt;12),"Morning",IF(AND(Table1[[#This Row],[Hour]]&gt;=12,Table1[[#This Row],[Hour]]&lt;18),"AfterNoon",IF(AND(Table1[[#This Row],[Hour]]&gt;=18,Table1[[#This Row],[Hour]]&lt;21),"Evening","Night")))</f>
        <v>Night</v>
      </c>
      <c r="R840">
        <f>Table1[[#This Row],[Total_Sales]]/Table1[[#This Row],[Quantity_Sold]]</f>
        <v>309.51800000000003</v>
      </c>
      <c r="S840">
        <v>15</v>
      </c>
    </row>
    <row r="841" spans="1:19" ht="15.75" customHeight="1" x14ac:dyDescent="0.25">
      <c r="A841" s="3">
        <v>1840</v>
      </c>
      <c r="B841" s="4">
        <v>45586</v>
      </c>
      <c r="C841" s="3">
        <v>204</v>
      </c>
      <c r="D841" s="3">
        <v>303</v>
      </c>
      <c r="E841" s="3">
        <v>103</v>
      </c>
      <c r="F841" s="3">
        <v>7</v>
      </c>
      <c r="G841" s="5">
        <v>238.21600000000001</v>
      </c>
      <c r="H841" s="5">
        <v>1667.5120000000002</v>
      </c>
      <c r="I841" s="5">
        <v>283.47704000000004</v>
      </c>
      <c r="J841" s="3" t="b">
        <v>0</v>
      </c>
      <c r="K841" s="3" t="s">
        <v>660</v>
      </c>
      <c r="L841" s="3">
        <v>2024</v>
      </c>
      <c r="M841" s="3">
        <v>10</v>
      </c>
      <c r="N841" s="3" t="s">
        <v>28</v>
      </c>
      <c r="O841" s="11">
        <v>22</v>
      </c>
      <c r="P841" s="11" t="str">
        <f>TEXT(Table1[[#This Row],[Order_Date]],"YYYY-MM")</f>
        <v>2024-10</v>
      </c>
      <c r="Q841" s="9" t="str">
        <f>IF(AND(Table1[[#This Row],[Hour]]&gt;=6,Table1[[#This Row],[Hour]]&lt;12),"Morning",IF(AND(Table1[[#This Row],[Hour]]&gt;=12,Table1[[#This Row],[Hour]]&lt;18),"AfterNoon",IF(AND(Table1[[#This Row],[Hour]]&gt;=18,Table1[[#This Row],[Hour]]&lt;21),"Evening","Night")))</f>
        <v>Night</v>
      </c>
      <c r="R841">
        <f>Table1[[#This Row],[Total_Sales]]/Table1[[#This Row],[Quantity_Sold]]</f>
        <v>238.21600000000004</v>
      </c>
      <c r="S841">
        <v>17</v>
      </c>
    </row>
    <row r="842" spans="1:19" ht="15.75" customHeight="1" x14ac:dyDescent="0.25">
      <c r="A842" s="3">
        <v>1841</v>
      </c>
      <c r="B842" s="4">
        <v>45429</v>
      </c>
      <c r="C842" s="3">
        <v>201</v>
      </c>
      <c r="D842" s="3">
        <v>305</v>
      </c>
      <c r="E842" s="3">
        <v>105</v>
      </c>
      <c r="F842" s="3">
        <v>5</v>
      </c>
      <c r="G842" s="5">
        <v>481.8</v>
      </c>
      <c r="H842" s="5">
        <v>2409</v>
      </c>
      <c r="I842" s="5">
        <v>457.71</v>
      </c>
      <c r="J842" s="3" t="b">
        <v>0</v>
      </c>
      <c r="K842" s="3" t="s">
        <v>661</v>
      </c>
      <c r="L842" s="3">
        <v>2024</v>
      </c>
      <c r="M842" s="3">
        <v>5</v>
      </c>
      <c r="N842" s="3" t="s">
        <v>26</v>
      </c>
      <c r="O842" s="11">
        <v>10</v>
      </c>
      <c r="P842" s="11" t="str">
        <f>TEXT(Table1[[#This Row],[Order_Date]],"YYYY-MM")</f>
        <v>2024-05</v>
      </c>
      <c r="Q842" s="9" t="str">
        <f>IF(AND(Table1[[#This Row],[Hour]]&gt;=6,Table1[[#This Row],[Hour]]&lt;12),"Morning",IF(AND(Table1[[#This Row],[Hour]]&gt;=12,Table1[[#This Row],[Hour]]&lt;18),"AfterNoon",IF(AND(Table1[[#This Row],[Hour]]&gt;=18,Table1[[#This Row],[Hour]]&lt;21),"Evening","Night")))</f>
        <v>Morning</v>
      </c>
      <c r="R842">
        <f>Table1[[#This Row],[Total_Sales]]/Table1[[#This Row],[Quantity_Sold]]</f>
        <v>481.8</v>
      </c>
      <c r="S842">
        <v>19</v>
      </c>
    </row>
    <row r="843" spans="1:19" ht="15.75" customHeight="1" x14ac:dyDescent="0.25">
      <c r="A843" s="3">
        <v>1842</v>
      </c>
      <c r="B843" s="4">
        <v>44972</v>
      </c>
      <c r="C843" s="3">
        <v>204</v>
      </c>
      <c r="D843" s="3">
        <v>305</v>
      </c>
      <c r="E843" s="3">
        <v>103</v>
      </c>
      <c r="F843" s="3">
        <v>9</v>
      </c>
      <c r="G843" s="5">
        <v>343.55200000000002</v>
      </c>
      <c r="H843" s="5">
        <v>3091.9680000000003</v>
      </c>
      <c r="I843" s="5">
        <v>649.31328000000008</v>
      </c>
      <c r="J843" s="3" t="b">
        <v>0</v>
      </c>
      <c r="K843" s="3" t="s">
        <v>302</v>
      </c>
      <c r="L843" s="3">
        <v>2023</v>
      </c>
      <c r="M843" s="3">
        <v>2</v>
      </c>
      <c r="N843" s="3" t="s">
        <v>18</v>
      </c>
      <c r="O843" s="11">
        <v>9</v>
      </c>
      <c r="P843" s="11" t="str">
        <f>TEXT(Table1[[#This Row],[Order_Date]],"YYYY-MM")</f>
        <v>2023-02</v>
      </c>
      <c r="Q843" s="9" t="str">
        <f>IF(AND(Table1[[#This Row],[Hour]]&gt;=6,Table1[[#This Row],[Hour]]&lt;12),"Morning",IF(AND(Table1[[#This Row],[Hour]]&gt;=12,Table1[[#This Row],[Hour]]&lt;18),"AfterNoon",IF(AND(Table1[[#This Row],[Hour]]&gt;=18,Table1[[#This Row],[Hour]]&lt;21),"Evening","Night")))</f>
        <v>Morning</v>
      </c>
      <c r="R843">
        <f>Table1[[#This Row],[Total_Sales]]/Table1[[#This Row],[Quantity_Sold]]</f>
        <v>343.55200000000002</v>
      </c>
      <c r="S843">
        <v>21</v>
      </c>
    </row>
    <row r="844" spans="1:19" ht="15.75" customHeight="1" x14ac:dyDescent="0.25">
      <c r="A844" s="3">
        <v>1843</v>
      </c>
      <c r="B844" s="4">
        <v>45366</v>
      </c>
      <c r="C844" s="3">
        <v>202</v>
      </c>
      <c r="D844" s="3">
        <v>301</v>
      </c>
      <c r="E844" s="3">
        <v>104</v>
      </c>
      <c r="F844" s="3">
        <v>8</v>
      </c>
      <c r="G844" s="5">
        <v>102.652</v>
      </c>
      <c r="H844" s="5">
        <v>821.21600000000001</v>
      </c>
      <c r="I844" s="5">
        <v>205.304</v>
      </c>
      <c r="J844" s="3" t="b">
        <v>0</v>
      </c>
      <c r="K844" s="3" t="s">
        <v>273</v>
      </c>
      <c r="L844" s="3">
        <v>2024</v>
      </c>
      <c r="M844" s="3">
        <v>3</v>
      </c>
      <c r="N844" s="3" t="s">
        <v>26</v>
      </c>
      <c r="O844" s="11">
        <v>3</v>
      </c>
      <c r="P844" s="11" t="str">
        <f>TEXT(Table1[[#This Row],[Order_Date]],"YYYY-MM")</f>
        <v>2024-03</v>
      </c>
      <c r="Q844" s="9" t="str">
        <f>IF(AND(Table1[[#This Row],[Hour]]&gt;=6,Table1[[#This Row],[Hour]]&lt;12),"Morning",IF(AND(Table1[[#This Row],[Hour]]&gt;=12,Table1[[#This Row],[Hour]]&lt;18),"AfterNoon",IF(AND(Table1[[#This Row],[Hour]]&gt;=18,Table1[[#This Row],[Hour]]&lt;21),"Evening","Night")))</f>
        <v>Night</v>
      </c>
      <c r="R844">
        <f>Table1[[#This Row],[Total_Sales]]/Table1[[#This Row],[Quantity_Sold]]</f>
        <v>102.652</v>
      </c>
      <c r="S844">
        <v>25</v>
      </c>
    </row>
    <row r="845" spans="1:19" ht="15.75" customHeight="1" x14ac:dyDescent="0.25">
      <c r="A845" s="3">
        <v>1844</v>
      </c>
      <c r="B845" s="4">
        <v>45423</v>
      </c>
      <c r="C845" s="3">
        <v>202</v>
      </c>
      <c r="D845" s="3">
        <v>304</v>
      </c>
      <c r="E845" s="3">
        <v>104</v>
      </c>
      <c r="F845" s="3">
        <v>3</v>
      </c>
      <c r="G845" s="5">
        <v>614.24</v>
      </c>
      <c r="H845" s="5">
        <v>1842.72</v>
      </c>
      <c r="I845" s="5">
        <v>552.81600000000003</v>
      </c>
      <c r="J845" s="3" t="b">
        <v>0</v>
      </c>
      <c r="K845" s="3" t="s">
        <v>552</v>
      </c>
      <c r="L845" s="3">
        <v>2024</v>
      </c>
      <c r="M845" s="3">
        <v>5</v>
      </c>
      <c r="N845" s="3" t="s">
        <v>22</v>
      </c>
      <c r="O845" s="11">
        <v>6</v>
      </c>
      <c r="P845" s="11" t="str">
        <f>TEXT(Table1[[#This Row],[Order_Date]],"YYYY-MM")</f>
        <v>2024-05</v>
      </c>
      <c r="Q845" s="9" t="str">
        <f>IF(AND(Table1[[#This Row],[Hour]]&gt;=6,Table1[[#This Row],[Hour]]&lt;12),"Morning",IF(AND(Table1[[#This Row],[Hour]]&gt;=12,Table1[[#This Row],[Hour]]&lt;18),"AfterNoon",IF(AND(Table1[[#This Row],[Hour]]&gt;=18,Table1[[#This Row],[Hour]]&lt;21),"Evening","Night")))</f>
        <v>Morning</v>
      </c>
      <c r="R845">
        <f>Table1[[#This Row],[Total_Sales]]/Table1[[#This Row],[Quantity_Sold]]</f>
        <v>614.24</v>
      </c>
      <c r="S845">
        <v>30</v>
      </c>
    </row>
    <row r="846" spans="1:19" ht="15.75" customHeight="1" x14ac:dyDescent="0.25">
      <c r="A846" s="3">
        <v>1845</v>
      </c>
      <c r="B846" s="4">
        <v>45477</v>
      </c>
      <c r="C846" s="3">
        <v>201</v>
      </c>
      <c r="D846" s="3">
        <v>305</v>
      </c>
      <c r="E846" s="3">
        <v>103</v>
      </c>
      <c r="F846" s="3">
        <v>9</v>
      </c>
      <c r="G846" s="5">
        <v>287.98</v>
      </c>
      <c r="H846" s="5">
        <v>2591.8200000000002</v>
      </c>
      <c r="I846" s="5">
        <v>388.77300000000002</v>
      </c>
      <c r="J846" s="3" t="b">
        <v>0</v>
      </c>
      <c r="K846" s="3" t="s">
        <v>662</v>
      </c>
      <c r="L846" s="3">
        <v>2024</v>
      </c>
      <c r="M846" s="3">
        <v>7</v>
      </c>
      <c r="N846" s="3" t="s">
        <v>16</v>
      </c>
      <c r="O846" s="11">
        <v>10</v>
      </c>
      <c r="P846" s="11" t="str">
        <f>TEXT(Table1[[#This Row],[Order_Date]],"YYYY-MM")</f>
        <v>2024-07</v>
      </c>
      <c r="Q846" s="9" t="str">
        <f>IF(AND(Table1[[#This Row],[Hour]]&gt;=6,Table1[[#This Row],[Hour]]&lt;12),"Morning",IF(AND(Table1[[#This Row],[Hour]]&gt;=12,Table1[[#This Row],[Hour]]&lt;18),"AfterNoon",IF(AND(Table1[[#This Row],[Hour]]&gt;=18,Table1[[#This Row],[Hour]]&lt;21),"Evening","Night")))</f>
        <v>Morning</v>
      </c>
      <c r="R846">
        <f>Table1[[#This Row],[Total_Sales]]/Table1[[#This Row],[Quantity_Sold]]</f>
        <v>287.98</v>
      </c>
      <c r="S846">
        <v>15</v>
      </c>
    </row>
    <row r="847" spans="1:19" ht="15.75" customHeight="1" x14ac:dyDescent="0.25">
      <c r="A847" s="3">
        <v>1846</v>
      </c>
      <c r="B847" s="4">
        <v>45461</v>
      </c>
      <c r="C847" s="3">
        <v>202</v>
      </c>
      <c r="D847" s="3">
        <v>302</v>
      </c>
      <c r="E847" s="3">
        <v>102</v>
      </c>
      <c r="F847" s="3">
        <v>5</v>
      </c>
      <c r="G847" s="5">
        <v>150.06200000000001</v>
      </c>
      <c r="H847" s="5">
        <v>750.31000000000006</v>
      </c>
      <c r="I847" s="5">
        <v>127.55270000000002</v>
      </c>
      <c r="J847" s="3" t="b">
        <v>0</v>
      </c>
      <c r="K847" s="3" t="s">
        <v>419</v>
      </c>
      <c r="L847" s="3">
        <v>2024</v>
      </c>
      <c r="M847" s="3">
        <v>6</v>
      </c>
      <c r="N847" s="3" t="s">
        <v>31</v>
      </c>
      <c r="O847" s="11">
        <v>18</v>
      </c>
      <c r="P847" s="11" t="str">
        <f>TEXT(Table1[[#This Row],[Order_Date]],"YYYY-MM")</f>
        <v>2024-06</v>
      </c>
      <c r="Q847" s="9" t="str">
        <f>IF(AND(Table1[[#This Row],[Hour]]&gt;=6,Table1[[#This Row],[Hour]]&lt;12),"Morning",IF(AND(Table1[[#This Row],[Hour]]&gt;=12,Table1[[#This Row],[Hour]]&lt;18),"AfterNoon",IF(AND(Table1[[#This Row],[Hour]]&gt;=18,Table1[[#This Row],[Hour]]&lt;21),"Evening","Night")))</f>
        <v>Evening</v>
      </c>
      <c r="R847">
        <f>Table1[[#This Row],[Total_Sales]]/Table1[[#This Row],[Quantity_Sold]]</f>
        <v>150.06200000000001</v>
      </c>
      <c r="S847">
        <v>17</v>
      </c>
    </row>
    <row r="848" spans="1:19" ht="15.75" customHeight="1" x14ac:dyDescent="0.25">
      <c r="A848" s="3">
        <v>1847</v>
      </c>
      <c r="B848" s="4">
        <v>45348</v>
      </c>
      <c r="C848" s="3">
        <v>201</v>
      </c>
      <c r="D848" s="3">
        <v>301</v>
      </c>
      <c r="E848" s="3">
        <v>105</v>
      </c>
      <c r="F848" s="3">
        <v>2</v>
      </c>
      <c r="G848" s="5">
        <v>325.71000000000004</v>
      </c>
      <c r="H848" s="5">
        <v>651.42000000000007</v>
      </c>
      <c r="I848" s="5">
        <v>123.76980000000002</v>
      </c>
      <c r="J848" s="3" t="b">
        <v>0</v>
      </c>
      <c r="K848" s="3" t="s">
        <v>62</v>
      </c>
      <c r="L848" s="3">
        <v>2024</v>
      </c>
      <c r="M848" s="3">
        <v>2</v>
      </c>
      <c r="N848" s="3" t="s">
        <v>28</v>
      </c>
      <c r="O848" s="11">
        <v>15</v>
      </c>
      <c r="P848" s="11" t="str">
        <f>TEXT(Table1[[#This Row],[Order_Date]],"YYYY-MM")</f>
        <v>2024-02</v>
      </c>
      <c r="Q848" s="9" t="str">
        <f>IF(AND(Table1[[#This Row],[Hour]]&gt;=6,Table1[[#This Row],[Hour]]&lt;12),"Morning",IF(AND(Table1[[#This Row],[Hour]]&gt;=12,Table1[[#This Row],[Hour]]&lt;18),"AfterNoon",IF(AND(Table1[[#This Row],[Hour]]&gt;=18,Table1[[#This Row],[Hour]]&lt;21),"Evening","Night")))</f>
        <v>AfterNoon</v>
      </c>
      <c r="R848">
        <f>Table1[[#This Row],[Total_Sales]]/Table1[[#This Row],[Quantity_Sold]]</f>
        <v>325.71000000000004</v>
      </c>
      <c r="S848">
        <v>19</v>
      </c>
    </row>
    <row r="849" spans="1:19" ht="15.75" customHeight="1" x14ac:dyDescent="0.25">
      <c r="A849" s="3">
        <v>1848</v>
      </c>
      <c r="B849" s="4">
        <v>45014</v>
      </c>
      <c r="C849" s="3">
        <v>204</v>
      </c>
      <c r="D849" s="3">
        <v>302</v>
      </c>
      <c r="E849" s="3">
        <v>103</v>
      </c>
      <c r="F849" s="3">
        <v>9</v>
      </c>
      <c r="G849" s="5">
        <v>654.98400000000015</v>
      </c>
      <c r="H849" s="5">
        <v>5894.8560000000016</v>
      </c>
      <c r="I849" s="5">
        <v>1237.9197600000002</v>
      </c>
      <c r="J849" s="3" t="b">
        <v>0</v>
      </c>
      <c r="K849" s="3" t="s">
        <v>46</v>
      </c>
      <c r="L849" s="3">
        <v>2023</v>
      </c>
      <c r="M849" s="3">
        <v>3</v>
      </c>
      <c r="N849" s="3" t="s">
        <v>18</v>
      </c>
      <c r="O849" s="11">
        <v>8</v>
      </c>
      <c r="P849" s="11" t="str">
        <f>TEXT(Table1[[#This Row],[Order_Date]],"YYYY-MM")</f>
        <v>2023-03</v>
      </c>
      <c r="Q849" s="9" t="str">
        <f>IF(AND(Table1[[#This Row],[Hour]]&gt;=6,Table1[[#This Row],[Hour]]&lt;12),"Morning",IF(AND(Table1[[#This Row],[Hour]]&gt;=12,Table1[[#This Row],[Hour]]&lt;18),"AfterNoon",IF(AND(Table1[[#This Row],[Hour]]&gt;=18,Table1[[#This Row],[Hour]]&lt;21),"Evening","Night")))</f>
        <v>Morning</v>
      </c>
      <c r="R849">
        <f>Table1[[#This Row],[Total_Sales]]/Table1[[#This Row],[Quantity_Sold]]</f>
        <v>654.98400000000015</v>
      </c>
      <c r="S849">
        <v>21</v>
      </c>
    </row>
    <row r="850" spans="1:19" ht="15.75" customHeight="1" x14ac:dyDescent="0.25">
      <c r="A850" s="3">
        <v>1849</v>
      </c>
      <c r="B850" s="4">
        <v>45329</v>
      </c>
      <c r="C850" s="3">
        <v>203</v>
      </c>
      <c r="D850" s="3">
        <v>302</v>
      </c>
      <c r="E850" s="3">
        <v>104</v>
      </c>
      <c r="F850" s="3">
        <v>3</v>
      </c>
      <c r="G850" s="5">
        <v>357.89600000000007</v>
      </c>
      <c r="H850" s="5">
        <v>1073.6880000000001</v>
      </c>
      <c r="I850" s="5">
        <v>268.42200000000003</v>
      </c>
      <c r="J850" s="3" t="b">
        <v>0</v>
      </c>
      <c r="K850" s="3" t="s">
        <v>663</v>
      </c>
      <c r="L850" s="3">
        <v>2024</v>
      </c>
      <c r="M850" s="3">
        <v>2</v>
      </c>
      <c r="N850" s="3" t="s">
        <v>18</v>
      </c>
      <c r="O850" s="11">
        <v>4</v>
      </c>
      <c r="P850" s="11" t="str">
        <f>TEXT(Table1[[#This Row],[Order_Date]],"YYYY-MM")</f>
        <v>2024-02</v>
      </c>
      <c r="Q850" s="9" t="str">
        <f>IF(AND(Table1[[#This Row],[Hour]]&gt;=6,Table1[[#This Row],[Hour]]&lt;12),"Morning",IF(AND(Table1[[#This Row],[Hour]]&gt;=12,Table1[[#This Row],[Hour]]&lt;18),"AfterNoon",IF(AND(Table1[[#This Row],[Hour]]&gt;=18,Table1[[#This Row],[Hour]]&lt;21),"Evening","Night")))</f>
        <v>Night</v>
      </c>
      <c r="R850">
        <f>Table1[[#This Row],[Total_Sales]]/Table1[[#This Row],[Quantity_Sold]]</f>
        <v>357.89600000000002</v>
      </c>
      <c r="S850">
        <v>25</v>
      </c>
    </row>
    <row r="851" spans="1:19" ht="15.75" customHeight="1" x14ac:dyDescent="0.25">
      <c r="A851" s="3">
        <v>1850</v>
      </c>
      <c r="B851" s="4">
        <v>44987</v>
      </c>
      <c r="C851" s="3">
        <v>205</v>
      </c>
      <c r="D851" s="3">
        <v>301</v>
      </c>
      <c r="E851" s="3">
        <v>105</v>
      </c>
      <c r="F851" s="3">
        <v>7</v>
      </c>
      <c r="G851" s="5">
        <v>316.22800000000007</v>
      </c>
      <c r="H851" s="5">
        <v>2213.5960000000005</v>
      </c>
      <c r="I851" s="5">
        <v>664.07880000000011</v>
      </c>
      <c r="J851" s="3" t="b">
        <v>0</v>
      </c>
      <c r="K851" s="3" t="s">
        <v>335</v>
      </c>
      <c r="L851" s="3">
        <v>2023</v>
      </c>
      <c r="M851" s="3">
        <v>3</v>
      </c>
      <c r="N851" s="3" t="s">
        <v>16</v>
      </c>
      <c r="O851" s="11">
        <v>14</v>
      </c>
      <c r="P851" s="11" t="str">
        <f>TEXT(Table1[[#This Row],[Order_Date]],"YYYY-MM")</f>
        <v>2023-03</v>
      </c>
      <c r="Q851" s="9" t="str">
        <f>IF(AND(Table1[[#This Row],[Hour]]&gt;=6,Table1[[#This Row],[Hour]]&lt;12),"Morning",IF(AND(Table1[[#This Row],[Hour]]&gt;=12,Table1[[#This Row],[Hour]]&lt;18),"AfterNoon",IF(AND(Table1[[#This Row],[Hour]]&gt;=18,Table1[[#This Row],[Hour]]&lt;21),"Evening","Night")))</f>
        <v>AfterNoon</v>
      </c>
      <c r="R851">
        <f>Table1[[#This Row],[Total_Sales]]/Table1[[#This Row],[Quantity_Sold]]</f>
        <v>316.22800000000007</v>
      </c>
      <c r="S851">
        <v>30</v>
      </c>
    </row>
    <row r="852" spans="1:19" ht="15.75" customHeight="1" x14ac:dyDescent="0.25">
      <c r="A852" s="3">
        <v>1851</v>
      </c>
      <c r="B852" s="4">
        <v>45296</v>
      </c>
      <c r="C852" s="3">
        <v>205</v>
      </c>
      <c r="D852" s="3">
        <v>301</v>
      </c>
      <c r="E852" s="3">
        <v>101</v>
      </c>
      <c r="F852" s="3">
        <v>3</v>
      </c>
      <c r="G852" s="5">
        <v>82.346000000000004</v>
      </c>
      <c r="H852" s="5">
        <v>247.03800000000001</v>
      </c>
      <c r="I852" s="5">
        <v>37.055700000000002</v>
      </c>
      <c r="J852" s="3" t="b">
        <v>0</v>
      </c>
      <c r="K852" s="3" t="s">
        <v>664</v>
      </c>
      <c r="L852" s="3">
        <v>2024</v>
      </c>
      <c r="M852" s="3">
        <v>1</v>
      </c>
      <c r="N852" s="3" t="s">
        <v>26</v>
      </c>
      <c r="O852" s="11">
        <v>18</v>
      </c>
      <c r="P852" s="11" t="str">
        <f>TEXT(Table1[[#This Row],[Order_Date]],"YYYY-MM")</f>
        <v>2024-01</v>
      </c>
      <c r="Q852" s="9" t="str">
        <f>IF(AND(Table1[[#This Row],[Hour]]&gt;=6,Table1[[#This Row],[Hour]]&lt;12),"Morning",IF(AND(Table1[[#This Row],[Hour]]&gt;=12,Table1[[#This Row],[Hour]]&lt;18),"AfterNoon",IF(AND(Table1[[#This Row],[Hour]]&gt;=18,Table1[[#This Row],[Hour]]&lt;21),"Evening","Night")))</f>
        <v>Evening</v>
      </c>
      <c r="R852">
        <f>Table1[[#This Row],[Total_Sales]]/Table1[[#This Row],[Quantity_Sold]]</f>
        <v>82.346000000000004</v>
      </c>
      <c r="S852">
        <v>15</v>
      </c>
    </row>
    <row r="853" spans="1:19" ht="15.75" customHeight="1" x14ac:dyDescent="0.25">
      <c r="A853" s="3">
        <v>1852</v>
      </c>
      <c r="B853" s="4">
        <v>45353</v>
      </c>
      <c r="C853" s="3">
        <v>202</v>
      </c>
      <c r="D853" s="3">
        <v>305</v>
      </c>
      <c r="E853" s="3">
        <v>102</v>
      </c>
      <c r="F853" s="3">
        <v>6</v>
      </c>
      <c r="G853" s="5">
        <v>438.32800000000003</v>
      </c>
      <c r="H853" s="5">
        <v>2629.9680000000003</v>
      </c>
      <c r="I853" s="5">
        <v>447.09456000000006</v>
      </c>
      <c r="J853" s="3" t="b">
        <v>0</v>
      </c>
      <c r="K853" s="3" t="s">
        <v>665</v>
      </c>
      <c r="L853" s="3">
        <v>2024</v>
      </c>
      <c r="M853" s="3">
        <v>3</v>
      </c>
      <c r="N853" s="3" t="s">
        <v>22</v>
      </c>
      <c r="O853" s="11">
        <v>18</v>
      </c>
      <c r="P853" s="11" t="str">
        <f>TEXT(Table1[[#This Row],[Order_Date]],"YYYY-MM")</f>
        <v>2024-03</v>
      </c>
      <c r="Q853" s="9" t="str">
        <f>IF(AND(Table1[[#This Row],[Hour]]&gt;=6,Table1[[#This Row],[Hour]]&lt;12),"Morning",IF(AND(Table1[[#This Row],[Hour]]&gt;=12,Table1[[#This Row],[Hour]]&lt;18),"AfterNoon",IF(AND(Table1[[#This Row],[Hour]]&gt;=18,Table1[[#This Row],[Hour]]&lt;21),"Evening","Night")))</f>
        <v>Evening</v>
      </c>
      <c r="R853">
        <f>Table1[[#This Row],[Total_Sales]]/Table1[[#This Row],[Quantity_Sold]]</f>
        <v>438.32800000000003</v>
      </c>
      <c r="S853">
        <v>17</v>
      </c>
    </row>
    <row r="854" spans="1:19" ht="15.75" customHeight="1" x14ac:dyDescent="0.25">
      <c r="A854" s="3">
        <v>1853</v>
      </c>
      <c r="B854" s="4">
        <v>44878</v>
      </c>
      <c r="C854" s="3">
        <v>202</v>
      </c>
      <c r="D854" s="3">
        <v>302</v>
      </c>
      <c r="E854" s="3">
        <v>104</v>
      </c>
      <c r="F854" s="3">
        <v>2</v>
      </c>
      <c r="G854" s="5">
        <v>240.02</v>
      </c>
      <c r="H854" s="5">
        <v>480.04</v>
      </c>
      <c r="I854" s="5">
        <v>91.207599999999999</v>
      </c>
      <c r="J854" s="3" t="b">
        <v>0</v>
      </c>
      <c r="K854" s="3" t="s">
        <v>639</v>
      </c>
      <c r="L854" s="3">
        <v>2022</v>
      </c>
      <c r="M854" s="3">
        <v>11</v>
      </c>
      <c r="N854" s="3" t="s">
        <v>20</v>
      </c>
      <c r="O854" s="11">
        <v>15</v>
      </c>
      <c r="P854" s="11" t="str">
        <f>TEXT(Table1[[#This Row],[Order_Date]],"YYYY-MM")</f>
        <v>2022-11</v>
      </c>
      <c r="Q854" s="9" t="str">
        <f>IF(AND(Table1[[#This Row],[Hour]]&gt;=6,Table1[[#This Row],[Hour]]&lt;12),"Morning",IF(AND(Table1[[#This Row],[Hour]]&gt;=12,Table1[[#This Row],[Hour]]&lt;18),"AfterNoon",IF(AND(Table1[[#This Row],[Hour]]&gt;=18,Table1[[#This Row],[Hour]]&lt;21),"Evening","Night")))</f>
        <v>AfterNoon</v>
      </c>
      <c r="R854">
        <f>Table1[[#This Row],[Total_Sales]]/Table1[[#This Row],[Quantity_Sold]]</f>
        <v>240.02</v>
      </c>
      <c r="S854">
        <v>19</v>
      </c>
    </row>
    <row r="855" spans="1:19" ht="15.75" customHeight="1" x14ac:dyDescent="0.25">
      <c r="A855" s="3">
        <v>1854</v>
      </c>
      <c r="B855" s="4">
        <v>44957</v>
      </c>
      <c r="C855" s="3">
        <v>203</v>
      </c>
      <c r="D855" s="3">
        <v>303</v>
      </c>
      <c r="E855" s="3">
        <v>104</v>
      </c>
      <c r="F855" s="3">
        <v>9</v>
      </c>
      <c r="G855" s="5">
        <v>244.55200000000002</v>
      </c>
      <c r="H855" s="5">
        <v>2200.9680000000003</v>
      </c>
      <c r="I855" s="5">
        <v>462.20328000000006</v>
      </c>
      <c r="J855" s="3" t="b">
        <v>0</v>
      </c>
      <c r="K855" s="3" t="s">
        <v>666</v>
      </c>
      <c r="L855" s="3">
        <v>2023</v>
      </c>
      <c r="M855" s="3">
        <v>1</v>
      </c>
      <c r="N855" s="3" t="s">
        <v>31</v>
      </c>
      <c r="O855" s="11">
        <v>19</v>
      </c>
      <c r="P855" s="11" t="str">
        <f>TEXT(Table1[[#This Row],[Order_Date]],"YYYY-MM")</f>
        <v>2023-01</v>
      </c>
      <c r="Q855" s="9" t="str">
        <f>IF(AND(Table1[[#This Row],[Hour]]&gt;=6,Table1[[#This Row],[Hour]]&lt;12),"Morning",IF(AND(Table1[[#This Row],[Hour]]&gt;=12,Table1[[#This Row],[Hour]]&lt;18),"AfterNoon",IF(AND(Table1[[#This Row],[Hour]]&gt;=18,Table1[[#This Row],[Hour]]&lt;21),"Evening","Night")))</f>
        <v>Evening</v>
      </c>
      <c r="R855">
        <f>Table1[[#This Row],[Total_Sales]]/Table1[[#This Row],[Quantity_Sold]]</f>
        <v>244.55200000000002</v>
      </c>
      <c r="S855">
        <v>21</v>
      </c>
    </row>
    <row r="856" spans="1:19" ht="15.75" customHeight="1" x14ac:dyDescent="0.25">
      <c r="A856" s="3">
        <v>1855</v>
      </c>
      <c r="B856" s="4">
        <v>45438</v>
      </c>
      <c r="C856" s="3">
        <v>203</v>
      </c>
      <c r="D856" s="3">
        <v>301</v>
      </c>
      <c r="E856" s="3">
        <v>101</v>
      </c>
      <c r="F856" s="3">
        <v>7</v>
      </c>
      <c r="G856" s="5">
        <v>188.78200000000001</v>
      </c>
      <c r="H856" s="5">
        <v>1321.4740000000002</v>
      </c>
      <c r="I856" s="5">
        <v>330.36850000000004</v>
      </c>
      <c r="J856" s="3" t="b">
        <v>1</v>
      </c>
      <c r="K856" s="3" t="s">
        <v>652</v>
      </c>
      <c r="L856" s="3">
        <v>2024</v>
      </c>
      <c r="M856" s="3">
        <v>5</v>
      </c>
      <c r="N856" s="3" t="s">
        <v>20</v>
      </c>
      <c r="O856" s="11">
        <v>9</v>
      </c>
      <c r="P856" s="11" t="str">
        <f>TEXT(Table1[[#This Row],[Order_Date]],"YYYY-MM")</f>
        <v>2024-05</v>
      </c>
      <c r="Q856" s="9" t="str">
        <f>IF(AND(Table1[[#This Row],[Hour]]&gt;=6,Table1[[#This Row],[Hour]]&lt;12),"Morning",IF(AND(Table1[[#This Row],[Hour]]&gt;=12,Table1[[#This Row],[Hour]]&lt;18),"AfterNoon",IF(AND(Table1[[#This Row],[Hour]]&gt;=18,Table1[[#This Row],[Hour]]&lt;21),"Evening","Night")))</f>
        <v>Morning</v>
      </c>
      <c r="R856">
        <f>Table1[[#This Row],[Total_Sales]]/Table1[[#This Row],[Quantity_Sold]]</f>
        <v>188.78200000000001</v>
      </c>
      <c r="S856">
        <v>25</v>
      </c>
    </row>
    <row r="857" spans="1:19" ht="15.75" customHeight="1" x14ac:dyDescent="0.25">
      <c r="A857" s="3">
        <v>1856</v>
      </c>
      <c r="B857" s="4">
        <v>45462</v>
      </c>
      <c r="C857" s="3">
        <v>204</v>
      </c>
      <c r="D857" s="3">
        <v>301</v>
      </c>
      <c r="E857" s="3">
        <v>104</v>
      </c>
      <c r="F857" s="3">
        <v>10</v>
      </c>
      <c r="G857" s="5">
        <v>248.09400000000002</v>
      </c>
      <c r="H857" s="5">
        <v>2480.94</v>
      </c>
      <c r="I857" s="5">
        <v>744.28200000000004</v>
      </c>
      <c r="J857" s="3" t="b">
        <v>0</v>
      </c>
      <c r="K857" s="3" t="s">
        <v>667</v>
      </c>
      <c r="L857" s="3">
        <v>2024</v>
      </c>
      <c r="M857" s="3">
        <v>6</v>
      </c>
      <c r="N857" s="3" t="s">
        <v>18</v>
      </c>
      <c r="O857" s="11">
        <v>23</v>
      </c>
      <c r="P857" s="11" t="str">
        <f>TEXT(Table1[[#This Row],[Order_Date]],"YYYY-MM")</f>
        <v>2024-06</v>
      </c>
      <c r="Q857" s="9" t="str">
        <f>IF(AND(Table1[[#This Row],[Hour]]&gt;=6,Table1[[#This Row],[Hour]]&lt;12),"Morning",IF(AND(Table1[[#This Row],[Hour]]&gt;=12,Table1[[#This Row],[Hour]]&lt;18),"AfterNoon",IF(AND(Table1[[#This Row],[Hour]]&gt;=18,Table1[[#This Row],[Hour]]&lt;21),"Evening","Night")))</f>
        <v>Night</v>
      </c>
      <c r="R857">
        <f>Table1[[#This Row],[Total_Sales]]/Table1[[#This Row],[Quantity_Sold]]</f>
        <v>248.09399999999999</v>
      </c>
      <c r="S857">
        <v>30</v>
      </c>
    </row>
    <row r="858" spans="1:19" ht="15.75" customHeight="1" x14ac:dyDescent="0.25">
      <c r="A858" s="3">
        <v>1857</v>
      </c>
      <c r="B858" s="4">
        <v>45084</v>
      </c>
      <c r="C858" s="3">
        <v>202</v>
      </c>
      <c r="D858" s="3">
        <v>304</v>
      </c>
      <c r="E858" s="3">
        <v>105</v>
      </c>
      <c r="F858" s="3">
        <v>7</v>
      </c>
      <c r="G858" s="5">
        <v>376.94800000000004</v>
      </c>
      <c r="H858" s="5">
        <v>2638.6360000000004</v>
      </c>
      <c r="I858" s="5">
        <v>395.79540000000003</v>
      </c>
      <c r="J858" s="3" t="b">
        <v>0</v>
      </c>
      <c r="K858" s="3" t="s">
        <v>521</v>
      </c>
      <c r="L858" s="3">
        <v>2023</v>
      </c>
      <c r="M858" s="3">
        <v>6</v>
      </c>
      <c r="N858" s="3" t="s">
        <v>18</v>
      </c>
      <c r="O858" s="11">
        <v>8</v>
      </c>
      <c r="P858" s="11" t="str">
        <f>TEXT(Table1[[#This Row],[Order_Date]],"YYYY-MM")</f>
        <v>2023-06</v>
      </c>
      <c r="Q858" s="9" t="str">
        <f>IF(AND(Table1[[#This Row],[Hour]]&gt;=6,Table1[[#This Row],[Hour]]&lt;12),"Morning",IF(AND(Table1[[#This Row],[Hour]]&gt;=12,Table1[[#This Row],[Hour]]&lt;18),"AfterNoon",IF(AND(Table1[[#This Row],[Hour]]&gt;=18,Table1[[#This Row],[Hour]]&lt;21),"Evening","Night")))</f>
        <v>Morning</v>
      </c>
      <c r="R858">
        <f>Table1[[#This Row],[Total_Sales]]/Table1[[#This Row],[Quantity_Sold]]</f>
        <v>376.94800000000004</v>
      </c>
      <c r="S858">
        <v>15</v>
      </c>
    </row>
    <row r="859" spans="1:19" ht="15.75" customHeight="1" x14ac:dyDescent="0.25">
      <c r="A859" s="3">
        <v>1858</v>
      </c>
      <c r="B859" s="4">
        <v>45297</v>
      </c>
      <c r="C859" s="3">
        <v>202</v>
      </c>
      <c r="D859" s="3">
        <v>302</v>
      </c>
      <c r="E859" s="3">
        <v>105</v>
      </c>
      <c r="F859" s="3">
        <v>7</v>
      </c>
      <c r="G859" s="5">
        <v>417.47200000000004</v>
      </c>
      <c r="H859" s="5">
        <v>2922.3040000000001</v>
      </c>
      <c r="I859" s="5">
        <v>496.79168000000004</v>
      </c>
      <c r="J859" s="3" t="b">
        <v>1</v>
      </c>
      <c r="K859" s="3" t="s">
        <v>665</v>
      </c>
      <c r="L859" s="3">
        <v>2024</v>
      </c>
      <c r="M859" s="3">
        <v>1</v>
      </c>
      <c r="N859" s="3" t="s">
        <v>22</v>
      </c>
      <c r="O859" s="11">
        <v>18</v>
      </c>
      <c r="P859" s="11" t="str">
        <f>TEXT(Table1[[#This Row],[Order_Date]],"YYYY-MM")</f>
        <v>2024-01</v>
      </c>
      <c r="Q859" s="9" t="str">
        <f>IF(AND(Table1[[#This Row],[Hour]]&gt;=6,Table1[[#This Row],[Hour]]&lt;12),"Morning",IF(AND(Table1[[#This Row],[Hour]]&gt;=12,Table1[[#This Row],[Hour]]&lt;18),"AfterNoon",IF(AND(Table1[[#This Row],[Hour]]&gt;=18,Table1[[#This Row],[Hour]]&lt;21),"Evening","Night")))</f>
        <v>Evening</v>
      </c>
      <c r="R859">
        <f>Table1[[#This Row],[Total_Sales]]/Table1[[#This Row],[Quantity_Sold]]</f>
        <v>417.47200000000004</v>
      </c>
      <c r="S859">
        <v>17</v>
      </c>
    </row>
    <row r="860" spans="1:19" ht="15.75" customHeight="1" x14ac:dyDescent="0.25">
      <c r="A860" s="3">
        <v>1859</v>
      </c>
      <c r="B860" s="4">
        <v>45569</v>
      </c>
      <c r="C860" s="3">
        <v>203</v>
      </c>
      <c r="D860" s="3">
        <v>301</v>
      </c>
      <c r="E860" s="3">
        <v>104</v>
      </c>
      <c r="F860" s="3">
        <v>5</v>
      </c>
      <c r="G860" s="5">
        <v>340.64800000000002</v>
      </c>
      <c r="H860" s="5">
        <v>1703.2400000000002</v>
      </c>
      <c r="I860" s="5">
        <v>323.61560000000003</v>
      </c>
      <c r="J860" s="3" t="b">
        <v>1</v>
      </c>
      <c r="K860" s="3" t="s">
        <v>668</v>
      </c>
      <c r="L860" s="3">
        <v>2024</v>
      </c>
      <c r="M860" s="3">
        <v>10</v>
      </c>
      <c r="N860" s="3" t="s">
        <v>26</v>
      </c>
      <c r="O860" s="11">
        <v>5</v>
      </c>
      <c r="P860" s="11" t="str">
        <f>TEXT(Table1[[#This Row],[Order_Date]],"YYYY-MM")</f>
        <v>2024-10</v>
      </c>
      <c r="Q860" s="9" t="str">
        <f>IF(AND(Table1[[#This Row],[Hour]]&gt;=6,Table1[[#This Row],[Hour]]&lt;12),"Morning",IF(AND(Table1[[#This Row],[Hour]]&gt;=12,Table1[[#This Row],[Hour]]&lt;18),"AfterNoon",IF(AND(Table1[[#This Row],[Hour]]&gt;=18,Table1[[#This Row],[Hour]]&lt;21),"Evening","Night")))</f>
        <v>Night</v>
      </c>
      <c r="R860">
        <f>Table1[[#This Row],[Total_Sales]]/Table1[[#This Row],[Quantity_Sold]]</f>
        <v>340.64800000000002</v>
      </c>
      <c r="S860">
        <v>19</v>
      </c>
    </row>
    <row r="861" spans="1:19" ht="15.75" customHeight="1" x14ac:dyDescent="0.25">
      <c r="A861" s="3">
        <v>1860</v>
      </c>
      <c r="B861" s="4">
        <v>45567</v>
      </c>
      <c r="C861" s="3">
        <v>202</v>
      </c>
      <c r="D861" s="3">
        <v>301</v>
      </c>
      <c r="E861" s="3">
        <v>103</v>
      </c>
      <c r="F861" s="3">
        <v>9</v>
      </c>
      <c r="G861" s="5">
        <v>141.54800000000003</v>
      </c>
      <c r="H861" s="5">
        <v>1273.9320000000002</v>
      </c>
      <c r="I861" s="5">
        <v>267.52572000000004</v>
      </c>
      <c r="J861" s="3" t="b">
        <v>0</v>
      </c>
      <c r="K861" s="3" t="s">
        <v>89</v>
      </c>
      <c r="L861" s="3">
        <v>2024</v>
      </c>
      <c r="M861" s="3">
        <v>10</v>
      </c>
      <c r="N861" s="3" t="s">
        <v>18</v>
      </c>
      <c r="O861" s="11">
        <v>18</v>
      </c>
      <c r="P861" s="11" t="str">
        <f>TEXT(Table1[[#This Row],[Order_Date]],"YYYY-MM")</f>
        <v>2024-10</v>
      </c>
      <c r="Q861" s="9" t="str">
        <f>IF(AND(Table1[[#This Row],[Hour]]&gt;=6,Table1[[#This Row],[Hour]]&lt;12),"Morning",IF(AND(Table1[[#This Row],[Hour]]&gt;=12,Table1[[#This Row],[Hour]]&lt;18),"AfterNoon",IF(AND(Table1[[#This Row],[Hour]]&gt;=18,Table1[[#This Row],[Hour]]&lt;21),"Evening","Night")))</f>
        <v>Evening</v>
      </c>
      <c r="R861">
        <f>Table1[[#This Row],[Total_Sales]]/Table1[[#This Row],[Quantity_Sold]]</f>
        <v>141.54800000000003</v>
      </c>
      <c r="S861">
        <v>21</v>
      </c>
    </row>
    <row r="862" spans="1:19" ht="15.75" customHeight="1" x14ac:dyDescent="0.25">
      <c r="A862" s="3">
        <v>1861</v>
      </c>
      <c r="B862" s="4">
        <v>45501</v>
      </c>
      <c r="C862" s="3">
        <v>202</v>
      </c>
      <c r="D862" s="3">
        <v>302</v>
      </c>
      <c r="E862" s="3">
        <v>105</v>
      </c>
      <c r="F862" s="3">
        <v>2</v>
      </c>
      <c r="G862" s="5">
        <v>77.220000000000013</v>
      </c>
      <c r="H862" s="5">
        <v>154.44000000000003</v>
      </c>
      <c r="I862" s="5">
        <v>38.610000000000007</v>
      </c>
      <c r="J862" s="3" t="b">
        <v>0</v>
      </c>
      <c r="K862" s="3" t="s">
        <v>669</v>
      </c>
      <c r="L862" s="3">
        <v>2024</v>
      </c>
      <c r="M862" s="3">
        <v>7</v>
      </c>
      <c r="N862" s="3" t="s">
        <v>20</v>
      </c>
      <c r="O862" s="11">
        <v>21</v>
      </c>
      <c r="P862" s="11" t="str">
        <f>TEXT(Table1[[#This Row],[Order_Date]],"YYYY-MM")</f>
        <v>2024-07</v>
      </c>
      <c r="Q862" s="9" t="str">
        <f>IF(AND(Table1[[#This Row],[Hour]]&gt;=6,Table1[[#This Row],[Hour]]&lt;12),"Morning",IF(AND(Table1[[#This Row],[Hour]]&gt;=12,Table1[[#This Row],[Hour]]&lt;18),"AfterNoon",IF(AND(Table1[[#This Row],[Hour]]&gt;=18,Table1[[#This Row],[Hour]]&lt;21),"Evening","Night")))</f>
        <v>Night</v>
      </c>
      <c r="R862">
        <f>Table1[[#This Row],[Total_Sales]]/Table1[[#This Row],[Quantity_Sold]]</f>
        <v>77.220000000000013</v>
      </c>
      <c r="S862">
        <v>25</v>
      </c>
    </row>
    <row r="863" spans="1:19" ht="15.75" customHeight="1" x14ac:dyDescent="0.25">
      <c r="A863" s="3">
        <v>1862</v>
      </c>
      <c r="B863" s="4">
        <v>45165</v>
      </c>
      <c r="C863" s="3">
        <v>203</v>
      </c>
      <c r="D863" s="3">
        <v>301</v>
      </c>
      <c r="E863" s="3">
        <v>103</v>
      </c>
      <c r="F863" s="3">
        <v>1</v>
      </c>
      <c r="G863" s="5">
        <v>296.09800000000001</v>
      </c>
      <c r="H863" s="5">
        <v>296.09800000000001</v>
      </c>
      <c r="I863" s="5">
        <v>88.829400000000007</v>
      </c>
      <c r="J863" s="3" t="b">
        <v>0</v>
      </c>
      <c r="K863" s="3" t="s">
        <v>670</v>
      </c>
      <c r="L863" s="3">
        <v>2023</v>
      </c>
      <c r="M863" s="3">
        <v>8</v>
      </c>
      <c r="N863" s="3" t="s">
        <v>20</v>
      </c>
      <c r="O863" s="11">
        <v>22</v>
      </c>
      <c r="P863" s="11" t="str">
        <f>TEXT(Table1[[#This Row],[Order_Date]],"YYYY-MM")</f>
        <v>2023-08</v>
      </c>
      <c r="Q863" s="9" t="str">
        <f>IF(AND(Table1[[#This Row],[Hour]]&gt;=6,Table1[[#This Row],[Hour]]&lt;12),"Morning",IF(AND(Table1[[#This Row],[Hour]]&gt;=12,Table1[[#This Row],[Hour]]&lt;18),"AfterNoon",IF(AND(Table1[[#This Row],[Hour]]&gt;=18,Table1[[#This Row],[Hour]]&lt;21),"Evening","Night")))</f>
        <v>Night</v>
      </c>
      <c r="R863">
        <f>Table1[[#This Row],[Total_Sales]]/Table1[[#This Row],[Quantity_Sold]]</f>
        <v>296.09800000000001</v>
      </c>
      <c r="S863">
        <v>30</v>
      </c>
    </row>
    <row r="864" spans="1:19" ht="15.75" customHeight="1" x14ac:dyDescent="0.25">
      <c r="A864" s="3">
        <v>1863</v>
      </c>
      <c r="B864" s="4">
        <v>45467</v>
      </c>
      <c r="C864" s="3">
        <v>205</v>
      </c>
      <c r="D864" s="3">
        <v>305</v>
      </c>
      <c r="E864" s="3">
        <v>104</v>
      </c>
      <c r="F864" s="3">
        <v>3</v>
      </c>
      <c r="G864" s="5">
        <v>84.04</v>
      </c>
      <c r="H864" s="5">
        <v>252.12</v>
      </c>
      <c r="I864" s="5">
        <v>37.817999999999998</v>
      </c>
      <c r="J864" s="3" t="b">
        <v>0</v>
      </c>
      <c r="K864" s="3" t="s">
        <v>590</v>
      </c>
      <c r="L864" s="3">
        <v>2024</v>
      </c>
      <c r="M864" s="3">
        <v>6</v>
      </c>
      <c r="N864" s="3" t="s">
        <v>28</v>
      </c>
      <c r="O864" s="11">
        <v>15</v>
      </c>
      <c r="P864" s="11" t="str">
        <f>TEXT(Table1[[#This Row],[Order_Date]],"YYYY-MM")</f>
        <v>2024-06</v>
      </c>
      <c r="Q864" s="9" t="str">
        <f>IF(AND(Table1[[#This Row],[Hour]]&gt;=6,Table1[[#This Row],[Hour]]&lt;12),"Morning",IF(AND(Table1[[#This Row],[Hour]]&gt;=12,Table1[[#This Row],[Hour]]&lt;18),"AfterNoon",IF(AND(Table1[[#This Row],[Hour]]&gt;=18,Table1[[#This Row],[Hour]]&lt;21),"Evening","Night")))</f>
        <v>AfterNoon</v>
      </c>
      <c r="R864">
        <f>Table1[[#This Row],[Total_Sales]]/Table1[[#This Row],[Quantity_Sold]]</f>
        <v>84.04</v>
      </c>
      <c r="S864">
        <v>15</v>
      </c>
    </row>
    <row r="865" spans="1:19" ht="15.75" customHeight="1" x14ac:dyDescent="0.25">
      <c r="A865" s="3">
        <v>1864</v>
      </c>
      <c r="B865" s="4">
        <v>45377</v>
      </c>
      <c r="C865" s="3">
        <v>204</v>
      </c>
      <c r="D865" s="3">
        <v>302</v>
      </c>
      <c r="E865" s="3">
        <v>101</v>
      </c>
      <c r="F865" s="3">
        <v>2</v>
      </c>
      <c r="G865" s="5">
        <v>89.27600000000001</v>
      </c>
      <c r="H865" s="5">
        <v>178.55200000000002</v>
      </c>
      <c r="I865" s="5">
        <v>30.353840000000005</v>
      </c>
      <c r="J865" s="3" t="b">
        <v>0</v>
      </c>
      <c r="K865" s="3" t="s">
        <v>671</v>
      </c>
      <c r="L865" s="3">
        <v>2024</v>
      </c>
      <c r="M865" s="3">
        <v>3</v>
      </c>
      <c r="N865" s="3" t="s">
        <v>31</v>
      </c>
      <c r="O865" s="11">
        <v>14</v>
      </c>
      <c r="P865" s="11" t="str">
        <f>TEXT(Table1[[#This Row],[Order_Date]],"YYYY-MM")</f>
        <v>2024-03</v>
      </c>
      <c r="Q865" s="9" t="str">
        <f>IF(AND(Table1[[#This Row],[Hour]]&gt;=6,Table1[[#This Row],[Hour]]&lt;12),"Morning",IF(AND(Table1[[#This Row],[Hour]]&gt;=12,Table1[[#This Row],[Hour]]&lt;18),"AfterNoon",IF(AND(Table1[[#This Row],[Hour]]&gt;=18,Table1[[#This Row],[Hour]]&lt;21),"Evening","Night")))</f>
        <v>AfterNoon</v>
      </c>
      <c r="R865">
        <f>Table1[[#This Row],[Total_Sales]]/Table1[[#This Row],[Quantity_Sold]]</f>
        <v>89.27600000000001</v>
      </c>
      <c r="S865">
        <v>17</v>
      </c>
    </row>
    <row r="866" spans="1:19" ht="15.75" customHeight="1" x14ac:dyDescent="0.25">
      <c r="A866" s="3">
        <v>1865</v>
      </c>
      <c r="B866" s="4">
        <v>45162</v>
      </c>
      <c r="C866" s="3">
        <v>205</v>
      </c>
      <c r="D866" s="3">
        <v>302</v>
      </c>
      <c r="E866" s="3">
        <v>102</v>
      </c>
      <c r="F866" s="3">
        <v>1</v>
      </c>
      <c r="G866" s="5">
        <v>649.90200000000016</v>
      </c>
      <c r="H866" s="5">
        <v>649.90200000000016</v>
      </c>
      <c r="I866" s="5">
        <v>123.48138000000003</v>
      </c>
      <c r="J866" s="3" t="b">
        <v>0</v>
      </c>
      <c r="K866" s="3" t="s">
        <v>672</v>
      </c>
      <c r="L866" s="3">
        <v>2023</v>
      </c>
      <c r="M866" s="3">
        <v>8</v>
      </c>
      <c r="N866" s="3" t="s">
        <v>16</v>
      </c>
      <c r="O866" s="11">
        <v>20</v>
      </c>
      <c r="P866" s="11" t="str">
        <f>TEXT(Table1[[#This Row],[Order_Date]],"YYYY-MM")</f>
        <v>2023-08</v>
      </c>
      <c r="Q866" s="9" t="str">
        <f>IF(AND(Table1[[#This Row],[Hour]]&gt;=6,Table1[[#This Row],[Hour]]&lt;12),"Morning",IF(AND(Table1[[#This Row],[Hour]]&gt;=12,Table1[[#This Row],[Hour]]&lt;18),"AfterNoon",IF(AND(Table1[[#This Row],[Hour]]&gt;=18,Table1[[#This Row],[Hour]]&lt;21),"Evening","Night")))</f>
        <v>Evening</v>
      </c>
      <c r="R866">
        <f>Table1[[#This Row],[Total_Sales]]/Table1[[#This Row],[Quantity_Sold]]</f>
        <v>649.90200000000016</v>
      </c>
      <c r="S866">
        <v>19</v>
      </c>
    </row>
    <row r="867" spans="1:19" ht="15.75" customHeight="1" x14ac:dyDescent="0.25">
      <c r="A867" s="3">
        <v>1866</v>
      </c>
      <c r="B867" s="4">
        <v>45440</v>
      </c>
      <c r="C867" s="3">
        <v>201</v>
      </c>
      <c r="D867" s="3">
        <v>301</v>
      </c>
      <c r="E867" s="3">
        <v>102</v>
      </c>
      <c r="F867" s="3">
        <v>3</v>
      </c>
      <c r="G867" s="5">
        <v>469.67800000000005</v>
      </c>
      <c r="H867" s="5">
        <v>1409.0340000000001</v>
      </c>
      <c r="I867" s="5">
        <v>295.89714000000004</v>
      </c>
      <c r="J867" s="3" t="b">
        <v>1</v>
      </c>
      <c r="K867" s="3" t="s">
        <v>673</v>
      </c>
      <c r="L867" s="3">
        <v>2024</v>
      </c>
      <c r="M867" s="3">
        <v>5</v>
      </c>
      <c r="N867" s="3" t="s">
        <v>31</v>
      </c>
      <c r="O867" s="11">
        <v>2</v>
      </c>
      <c r="P867" s="11" t="str">
        <f>TEXT(Table1[[#This Row],[Order_Date]],"YYYY-MM")</f>
        <v>2024-05</v>
      </c>
      <c r="Q867" s="9" t="str">
        <f>IF(AND(Table1[[#This Row],[Hour]]&gt;=6,Table1[[#This Row],[Hour]]&lt;12),"Morning",IF(AND(Table1[[#This Row],[Hour]]&gt;=12,Table1[[#This Row],[Hour]]&lt;18),"AfterNoon",IF(AND(Table1[[#This Row],[Hour]]&gt;=18,Table1[[#This Row],[Hour]]&lt;21),"Evening","Night")))</f>
        <v>Night</v>
      </c>
      <c r="R867">
        <f>Table1[[#This Row],[Total_Sales]]/Table1[[#This Row],[Quantity_Sold]]</f>
        <v>469.67800000000005</v>
      </c>
      <c r="S867">
        <v>21.000000000000004</v>
      </c>
    </row>
    <row r="868" spans="1:19" ht="15.75" customHeight="1" x14ac:dyDescent="0.25">
      <c r="A868" s="3">
        <v>1867</v>
      </c>
      <c r="B868" s="4">
        <v>45192</v>
      </c>
      <c r="C868" s="3">
        <v>201</v>
      </c>
      <c r="D868" s="3">
        <v>305</v>
      </c>
      <c r="E868" s="3">
        <v>101</v>
      </c>
      <c r="F868" s="3">
        <v>1</v>
      </c>
      <c r="G868" s="5">
        <v>607.53</v>
      </c>
      <c r="H868" s="5">
        <v>607.53</v>
      </c>
      <c r="I868" s="5">
        <v>151.88249999999999</v>
      </c>
      <c r="J868" s="3" t="b">
        <v>0</v>
      </c>
      <c r="K868" s="3" t="s">
        <v>653</v>
      </c>
      <c r="L868" s="3">
        <v>2023</v>
      </c>
      <c r="M868" s="3">
        <v>9</v>
      </c>
      <c r="N868" s="3" t="s">
        <v>22</v>
      </c>
      <c r="O868" s="11">
        <v>3</v>
      </c>
      <c r="P868" s="11" t="str">
        <f>TEXT(Table1[[#This Row],[Order_Date]],"YYYY-MM")</f>
        <v>2023-09</v>
      </c>
      <c r="Q868" s="9" t="str">
        <f>IF(AND(Table1[[#This Row],[Hour]]&gt;=6,Table1[[#This Row],[Hour]]&lt;12),"Morning",IF(AND(Table1[[#This Row],[Hour]]&gt;=12,Table1[[#This Row],[Hour]]&lt;18),"AfterNoon",IF(AND(Table1[[#This Row],[Hour]]&gt;=18,Table1[[#This Row],[Hour]]&lt;21),"Evening","Night")))</f>
        <v>Night</v>
      </c>
      <c r="R868">
        <f>Table1[[#This Row],[Total_Sales]]/Table1[[#This Row],[Quantity_Sold]]</f>
        <v>607.53</v>
      </c>
      <c r="S868">
        <v>25</v>
      </c>
    </row>
    <row r="869" spans="1:19" ht="15.75" customHeight="1" x14ac:dyDescent="0.25">
      <c r="A869" s="3">
        <v>1868</v>
      </c>
      <c r="B869" s="4">
        <v>44993</v>
      </c>
      <c r="C869" s="3">
        <v>202</v>
      </c>
      <c r="D869" s="3">
        <v>305</v>
      </c>
      <c r="E869" s="3">
        <v>103</v>
      </c>
      <c r="F869" s="3">
        <v>4</v>
      </c>
      <c r="G869" s="5">
        <v>363.99</v>
      </c>
      <c r="H869" s="5">
        <v>1455.96</v>
      </c>
      <c r="I869" s="5">
        <v>436.78800000000001</v>
      </c>
      <c r="J869" s="3" t="b">
        <v>1</v>
      </c>
      <c r="K869" s="3" t="s">
        <v>674</v>
      </c>
      <c r="L869" s="3">
        <v>2023</v>
      </c>
      <c r="M869" s="3">
        <v>3</v>
      </c>
      <c r="N869" s="3" t="s">
        <v>18</v>
      </c>
      <c r="O869" s="11">
        <v>15</v>
      </c>
      <c r="P869" s="11" t="str">
        <f>TEXT(Table1[[#This Row],[Order_Date]],"YYYY-MM")</f>
        <v>2023-03</v>
      </c>
      <c r="Q869" s="9" t="str">
        <f>IF(AND(Table1[[#This Row],[Hour]]&gt;=6,Table1[[#This Row],[Hour]]&lt;12),"Morning",IF(AND(Table1[[#This Row],[Hour]]&gt;=12,Table1[[#This Row],[Hour]]&lt;18),"AfterNoon",IF(AND(Table1[[#This Row],[Hour]]&gt;=18,Table1[[#This Row],[Hour]]&lt;21),"Evening","Night")))</f>
        <v>AfterNoon</v>
      </c>
      <c r="R869">
        <f>Table1[[#This Row],[Total_Sales]]/Table1[[#This Row],[Quantity_Sold]]</f>
        <v>363.99</v>
      </c>
      <c r="S869">
        <v>30</v>
      </c>
    </row>
    <row r="870" spans="1:19" ht="15.75" customHeight="1" x14ac:dyDescent="0.25">
      <c r="A870" s="3">
        <v>1869</v>
      </c>
      <c r="B870" s="4">
        <v>44920</v>
      </c>
      <c r="C870" s="3">
        <v>202</v>
      </c>
      <c r="D870" s="3">
        <v>302</v>
      </c>
      <c r="E870" s="3">
        <v>104</v>
      </c>
      <c r="F870" s="3">
        <v>2</v>
      </c>
      <c r="G870" s="5">
        <v>348.78800000000001</v>
      </c>
      <c r="H870" s="5">
        <v>697.57600000000002</v>
      </c>
      <c r="I870" s="5">
        <v>104.63639999999999</v>
      </c>
      <c r="J870" s="3" t="b">
        <v>0</v>
      </c>
      <c r="K870" s="3" t="s">
        <v>228</v>
      </c>
      <c r="L870" s="3">
        <v>2022</v>
      </c>
      <c r="M870" s="3">
        <v>12</v>
      </c>
      <c r="N870" s="3" t="s">
        <v>20</v>
      </c>
      <c r="O870" s="11">
        <v>23</v>
      </c>
      <c r="P870" s="11" t="str">
        <f>TEXT(Table1[[#This Row],[Order_Date]],"YYYY-MM")</f>
        <v>2022-12</v>
      </c>
      <c r="Q870" s="9" t="str">
        <f>IF(AND(Table1[[#This Row],[Hour]]&gt;=6,Table1[[#This Row],[Hour]]&lt;12),"Morning",IF(AND(Table1[[#This Row],[Hour]]&gt;=12,Table1[[#This Row],[Hour]]&lt;18),"AfterNoon",IF(AND(Table1[[#This Row],[Hour]]&gt;=18,Table1[[#This Row],[Hour]]&lt;21),"Evening","Night")))</f>
        <v>Night</v>
      </c>
      <c r="R870">
        <f>Table1[[#This Row],[Total_Sales]]/Table1[[#This Row],[Quantity_Sold]]</f>
        <v>348.78800000000001</v>
      </c>
      <c r="S870">
        <v>15</v>
      </c>
    </row>
    <row r="871" spans="1:19" ht="15.75" customHeight="1" x14ac:dyDescent="0.25">
      <c r="A871" s="3">
        <v>1870</v>
      </c>
      <c r="B871" s="4">
        <v>44999</v>
      </c>
      <c r="C871" s="3">
        <v>202</v>
      </c>
      <c r="D871" s="3">
        <v>305</v>
      </c>
      <c r="E871" s="3">
        <v>101</v>
      </c>
      <c r="F871" s="3">
        <v>9</v>
      </c>
      <c r="G871" s="5">
        <v>229.50399999999999</v>
      </c>
      <c r="H871" s="5">
        <v>2065.5360000000001</v>
      </c>
      <c r="I871" s="5">
        <v>351.14112000000006</v>
      </c>
      <c r="J871" s="3" t="b">
        <v>0</v>
      </c>
      <c r="K871" s="3" t="s">
        <v>410</v>
      </c>
      <c r="L871" s="3">
        <v>2023</v>
      </c>
      <c r="M871" s="3">
        <v>3</v>
      </c>
      <c r="N871" s="3" t="s">
        <v>31</v>
      </c>
      <c r="O871" s="11">
        <v>15</v>
      </c>
      <c r="P871" s="11" t="str">
        <f>TEXT(Table1[[#This Row],[Order_Date]],"YYYY-MM")</f>
        <v>2023-03</v>
      </c>
      <c r="Q871" s="9" t="str">
        <f>IF(AND(Table1[[#This Row],[Hour]]&gt;=6,Table1[[#This Row],[Hour]]&lt;12),"Morning",IF(AND(Table1[[#This Row],[Hour]]&gt;=12,Table1[[#This Row],[Hour]]&lt;18),"AfterNoon",IF(AND(Table1[[#This Row],[Hour]]&gt;=18,Table1[[#This Row],[Hour]]&lt;21),"Evening","Night")))</f>
        <v>AfterNoon</v>
      </c>
      <c r="R871">
        <f>Table1[[#This Row],[Total_Sales]]/Table1[[#This Row],[Quantity_Sold]]</f>
        <v>229.50400000000002</v>
      </c>
      <c r="S871">
        <v>17</v>
      </c>
    </row>
    <row r="872" spans="1:19" ht="15.75" customHeight="1" x14ac:dyDescent="0.25">
      <c r="A872" s="3">
        <v>1871</v>
      </c>
      <c r="B872" s="4">
        <v>45319</v>
      </c>
      <c r="C872" s="3">
        <v>201</v>
      </c>
      <c r="D872" s="3">
        <v>305</v>
      </c>
      <c r="E872" s="3">
        <v>104</v>
      </c>
      <c r="F872" s="3">
        <v>7</v>
      </c>
      <c r="G872" s="5">
        <v>68.662000000000006</v>
      </c>
      <c r="H872" s="5">
        <v>480.63400000000001</v>
      </c>
      <c r="I872" s="5">
        <v>91.320459999999997</v>
      </c>
      <c r="J872" s="3" t="b">
        <v>0</v>
      </c>
      <c r="K872" s="3" t="s">
        <v>234</v>
      </c>
      <c r="L872" s="3">
        <v>2024</v>
      </c>
      <c r="M872" s="3">
        <v>1</v>
      </c>
      <c r="N872" s="3" t="s">
        <v>20</v>
      </c>
      <c r="O872" s="11">
        <v>13</v>
      </c>
      <c r="P872" s="11" t="str">
        <f>TEXT(Table1[[#This Row],[Order_Date]],"YYYY-MM")</f>
        <v>2024-01</v>
      </c>
      <c r="Q872" s="9" t="str">
        <f>IF(AND(Table1[[#This Row],[Hour]]&gt;=6,Table1[[#This Row],[Hour]]&lt;12),"Morning",IF(AND(Table1[[#This Row],[Hour]]&gt;=12,Table1[[#This Row],[Hour]]&lt;18),"AfterNoon",IF(AND(Table1[[#This Row],[Hour]]&gt;=18,Table1[[#This Row],[Hour]]&lt;21),"Evening","Night")))</f>
        <v>AfterNoon</v>
      </c>
      <c r="R872">
        <f>Table1[[#This Row],[Total_Sales]]/Table1[[#This Row],[Quantity_Sold]]</f>
        <v>68.662000000000006</v>
      </c>
      <c r="S872">
        <v>18.999999999999996</v>
      </c>
    </row>
    <row r="873" spans="1:19" ht="15.75" customHeight="1" x14ac:dyDescent="0.25">
      <c r="A873" s="3">
        <v>1872</v>
      </c>
      <c r="B873" s="4">
        <v>44904</v>
      </c>
      <c r="C873" s="3">
        <v>204</v>
      </c>
      <c r="D873" s="3">
        <v>301</v>
      </c>
      <c r="E873" s="3">
        <v>104</v>
      </c>
      <c r="F873" s="3">
        <v>9</v>
      </c>
      <c r="G873" s="5">
        <v>294.05200000000002</v>
      </c>
      <c r="H873" s="5">
        <v>2646.4680000000003</v>
      </c>
      <c r="I873" s="5">
        <v>555.75828000000001</v>
      </c>
      <c r="J873" s="3" t="b">
        <v>0</v>
      </c>
      <c r="K873" s="3" t="s">
        <v>175</v>
      </c>
      <c r="L873" s="3">
        <v>2022</v>
      </c>
      <c r="M873" s="3">
        <v>12</v>
      </c>
      <c r="N873" s="3" t="s">
        <v>26</v>
      </c>
      <c r="O873" s="11">
        <v>7</v>
      </c>
      <c r="P873" s="11" t="str">
        <f>TEXT(Table1[[#This Row],[Order_Date]],"YYYY-MM")</f>
        <v>2022-12</v>
      </c>
      <c r="Q873" s="9" t="str">
        <f>IF(AND(Table1[[#This Row],[Hour]]&gt;=6,Table1[[#This Row],[Hour]]&lt;12),"Morning",IF(AND(Table1[[#This Row],[Hour]]&gt;=12,Table1[[#This Row],[Hour]]&lt;18),"AfterNoon",IF(AND(Table1[[#This Row],[Hour]]&gt;=18,Table1[[#This Row],[Hour]]&lt;21),"Evening","Night")))</f>
        <v>Morning</v>
      </c>
      <c r="R873">
        <f>Table1[[#This Row],[Total_Sales]]/Table1[[#This Row],[Quantity_Sold]]</f>
        <v>294.05200000000002</v>
      </c>
      <c r="S873">
        <v>21</v>
      </c>
    </row>
    <row r="874" spans="1:19" ht="15.75" customHeight="1" x14ac:dyDescent="0.25">
      <c r="A874" s="3">
        <v>1873</v>
      </c>
      <c r="B874" s="4">
        <v>44961</v>
      </c>
      <c r="C874" s="3">
        <v>205</v>
      </c>
      <c r="D874" s="3">
        <v>305</v>
      </c>
      <c r="E874" s="3">
        <v>102</v>
      </c>
      <c r="F874" s="3">
        <v>2</v>
      </c>
      <c r="G874" s="5">
        <v>188.87</v>
      </c>
      <c r="H874" s="5">
        <v>377.74</v>
      </c>
      <c r="I874" s="5">
        <v>94.435000000000002</v>
      </c>
      <c r="J874" s="3" t="b">
        <v>0</v>
      </c>
      <c r="K874" s="3" t="s">
        <v>675</v>
      </c>
      <c r="L874" s="3">
        <v>2023</v>
      </c>
      <c r="M874" s="3">
        <v>2</v>
      </c>
      <c r="N874" s="3" t="s">
        <v>22</v>
      </c>
      <c r="O874" s="11">
        <v>5</v>
      </c>
      <c r="P874" s="11" t="str">
        <f>TEXT(Table1[[#This Row],[Order_Date]],"YYYY-MM")</f>
        <v>2023-02</v>
      </c>
      <c r="Q874" s="9" t="str">
        <f>IF(AND(Table1[[#This Row],[Hour]]&gt;=6,Table1[[#This Row],[Hour]]&lt;12),"Morning",IF(AND(Table1[[#This Row],[Hour]]&gt;=12,Table1[[#This Row],[Hour]]&lt;18),"AfterNoon",IF(AND(Table1[[#This Row],[Hour]]&gt;=18,Table1[[#This Row],[Hour]]&lt;21),"Evening","Night")))</f>
        <v>Night</v>
      </c>
      <c r="R874">
        <f>Table1[[#This Row],[Total_Sales]]/Table1[[#This Row],[Quantity_Sold]]</f>
        <v>188.87</v>
      </c>
      <c r="S874">
        <v>25</v>
      </c>
    </row>
    <row r="875" spans="1:19" ht="15.75" customHeight="1" x14ac:dyDescent="0.25">
      <c r="A875" s="3">
        <v>1874</v>
      </c>
      <c r="B875" s="4">
        <v>45111</v>
      </c>
      <c r="C875" s="3">
        <v>201</v>
      </c>
      <c r="D875" s="3">
        <v>305</v>
      </c>
      <c r="E875" s="3">
        <v>105</v>
      </c>
      <c r="F875" s="3">
        <v>10</v>
      </c>
      <c r="G875" s="5">
        <v>361.90000000000003</v>
      </c>
      <c r="H875" s="5">
        <v>3619.0000000000005</v>
      </c>
      <c r="I875" s="5">
        <v>1085.7</v>
      </c>
      <c r="J875" s="3" t="b">
        <v>0</v>
      </c>
      <c r="K875" s="3" t="s">
        <v>676</v>
      </c>
      <c r="L875" s="3">
        <v>2023</v>
      </c>
      <c r="M875" s="3">
        <v>7</v>
      </c>
      <c r="N875" s="3" t="s">
        <v>31</v>
      </c>
      <c r="O875" s="11">
        <v>4</v>
      </c>
      <c r="P875" s="11" t="str">
        <f>TEXT(Table1[[#This Row],[Order_Date]],"YYYY-MM")</f>
        <v>2023-07</v>
      </c>
      <c r="Q875" s="9" t="str">
        <f>IF(AND(Table1[[#This Row],[Hour]]&gt;=6,Table1[[#This Row],[Hour]]&lt;12),"Morning",IF(AND(Table1[[#This Row],[Hour]]&gt;=12,Table1[[#This Row],[Hour]]&lt;18),"AfterNoon",IF(AND(Table1[[#This Row],[Hour]]&gt;=18,Table1[[#This Row],[Hour]]&lt;21),"Evening","Night")))</f>
        <v>Night</v>
      </c>
      <c r="R875">
        <f>Table1[[#This Row],[Total_Sales]]/Table1[[#This Row],[Quantity_Sold]]</f>
        <v>361.90000000000003</v>
      </c>
      <c r="S875">
        <v>30</v>
      </c>
    </row>
    <row r="876" spans="1:19" ht="15.75" customHeight="1" x14ac:dyDescent="0.25">
      <c r="A876" s="3">
        <v>1875</v>
      </c>
      <c r="B876" s="4">
        <v>44891</v>
      </c>
      <c r="C876" s="3">
        <v>205</v>
      </c>
      <c r="D876" s="3">
        <v>302</v>
      </c>
      <c r="E876" s="3">
        <v>101</v>
      </c>
      <c r="F876" s="3">
        <v>7</v>
      </c>
      <c r="G876" s="5">
        <v>233.53000000000003</v>
      </c>
      <c r="H876" s="5">
        <v>1634.7100000000003</v>
      </c>
      <c r="I876" s="5">
        <v>245.20650000000003</v>
      </c>
      <c r="J876" s="3" t="b">
        <v>0</v>
      </c>
      <c r="K876" s="3" t="s">
        <v>677</v>
      </c>
      <c r="L876" s="3">
        <v>2022</v>
      </c>
      <c r="M876" s="3">
        <v>11</v>
      </c>
      <c r="N876" s="3" t="s">
        <v>22</v>
      </c>
      <c r="O876" s="11">
        <v>5</v>
      </c>
      <c r="P876" s="11" t="str">
        <f>TEXT(Table1[[#This Row],[Order_Date]],"YYYY-MM")</f>
        <v>2022-11</v>
      </c>
      <c r="Q876" s="9" t="str">
        <f>IF(AND(Table1[[#This Row],[Hour]]&gt;=6,Table1[[#This Row],[Hour]]&lt;12),"Morning",IF(AND(Table1[[#This Row],[Hour]]&gt;=12,Table1[[#This Row],[Hour]]&lt;18),"AfterNoon",IF(AND(Table1[[#This Row],[Hour]]&gt;=18,Table1[[#This Row],[Hour]]&lt;21),"Evening","Night")))</f>
        <v>Night</v>
      </c>
      <c r="R876">
        <f>Table1[[#This Row],[Total_Sales]]/Table1[[#This Row],[Quantity_Sold]]</f>
        <v>233.53000000000003</v>
      </c>
      <c r="S876">
        <v>15</v>
      </c>
    </row>
    <row r="877" spans="1:19" ht="15.75" customHeight="1" x14ac:dyDescent="0.25">
      <c r="A877" s="3">
        <v>1876</v>
      </c>
      <c r="B877" s="4">
        <v>45038</v>
      </c>
      <c r="C877" s="3">
        <v>204</v>
      </c>
      <c r="D877" s="3">
        <v>302</v>
      </c>
      <c r="E877" s="3">
        <v>101</v>
      </c>
      <c r="F877" s="3">
        <v>2</v>
      </c>
      <c r="G877" s="5">
        <v>123.94800000000002</v>
      </c>
      <c r="H877" s="5">
        <v>247.89600000000004</v>
      </c>
      <c r="I877" s="5">
        <v>42.142320000000012</v>
      </c>
      <c r="J877" s="3" t="b">
        <v>0</v>
      </c>
      <c r="K877" s="3" t="s">
        <v>678</v>
      </c>
      <c r="L877" s="3">
        <v>2023</v>
      </c>
      <c r="M877" s="3">
        <v>4</v>
      </c>
      <c r="N877" s="3" t="s">
        <v>22</v>
      </c>
      <c r="O877" s="11">
        <v>5</v>
      </c>
      <c r="P877" s="11" t="str">
        <f>TEXT(Table1[[#This Row],[Order_Date]],"YYYY-MM")</f>
        <v>2023-04</v>
      </c>
      <c r="Q877" s="9" t="str">
        <f>IF(AND(Table1[[#This Row],[Hour]]&gt;=6,Table1[[#This Row],[Hour]]&lt;12),"Morning",IF(AND(Table1[[#This Row],[Hour]]&gt;=12,Table1[[#This Row],[Hour]]&lt;18),"AfterNoon",IF(AND(Table1[[#This Row],[Hour]]&gt;=18,Table1[[#This Row],[Hour]]&lt;21),"Evening","Night")))</f>
        <v>Night</v>
      </c>
      <c r="R877">
        <f>Table1[[#This Row],[Total_Sales]]/Table1[[#This Row],[Quantity_Sold]]</f>
        <v>123.94800000000002</v>
      </c>
      <c r="S877">
        <v>17</v>
      </c>
    </row>
    <row r="878" spans="1:19" ht="15.75" customHeight="1" x14ac:dyDescent="0.25">
      <c r="A878" s="3">
        <v>1877</v>
      </c>
      <c r="B878" s="4">
        <v>44934</v>
      </c>
      <c r="C878" s="3">
        <v>203</v>
      </c>
      <c r="D878" s="3">
        <v>303</v>
      </c>
      <c r="E878" s="3">
        <v>102</v>
      </c>
      <c r="F878" s="3">
        <v>4</v>
      </c>
      <c r="G878" s="5">
        <v>581.94399999999996</v>
      </c>
      <c r="H878" s="5">
        <v>2327.7759999999998</v>
      </c>
      <c r="I878" s="5">
        <v>442.27743999999996</v>
      </c>
      <c r="J878" s="3" t="b">
        <v>1</v>
      </c>
      <c r="K878" s="3" t="s">
        <v>17</v>
      </c>
      <c r="L878" s="3">
        <v>2023</v>
      </c>
      <c r="M878" s="3">
        <v>1</v>
      </c>
      <c r="N878" s="3" t="s">
        <v>20</v>
      </c>
      <c r="O878" s="11">
        <v>16</v>
      </c>
      <c r="P878" s="11" t="str">
        <f>TEXT(Table1[[#This Row],[Order_Date]],"YYYY-MM")</f>
        <v>2023-01</v>
      </c>
      <c r="Q878" s="9" t="str">
        <f>IF(AND(Table1[[#This Row],[Hour]]&gt;=6,Table1[[#This Row],[Hour]]&lt;12),"Morning",IF(AND(Table1[[#This Row],[Hour]]&gt;=12,Table1[[#This Row],[Hour]]&lt;18),"AfterNoon",IF(AND(Table1[[#This Row],[Hour]]&gt;=18,Table1[[#This Row],[Hour]]&lt;21),"Evening","Night")))</f>
        <v>AfterNoon</v>
      </c>
      <c r="R878">
        <f>Table1[[#This Row],[Total_Sales]]/Table1[[#This Row],[Quantity_Sold]]</f>
        <v>581.94399999999996</v>
      </c>
      <c r="S878">
        <v>19</v>
      </c>
    </row>
    <row r="879" spans="1:19" ht="15.75" customHeight="1" x14ac:dyDescent="0.25">
      <c r="A879" s="3">
        <v>1878</v>
      </c>
      <c r="B879" s="4">
        <v>45263</v>
      </c>
      <c r="C879" s="3">
        <v>201</v>
      </c>
      <c r="D879" s="3">
        <v>301</v>
      </c>
      <c r="E879" s="3">
        <v>101</v>
      </c>
      <c r="F879" s="3">
        <v>3</v>
      </c>
      <c r="G879" s="5">
        <v>524.87600000000009</v>
      </c>
      <c r="H879" s="5">
        <v>1574.6280000000002</v>
      </c>
      <c r="I879" s="5">
        <v>330.67188000000004</v>
      </c>
      <c r="J879" s="3" t="b">
        <v>0</v>
      </c>
      <c r="K879" s="3" t="s">
        <v>416</v>
      </c>
      <c r="L879" s="3">
        <v>2023</v>
      </c>
      <c r="M879" s="3">
        <v>12</v>
      </c>
      <c r="N879" s="3" t="s">
        <v>20</v>
      </c>
      <c r="O879" s="11">
        <v>20</v>
      </c>
      <c r="P879" s="11" t="str">
        <f>TEXT(Table1[[#This Row],[Order_Date]],"YYYY-MM")</f>
        <v>2023-12</v>
      </c>
      <c r="Q879" s="9" t="str">
        <f>IF(AND(Table1[[#This Row],[Hour]]&gt;=6,Table1[[#This Row],[Hour]]&lt;12),"Morning",IF(AND(Table1[[#This Row],[Hour]]&gt;=12,Table1[[#This Row],[Hour]]&lt;18),"AfterNoon",IF(AND(Table1[[#This Row],[Hour]]&gt;=18,Table1[[#This Row],[Hour]]&lt;21),"Evening","Night")))</f>
        <v>Evening</v>
      </c>
      <c r="R879">
        <f>Table1[[#This Row],[Total_Sales]]/Table1[[#This Row],[Quantity_Sold]]</f>
        <v>524.87600000000009</v>
      </c>
      <c r="S879">
        <v>21.000000000000004</v>
      </c>
    </row>
    <row r="880" spans="1:19" ht="15.75" customHeight="1" x14ac:dyDescent="0.25">
      <c r="A880" s="3">
        <v>1879</v>
      </c>
      <c r="B880" s="4">
        <v>45585</v>
      </c>
      <c r="C880" s="3">
        <v>202</v>
      </c>
      <c r="D880" s="3">
        <v>303</v>
      </c>
      <c r="E880" s="3">
        <v>102</v>
      </c>
      <c r="F880" s="3">
        <v>5</v>
      </c>
      <c r="G880" s="5">
        <v>595.51800000000003</v>
      </c>
      <c r="H880" s="5">
        <v>2977.59</v>
      </c>
      <c r="I880" s="5">
        <v>744.39750000000004</v>
      </c>
      <c r="J880" s="3" t="b">
        <v>0</v>
      </c>
      <c r="K880" s="3" t="s">
        <v>679</v>
      </c>
      <c r="L880" s="3">
        <v>2024</v>
      </c>
      <c r="M880" s="3">
        <v>10</v>
      </c>
      <c r="N880" s="3" t="s">
        <v>20</v>
      </c>
      <c r="O880" s="11">
        <v>16</v>
      </c>
      <c r="P880" s="11" t="str">
        <f>TEXT(Table1[[#This Row],[Order_Date]],"YYYY-MM")</f>
        <v>2024-10</v>
      </c>
      <c r="Q880" s="9" t="str">
        <f>IF(AND(Table1[[#This Row],[Hour]]&gt;=6,Table1[[#This Row],[Hour]]&lt;12),"Morning",IF(AND(Table1[[#This Row],[Hour]]&gt;=12,Table1[[#This Row],[Hour]]&lt;18),"AfterNoon",IF(AND(Table1[[#This Row],[Hour]]&gt;=18,Table1[[#This Row],[Hour]]&lt;21),"Evening","Night")))</f>
        <v>AfterNoon</v>
      </c>
      <c r="R880">
        <f>Table1[[#This Row],[Total_Sales]]/Table1[[#This Row],[Quantity_Sold]]</f>
        <v>595.51800000000003</v>
      </c>
      <c r="S880">
        <v>25</v>
      </c>
    </row>
    <row r="881" spans="1:19" ht="15.75" customHeight="1" x14ac:dyDescent="0.25">
      <c r="A881" s="3">
        <v>1880</v>
      </c>
      <c r="B881" s="4">
        <v>44963</v>
      </c>
      <c r="C881" s="3">
        <v>205</v>
      </c>
      <c r="D881" s="3">
        <v>303</v>
      </c>
      <c r="E881" s="3">
        <v>102</v>
      </c>
      <c r="F881" s="3">
        <v>6</v>
      </c>
      <c r="G881" s="5">
        <v>621.58800000000008</v>
      </c>
      <c r="H881" s="5">
        <v>3729.5280000000002</v>
      </c>
      <c r="I881" s="5">
        <v>1118.8584000000001</v>
      </c>
      <c r="J881" s="3" t="b">
        <v>0</v>
      </c>
      <c r="K881" s="3" t="s">
        <v>170</v>
      </c>
      <c r="L881" s="3">
        <v>2023</v>
      </c>
      <c r="M881" s="3">
        <v>2</v>
      </c>
      <c r="N881" s="3" t="s">
        <v>28</v>
      </c>
      <c r="O881" s="11">
        <v>19</v>
      </c>
      <c r="P881" s="11" t="str">
        <f>TEXT(Table1[[#This Row],[Order_Date]],"YYYY-MM")</f>
        <v>2023-02</v>
      </c>
      <c r="Q881" s="9" t="str">
        <f>IF(AND(Table1[[#This Row],[Hour]]&gt;=6,Table1[[#This Row],[Hour]]&lt;12),"Morning",IF(AND(Table1[[#This Row],[Hour]]&gt;=12,Table1[[#This Row],[Hour]]&lt;18),"AfterNoon",IF(AND(Table1[[#This Row],[Hour]]&gt;=18,Table1[[#This Row],[Hour]]&lt;21),"Evening","Night")))</f>
        <v>Evening</v>
      </c>
      <c r="R881">
        <f>Table1[[#This Row],[Total_Sales]]/Table1[[#This Row],[Quantity_Sold]]</f>
        <v>621.58800000000008</v>
      </c>
      <c r="S881">
        <v>30</v>
      </c>
    </row>
    <row r="882" spans="1:19" ht="15.75" customHeight="1" x14ac:dyDescent="0.25">
      <c r="A882" s="3">
        <v>1881</v>
      </c>
      <c r="B882" s="4">
        <v>45534</v>
      </c>
      <c r="C882" s="3">
        <v>201</v>
      </c>
      <c r="D882" s="3">
        <v>304</v>
      </c>
      <c r="E882" s="3">
        <v>101</v>
      </c>
      <c r="F882" s="3">
        <v>10</v>
      </c>
      <c r="G882" s="5">
        <v>430.34200000000004</v>
      </c>
      <c r="H882" s="5">
        <v>4303.42</v>
      </c>
      <c r="I882" s="5">
        <v>645.51300000000003</v>
      </c>
      <c r="J882" s="3" t="b">
        <v>0</v>
      </c>
      <c r="K882" s="3" t="s">
        <v>559</v>
      </c>
      <c r="L882" s="3">
        <v>2024</v>
      </c>
      <c r="M882" s="3">
        <v>8</v>
      </c>
      <c r="N882" s="3" t="s">
        <v>26</v>
      </c>
      <c r="O882" s="11">
        <v>10</v>
      </c>
      <c r="P882" s="11" t="str">
        <f>TEXT(Table1[[#This Row],[Order_Date]],"YYYY-MM")</f>
        <v>2024-08</v>
      </c>
      <c r="Q882" s="9" t="str">
        <f>IF(AND(Table1[[#This Row],[Hour]]&gt;=6,Table1[[#This Row],[Hour]]&lt;12),"Morning",IF(AND(Table1[[#This Row],[Hour]]&gt;=12,Table1[[#This Row],[Hour]]&lt;18),"AfterNoon",IF(AND(Table1[[#This Row],[Hour]]&gt;=18,Table1[[#This Row],[Hour]]&lt;21),"Evening","Night")))</f>
        <v>Morning</v>
      </c>
      <c r="R882">
        <f>Table1[[#This Row],[Total_Sales]]/Table1[[#This Row],[Quantity_Sold]]</f>
        <v>430.34199999999998</v>
      </c>
      <c r="S882">
        <v>15</v>
      </c>
    </row>
    <row r="883" spans="1:19" ht="15.75" customHeight="1" x14ac:dyDescent="0.25">
      <c r="A883" s="3">
        <v>1882</v>
      </c>
      <c r="B883" s="4">
        <v>45259</v>
      </c>
      <c r="C883" s="3">
        <v>205</v>
      </c>
      <c r="D883" s="3">
        <v>303</v>
      </c>
      <c r="E883" s="3">
        <v>102</v>
      </c>
      <c r="F883" s="3">
        <v>2</v>
      </c>
      <c r="G883" s="5">
        <v>614.548</v>
      </c>
      <c r="H883" s="5">
        <v>1229.096</v>
      </c>
      <c r="I883" s="5">
        <v>208.94632000000001</v>
      </c>
      <c r="J883" s="3" t="b">
        <v>0</v>
      </c>
      <c r="K883" s="3" t="s">
        <v>680</v>
      </c>
      <c r="L883" s="3">
        <v>2023</v>
      </c>
      <c r="M883" s="3">
        <v>11</v>
      </c>
      <c r="N883" s="3" t="s">
        <v>18</v>
      </c>
      <c r="O883" s="11">
        <v>6</v>
      </c>
      <c r="P883" s="11" t="str">
        <f>TEXT(Table1[[#This Row],[Order_Date]],"YYYY-MM")</f>
        <v>2023-11</v>
      </c>
      <c r="Q883" s="9" t="str">
        <f>IF(AND(Table1[[#This Row],[Hour]]&gt;=6,Table1[[#This Row],[Hour]]&lt;12),"Morning",IF(AND(Table1[[#This Row],[Hour]]&gt;=12,Table1[[#This Row],[Hour]]&lt;18),"AfterNoon",IF(AND(Table1[[#This Row],[Hour]]&gt;=18,Table1[[#This Row],[Hour]]&lt;21),"Evening","Night")))</f>
        <v>Morning</v>
      </c>
      <c r="R883">
        <f>Table1[[#This Row],[Total_Sales]]/Table1[[#This Row],[Quantity_Sold]]</f>
        <v>614.548</v>
      </c>
      <c r="S883">
        <v>17</v>
      </c>
    </row>
    <row r="884" spans="1:19" ht="15.75" customHeight="1" x14ac:dyDescent="0.25">
      <c r="A884" s="3">
        <v>1883</v>
      </c>
      <c r="B884" s="4">
        <v>45456</v>
      </c>
      <c r="C884" s="3">
        <v>205</v>
      </c>
      <c r="D884" s="3">
        <v>304</v>
      </c>
      <c r="E884" s="3">
        <v>101</v>
      </c>
      <c r="F884" s="3">
        <v>2</v>
      </c>
      <c r="G884" s="5">
        <v>71.104000000000013</v>
      </c>
      <c r="H884" s="5">
        <v>142.20800000000003</v>
      </c>
      <c r="I884" s="5">
        <v>27.019520000000007</v>
      </c>
      <c r="J884" s="3" t="b">
        <v>0</v>
      </c>
      <c r="K884" s="3" t="s">
        <v>681</v>
      </c>
      <c r="L884" s="3">
        <v>2024</v>
      </c>
      <c r="M884" s="3">
        <v>6</v>
      </c>
      <c r="N884" s="3" t="s">
        <v>16</v>
      </c>
      <c r="O884" s="11">
        <v>19</v>
      </c>
      <c r="P884" s="11" t="str">
        <f>TEXT(Table1[[#This Row],[Order_Date]],"YYYY-MM")</f>
        <v>2024-06</v>
      </c>
      <c r="Q884" s="9" t="str">
        <f>IF(AND(Table1[[#This Row],[Hour]]&gt;=6,Table1[[#This Row],[Hour]]&lt;12),"Morning",IF(AND(Table1[[#This Row],[Hour]]&gt;=12,Table1[[#This Row],[Hour]]&lt;18),"AfterNoon",IF(AND(Table1[[#This Row],[Hour]]&gt;=18,Table1[[#This Row],[Hour]]&lt;21),"Evening","Night")))</f>
        <v>Evening</v>
      </c>
      <c r="R884">
        <f>Table1[[#This Row],[Total_Sales]]/Table1[[#This Row],[Quantity_Sold]]</f>
        <v>71.104000000000013</v>
      </c>
      <c r="S884">
        <v>19</v>
      </c>
    </row>
    <row r="885" spans="1:19" ht="15.75" customHeight="1" x14ac:dyDescent="0.25">
      <c r="A885" s="3">
        <v>1884</v>
      </c>
      <c r="B885" s="4">
        <v>45491</v>
      </c>
      <c r="C885" s="3">
        <v>203</v>
      </c>
      <c r="D885" s="3">
        <v>304</v>
      </c>
      <c r="E885" s="3">
        <v>102</v>
      </c>
      <c r="F885" s="3">
        <v>3</v>
      </c>
      <c r="G885" s="5">
        <v>186.494</v>
      </c>
      <c r="H885" s="5">
        <v>559.48199999999997</v>
      </c>
      <c r="I885" s="5">
        <v>117.49121999999998</v>
      </c>
      <c r="J885" s="3" t="b">
        <v>1</v>
      </c>
      <c r="K885" s="3" t="s">
        <v>682</v>
      </c>
      <c r="L885" s="3">
        <v>2024</v>
      </c>
      <c r="M885" s="3">
        <v>7</v>
      </c>
      <c r="N885" s="3" t="s">
        <v>16</v>
      </c>
      <c r="O885" s="11">
        <v>23</v>
      </c>
      <c r="P885" s="11" t="str">
        <f>TEXT(Table1[[#This Row],[Order_Date]],"YYYY-MM")</f>
        <v>2024-07</v>
      </c>
      <c r="Q885" s="9" t="str">
        <f>IF(AND(Table1[[#This Row],[Hour]]&gt;=6,Table1[[#This Row],[Hour]]&lt;12),"Morning",IF(AND(Table1[[#This Row],[Hour]]&gt;=12,Table1[[#This Row],[Hour]]&lt;18),"AfterNoon",IF(AND(Table1[[#This Row],[Hour]]&gt;=18,Table1[[#This Row],[Hour]]&lt;21),"Evening","Night")))</f>
        <v>Night</v>
      </c>
      <c r="R885">
        <f>Table1[[#This Row],[Total_Sales]]/Table1[[#This Row],[Quantity_Sold]]</f>
        <v>186.494</v>
      </c>
      <c r="S885">
        <v>21</v>
      </c>
    </row>
    <row r="886" spans="1:19" ht="15.75" customHeight="1" x14ac:dyDescent="0.25">
      <c r="A886" s="3">
        <v>1885</v>
      </c>
      <c r="B886" s="4">
        <v>45460</v>
      </c>
      <c r="C886" s="3">
        <v>205</v>
      </c>
      <c r="D886" s="3">
        <v>303</v>
      </c>
      <c r="E886" s="3">
        <v>105</v>
      </c>
      <c r="F886" s="3">
        <v>10</v>
      </c>
      <c r="G886" s="5">
        <v>184.99800000000002</v>
      </c>
      <c r="H886" s="5">
        <v>1849.9800000000002</v>
      </c>
      <c r="I886" s="5">
        <v>462.49500000000006</v>
      </c>
      <c r="J886" s="3" t="b">
        <v>0</v>
      </c>
      <c r="K886" s="3" t="s">
        <v>683</v>
      </c>
      <c r="L886" s="3">
        <v>2024</v>
      </c>
      <c r="M886" s="3">
        <v>6</v>
      </c>
      <c r="N886" s="3" t="s">
        <v>28</v>
      </c>
      <c r="O886" s="11">
        <v>17</v>
      </c>
      <c r="P886" s="11" t="str">
        <f>TEXT(Table1[[#This Row],[Order_Date]],"YYYY-MM")</f>
        <v>2024-06</v>
      </c>
      <c r="Q886" s="9" t="str">
        <f>IF(AND(Table1[[#This Row],[Hour]]&gt;=6,Table1[[#This Row],[Hour]]&lt;12),"Morning",IF(AND(Table1[[#This Row],[Hour]]&gt;=12,Table1[[#This Row],[Hour]]&lt;18),"AfterNoon",IF(AND(Table1[[#This Row],[Hour]]&gt;=18,Table1[[#This Row],[Hour]]&lt;21),"Evening","Night")))</f>
        <v>AfterNoon</v>
      </c>
      <c r="R886">
        <f>Table1[[#This Row],[Total_Sales]]/Table1[[#This Row],[Quantity_Sold]]</f>
        <v>184.99800000000002</v>
      </c>
      <c r="S886">
        <v>25</v>
      </c>
    </row>
    <row r="887" spans="1:19" ht="15.75" customHeight="1" x14ac:dyDescent="0.25">
      <c r="A887" s="3">
        <v>1886</v>
      </c>
      <c r="B887" s="4">
        <v>45251</v>
      </c>
      <c r="C887" s="3">
        <v>204</v>
      </c>
      <c r="D887" s="3">
        <v>305</v>
      </c>
      <c r="E887" s="3">
        <v>105</v>
      </c>
      <c r="F887" s="3">
        <v>4</v>
      </c>
      <c r="G887" s="5">
        <v>186.16400000000002</v>
      </c>
      <c r="H887" s="5">
        <v>744.65600000000006</v>
      </c>
      <c r="I887" s="5">
        <v>223.39680000000001</v>
      </c>
      <c r="J887" s="3" t="b">
        <v>0</v>
      </c>
      <c r="K887" s="3" t="s">
        <v>684</v>
      </c>
      <c r="L887" s="3">
        <v>2023</v>
      </c>
      <c r="M887" s="3">
        <v>11</v>
      </c>
      <c r="N887" s="3" t="s">
        <v>31</v>
      </c>
      <c r="O887" s="11">
        <v>15</v>
      </c>
      <c r="P887" s="11" t="str">
        <f>TEXT(Table1[[#This Row],[Order_Date]],"YYYY-MM")</f>
        <v>2023-11</v>
      </c>
      <c r="Q887" s="9" t="str">
        <f>IF(AND(Table1[[#This Row],[Hour]]&gt;=6,Table1[[#This Row],[Hour]]&lt;12),"Morning",IF(AND(Table1[[#This Row],[Hour]]&gt;=12,Table1[[#This Row],[Hour]]&lt;18),"AfterNoon",IF(AND(Table1[[#This Row],[Hour]]&gt;=18,Table1[[#This Row],[Hour]]&lt;21),"Evening","Night")))</f>
        <v>AfterNoon</v>
      </c>
      <c r="R887">
        <f>Table1[[#This Row],[Total_Sales]]/Table1[[#This Row],[Quantity_Sold]]</f>
        <v>186.16400000000002</v>
      </c>
      <c r="S887">
        <v>30</v>
      </c>
    </row>
    <row r="888" spans="1:19" ht="15.75" customHeight="1" x14ac:dyDescent="0.25">
      <c r="A888" s="3">
        <v>1887</v>
      </c>
      <c r="B888" s="4">
        <v>45449</v>
      </c>
      <c r="C888" s="3">
        <v>202</v>
      </c>
      <c r="D888" s="3">
        <v>304</v>
      </c>
      <c r="E888" s="3">
        <v>103</v>
      </c>
      <c r="F888" s="3">
        <v>1</v>
      </c>
      <c r="G888" s="5">
        <v>404.93200000000002</v>
      </c>
      <c r="H888" s="5">
        <v>404.93200000000002</v>
      </c>
      <c r="I888" s="5">
        <v>60.739800000000002</v>
      </c>
      <c r="J888" s="3" t="b">
        <v>0</v>
      </c>
      <c r="K888" s="3" t="s">
        <v>406</v>
      </c>
      <c r="L888" s="3">
        <v>2024</v>
      </c>
      <c r="M888" s="3">
        <v>6</v>
      </c>
      <c r="N888" s="3" t="s">
        <v>16</v>
      </c>
      <c r="O888" s="11">
        <v>12</v>
      </c>
      <c r="P888" s="11" t="str">
        <f>TEXT(Table1[[#This Row],[Order_Date]],"YYYY-MM")</f>
        <v>2024-06</v>
      </c>
      <c r="Q888" s="9" t="str">
        <f>IF(AND(Table1[[#This Row],[Hour]]&gt;=6,Table1[[#This Row],[Hour]]&lt;12),"Morning",IF(AND(Table1[[#This Row],[Hour]]&gt;=12,Table1[[#This Row],[Hour]]&lt;18),"AfterNoon",IF(AND(Table1[[#This Row],[Hour]]&gt;=18,Table1[[#This Row],[Hour]]&lt;21),"Evening","Night")))</f>
        <v>AfterNoon</v>
      </c>
      <c r="R888">
        <f>Table1[[#This Row],[Total_Sales]]/Table1[[#This Row],[Quantity_Sold]]</f>
        <v>404.93200000000002</v>
      </c>
      <c r="S888">
        <v>15</v>
      </c>
    </row>
    <row r="889" spans="1:19" ht="15.75" customHeight="1" x14ac:dyDescent="0.25">
      <c r="A889" s="3">
        <v>1888</v>
      </c>
      <c r="B889" s="4">
        <v>44948</v>
      </c>
      <c r="C889" s="3">
        <v>202</v>
      </c>
      <c r="D889" s="3">
        <v>301</v>
      </c>
      <c r="E889" s="3">
        <v>101</v>
      </c>
      <c r="F889" s="3">
        <v>5</v>
      </c>
      <c r="G889" s="5">
        <v>193.64400000000001</v>
      </c>
      <c r="H889" s="5">
        <v>968.22</v>
      </c>
      <c r="I889" s="5">
        <v>164.59740000000002</v>
      </c>
      <c r="J889" s="3" t="b">
        <v>1</v>
      </c>
      <c r="K889" s="3" t="s">
        <v>579</v>
      </c>
      <c r="L889" s="3">
        <v>2023</v>
      </c>
      <c r="M889" s="3">
        <v>1</v>
      </c>
      <c r="N889" s="3" t="s">
        <v>20</v>
      </c>
      <c r="O889" s="11">
        <v>20</v>
      </c>
      <c r="P889" s="11" t="str">
        <f>TEXT(Table1[[#This Row],[Order_Date]],"YYYY-MM")</f>
        <v>2023-01</v>
      </c>
      <c r="Q889" s="9" t="str">
        <f>IF(AND(Table1[[#This Row],[Hour]]&gt;=6,Table1[[#This Row],[Hour]]&lt;12),"Morning",IF(AND(Table1[[#This Row],[Hour]]&gt;=12,Table1[[#This Row],[Hour]]&lt;18),"AfterNoon",IF(AND(Table1[[#This Row],[Hour]]&gt;=18,Table1[[#This Row],[Hour]]&lt;21),"Evening","Night")))</f>
        <v>Evening</v>
      </c>
      <c r="R889">
        <f>Table1[[#This Row],[Total_Sales]]/Table1[[#This Row],[Quantity_Sold]]</f>
        <v>193.64400000000001</v>
      </c>
      <c r="S889">
        <v>17</v>
      </c>
    </row>
    <row r="890" spans="1:19" ht="15.75" customHeight="1" x14ac:dyDescent="0.25">
      <c r="A890" s="3">
        <v>1889</v>
      </c>
      <c r="B890" s="4">
        <v>45532</v>
      </c>
      <c r="C890" s="3">
        <v>201</v>
      </c>
      <c r="D890" s="3">
        <v>301</v>
      </c>
      <c r="E890" s="3">
        <v>104</v>
      </c>
      <c r="F890" s="3">
        <v>3</v>
      </c>
      <c r="G890" s="5">
        <v>448.16200000000003</v>
      </c>
      <c r="H890" s="5">
        <v>1344.4860000000001</v>
      </c>
      <c r="I890" s="5">
        <v>255.45234000000002</v>
      </c>
      <c r="J890" s="3" t="b">
        <v>0</v>
      </c>
      <c r="K890" s="3" t="s">
        <v>685</v>
      </c>
      <c r="L890" s="3">
        <v>2024</v>
      </c>
      <c r="M890" s="3">
        <v>8</v>
      </c>
      <c r="N890" s="3" t="s">
        <v>18</v>
      </c>
      <c r="O890" s="11">
        <v>0</v>
      </c>
      <c r="P890" s="11" t="str">
        <f>TEXT(Table1[[#This Row],[Order_Date]],"YYYY-MM")</f>
        <v>2024-08</v>
      </c>
      <c r="Q890" s="9" t="str">
        <f>IF(AND(Table1[[#This Row],[Hour]]&gt;=6,Table1[[#This Row],[Hour]]&lt;12),"Morning",IF(AND(Table1[[#This Row],[Hour]]&gt;=12,Table1[[#This Row],[Hour]]&lt;18),"AfterNoon",IF(AND(Table1[[#This Row],[Hour]]&gt;=18,Table1[[#This Row],[Hour]]&lt;21),"Evening","Night")))</f>
        <v>Night</v>
      </c>
      <c r="R890">
        <f>Table1[[#This Row],[Total_Sales]]/Table1[[#This Row],[Quantity_Sold]]</f>
        <v>448.16200000000003</v>
      </c>
      <c r="S890">
        <v>19</v>
      </c>
    </row>
    <row r="891" spans="1:19" ht="15.75" customHeight="1" x14ac:dyDescent="0.25">
      <c r="A891" s="3">
        <v>1890</v>
      </c>
      <c r="B891" s="4">
        <v>45223</v>
      </c>
      <c r="C891" s="3">
        <v>203</v>
      </c>
      <c r="D891" s="3">
        <v>305</v>
      </c>
      <c r="E891" s="3">
        <v>101</v>
      </c>
      <c r="F891" s="3">
        <v>7</v>
      </c>
      <c r="G891" s="5">
        <v>322.91600000000005</v>
      </c>
      <c r="H891" s="5">
        <v>2260.4120000000003</v>
      </c>
      <c r="I891" s="5">
        <v>474.68652000000003</v>
      </c>
      <c r="J891" s="3" t="b">
        <v>0</v>
      </c>
      <c r="K891" s="3" t="s">
        <v>268</v>
      </c>
      <c r="L891" s="3">
        <v>2023</v>
      </c>
      <c r="M891" s="3">
        <v>10</v>
      </c>
      <c r="N891" s="3" t="s">
        <v>31</v>
      </c>
      <c r="O891" s="11">
        <v>7</v>
      </c>
      <c r="P891" s="11" t="str">
        <f>TEXT(Table1[[#This Row],[Order_Date]],"YYYY-MM")</f>
        <v>2023-10</v>
      </c>
      <c r="Q891" s="9" t="str">
        <f>IF(AND(Table1[[#This Row],[Hour]]&gt;=6,Table1[[#This Row],[Hour]]&lt;12),"Morning",IF(AND(Table1[[#This Row],[Hour]]&gt;=12,Table1[[#This Row],[Hour]]&lt;18),"AfterNoon",IF(AND(Table1[[#This Row],[Hour]]&gt;=18,Table1[[#This Row],[Hour]]&lt;21),"Evening","Night")))</f>
        <v>Morning</v>
      </c>
      <c r="R891">
        <f>Table1[[#This Row],[Total_Sales]]/Table1[[#This Row],[Quantity_Sold]]</f>
        <v>322.91600000000005</v>
      </c>
      <c r="S891">
        <v>21</v>
      </c>
    </row>
    <row r="892" spans="1:19" ht="15.75" customHeight="1" x14ac:dyDescent="0.25">
      <c r="A892" s="3">
        <v>1891</v>
      </c>
      <c r="B892" s="4">
        <v>45245</v>
      </c>
      <c r="C892" s="3">
        <v>203</v>
      </c>
      <c r="D892" s="3">
        <v>305</v>
      </c>
      <c r="E892" s="3">
        <v>105</v>
      </c>
      <c r="F892" s="3">
        <v>1</v>
      </c>
      <c r="G892" s="5">
        <v>604.89</v>
      </c>
      <c r="H892" s="5">
        <v>604.89</v>
      </c>
      <c r="I892" s="5">
        <v>151.2225</v>
      </c>
      <c r="J892" s="3" t="b">
        <v>0</v>
      </c>
      <c r="K892" s="3" t="s">
        <v>686</v>
      </c>
      <c r="L892" s="3">
        <v>2023</v>
      </c>
      <c r="M892" s="3">
        <v>11</v>
      </c>
      <c r="N892" s="3" t="s">
        <v>18</v>
      </c>
      <c r="O892" s="11">
        <v>12</v>
      </c>
      <c r="P892" s="11" t="str">
        <f>TEXT(Table1[[#This Row],[Order_Date]],"YYYY-MM")</f>
        <v>2023-11</v>
      </c>
      <c r="Q892" s="9" t="str">
        <f>IF(AND(Table1[[#This Row],[Hour]]&gt;=6,Table1[[#This Row],[Hour]]&lt;12),"Morning",IF(AND(Table1[[#This Row],[Hour]]&gt;=12,Table1[[#This Row],[Hour]]&lt;18),"AfterNoon",IF(AND(Table1[[#This Row],[Hour]]&gt;=18,Table1[[#This Row],[Hour]]&lt;21),"Evening","Night")))</f>
        <v>AfterNoon</v>
      </c>
      <c r="R892">
        <f>Table1[[#This Row],[Total_Sales]]/Table1[[#This Row],[Quantity_Sold]]</f>
        <v>604.89</v>
      </c>
      <c r="S892">
        <v>25</v>
      </c>
    </row>
    <row r="893" spans="1:19" ht="15.75" customHeight="1" x14ac:dyDescent="0.25">
      <c r="A893" s="3">
        <v>1892</v>
      </c>
      <c r="B893" s="4">
        <v>45525</v>
      </c>
      <c r="C893" s="3">
        <v>203</v>
      </c>
      <c r="D893" s="3">
        <v>303</v>
      </c>
      <c r="E893" s="3">
        <v>102</v>
      </c>
      <c r="F893" s="3">
        <v>5</v>
      </c>
      <c r="G893" s="5">
        <v>135.828</v>
      </c>
      <c r="H893" s="5">
        <v>679.14</v>
      </c>
      <c r="I893" s="5">
        <v>203.74199999999999</v>
      </c>
      <c r="J893" s="3" t="b">
        <v>1</v>
      </c>
      <c r="K893" s="3" t="s">
        <v>687</v>
      </c>
      <c r="L893" s="3">
        <v>2024</v>
      </c>
      <c r="M893" s="3">
        <v>8</v>
      </c>
      <c r="N893" s="3" t="s">
        <v>18</v>
      </c>
      <c r="O893" s="11">
        <v>16</v>
      </c>
      <c r="P893" s="11" t="str">
        <f>TEXT(Table1[[#This Row],[Order_Date]],"YYYY-MM")</f>
        <v>2024-08</v>
      </c>
      <c r="Q893" s="9" t="str">
        <f>IF(AND(Table1[[#This Row],[Hour]]&gt;=6,Table1[[#This Row],[Hour]]&lt;12),"Morning",IF(AND(Table1[[#This Row],[Hour]]&gt;=12,Table1[[#This Row],[Hour]]&lt;18),"AfterNoon",IF(AND(Table1[[#This Row],[Hour]]&gt;=18,Table1[[#This Row],[Hour]]&lt;21),"Evening","Night")))</f>
        <v>AfterNoon</v>
      </c>
      <c r="R893">
        <f>Table1[[#This Row],[Total_Sales]]/Table1[[#This Row],[Quantity_Sold]]</f>
        <v>135.828</v>
      </c>
      <c r="S893">
        <v>30</v>
      </c>
    </row>
    <row r="894" spans="1:19" ht="15.75" customHeight="1" x14ac:dyDescent="0.25">
      <c r="A894" s="3">
        <v>1893</v>
      </c>
      <c r="B894" s="4">
        <v>45440</v>
      </c>
      <c r="C894" s="3">
        <v>203</v>
      </c>
      <c r="D894" s="3">
        <v>302</v>
      </c>
      <c r="E894" s="3">
        <v>104</v>
      </c>
      <c r="F894" s="3">
        <v>3</v>
      </c>
      <c r="G894" s="5">
        <v>401.96200000000005</v>
      </c>
      <c r="H894" s="5">
        <v>1205.8860000000002</v>
      </c>
      <c r="I894" s="5">
        <v>180.88290000000003</v>
      </c>
      <c r="J894" s="3" t="b">
        <v>0</v>
      </c>
      <c r="K894" s="3" t="s">
        <v>688</v>
      </c>
      <c r="L894" s="3">
        <v>2024</v>
      </c>
      <c r="M894" s="3">
        <v>5</v>
      </c>
      <c r="N894" s="3" t="s">
        <v>31</v>
      </c>
      <c r="O894" s="11">
        <v>10</v>
      </c>
      <c r="P894" s="11" t="str">
        <f>TEXT(Table1[[#This Row],[Order_Date]],"YYYY-MM")</f>
        <v>2024-05</v>
      </c>
      <c r="Q894" s="9" t="str">
        <f>IF(AND(Table1[[#This Row],[Hour]]&gt;=6,Table1[[#This Row],[Hour]]&lt;12),"Morning",IF(AND(Table1[[#This Row],[Hour]]&gt;=12,Table1[[#This Row],[Hour]]&lt;18),"AfterNoon",IF(AND(Table1[[#This Row],[Hour]]&gt;=18,Table1[[#This Row],[Hour]]&lt;21),"Evening","Night")))</f>
        <v>Morning</v>
      </c>
      <c r="R894">
        <f>Table1[[#This Row],[Total_Sales]]/Table1[[#This Row],[Quantity_Sold]]</f>
        <v>401.96200000000005</v>
      </c>
      <c r="S894">
        <v>15</v>
      </c>
    </row>
    <row r="895" spans="1:19" ht="15.75" customHeight="1" x14ac:dyDescent="0.25">
      <c r="A895" s="3">
        <v>1894</v>
      </c>
      <c r="B895" s="4">
        <v>45072</v>
      </c>
      <c r="C895" s="3">
        <v>202</v>
      </c>
      <c r="D895" s="3">
        <v>304</v>
      </c>
      <c r="E895" s="3">
        <v>104</v>
      </c>
      <c r="F895" s="3">
        <v>7</v>
      </c>
      <c r="G895" s="5">
        <v>226.82</v>
      </c>
      <c r="H895" s="5">
        <v>1587.74</v>
      </c>
      <c r="I895" s="5">
        <v>269.91580000000005</v>
      </c>
      <c r="J895" s="3" t="b">
        <v>0</v>
      </c>
      <c r="K895" s="3" t="s">
        <v>689</v>
      </c>
      <c r="L895" s="3">
        <v>2023</v>
      </c>
      <c r="M895" s="3">
        <v>5</v>
      </c>
      <c r="N895" s="3" t="s">
        <v>26</v>
      </c>
      <c r="O895" s="11">
        <v>6</v>
      </c>
      <c r="P895" s="11" t="str">
        <f>TEXT(Table1[[#This Row],[Order_Date]],"YYYY-MM")</f>
        <v>2023-05</v>
      </c>
      <c r="Q895" s="9" t="str">
        <f>IF(AND(Table1[[#This Row],[Hour]]&gt;=6,Table1[[#This Row],[Hour]]&lt;12),"Morning",IF(AND(Table1[[#This Row],[Hour]]&gt;=12,Table1[[#This Row],[Hour]]&lt;18),"AfterNoon",IF(AND(Table1[[#This Row],[Hour]]&gt;=18,Table1[[#This Row],[Hour]]&lt;21),"Evening","Night")))</f>
        <v>Morning</v>
      </c>
      <c r="R895">
        <f>Table1[[#This Row],[Total_Sales]]/Table1[[#This Row],[Quantity_Sold]]</f>
        <v>226.82</v>
      </c>
      <c r="S895">
        <v>17.000000000000004</v>
      </c>
    </row>
    <row r="896" spans="1:19" ht="15.75" customHeight="1" x14ac:dyDescent="0.25">
      <c r="A896" s="3">
        <v>1895</v>
      </c>
      <c r="B896" s="4">
        <v>45112</v>
      </c>
      <c r="C896" s="3">
        <v>205</v>
      </c>
      <c r="D896" s="3">
        <v>305</v>
      </c>
      <c r="E896" s="3">
        <v>102</v>
      </c>
      <c r="F896" s="3">
        <v>3</v>
      </c>
      <c r="G896" s="5">
        <v>470.31600000000003</v>
      </c>
      <c r="H896" s="5">
        <v>1410.9480000000001</v>
      </c>
      <c r="I896" s="5">
        <v>268.08012000000002</v>
      </c>
      <c r="J896" s="3" t="b">
        <v>0</v>
      </c>
      <c r="K896" s="3" t="s">
        <v>690</v>
      </c>
      <c r="L896" s="3">
        <v>2023</v>
      </c>
      <c r="M896" s="3">
        <v>7</v>
      </c>
      <c r="N896" s="3" t="s">
        <v>18</v>
      </c>
      <c r="O896" s="11">
        <v>13</v>
      </c>
      <c r="P896" s="11" t="str">
        <f>TEXT(Table1[[#This Row],[Order_Date]],"YYYY-MM")</f>
        <v>2023-07</v>
      </c>
      <c r="Q896" s="9" t="str">
        <f>IF(AND(Table1[[#This Row],[Hour]]&gt;=6,Table1[[#This Row],[Hour]]&lt;12),"Morning",IF(AND(Table1[[#This Row],[Hour]]&gt;=12,Table1[[#This Row],[Hour]]&lt;18),"AfterNoon",IF(AND(Table1[[#This Row],[Hour]]&gt;=18,Table1[[#This Row],[Hour]]&lt;21),"Evening","Night")))</f>
        <v>AfterNoon</v>
      </c>
      <c r="R896">
        <f>Table1[[#This Row],[Total_Sales]]/Table1[[#This Row],[Quantity_Sold]]</f>
        <v>470.31600000000003</v>
      </c>
      <c r="S896">
        <v>19</v>
      </c>
    </row>
    <row r="897" spans="1:19" ht="15.75" customHeight="1" x14ac:dyDescent="0.25">
      <c r="A897" s="3">
        <v>1896</v>
      </c>
      <c r="B897" s="4">
        <v>45280</v>
      </c>
      <c r="C897" s="3">
        <v>202</v>
      </c>
      <c r="D897" s="3">
        <v>303</v>
      </c>
      <c r="E897" s="3">
        <v>103</v>
      </c>
      <c r="F897" s="3">
        <v>1</v>
      </c>
      <c r="G897" s="5">
        <v>497.61800000000005</v>
      </c>
      <c r="H897" s="5">
        <v>497.61800000000005</v>
      </c>
      <c r="I897" s="5">
        <v>104.49978</v>
      </c>
      <c r="J897" s="3" t="b">
        <v>0</v>
      </c>
      <c r="K897" s="3" t="s">
        <v>691</v>
      </c>
      <c r="L897" s="3">
        <v>2023</v>
      </c>
      <c r="M897" s="3">
        <v>12</v>
      </c>
      <c r="N897" s="3" t="s">
        <v>18</v>
      </c>
      <c r="O897" s="11">
        <v>23</v>
      </c>
      <c r="P897" s="11" t="str">
        <f>TEXT(Table1[[#This Row],[Order_Date]],"YYYY-MM")</f>
        <v>2023-12</v>
      </c>
      <c r="Q897" s="9" t="str">
        <f>IF(AND(Table1[[#This Row],[Hour]]&gt;=6,Table1[[#This Row],[Hour]]&lt;12),"Morning",IF(AND(Table1[[#This Row],[Hour]]&gt;=12,Table1[[#This Row],[Hour]]&lt;18),"AfterNoon",IF(AND(Table1[[#This Row],[Hour]]&gt;=18,Table1[[#This Row],[Hour]]&lt;21),"Evening","Night")))</f>
        <v>Night</v>
      </c>
      <c r="R897">
        <f>Table1[[#This Row],[Total_Sales]]/Table1[[#This Row],[Quantity_Sold]]</f>
        <v>497.61800000000005</v>
      </c>
      <c r="S897">
        <v>21</v>
      </c>
    </row>
    <row r="898" spans="1:19" ht="15.75" customHeight="1" x14ac:dyDescent="0.25">
      <c r="A898" s="3">
        <v>1897</v>
      </c>
      <c r="B898" s="4">
        <v>45415</v>
      </c>
      <c r="C898" s="3">
        <v>202</v>
      </c>
      <c r="D898" s="3">
        <v>302</v>
      </c>
      <c r="E898" s="3">
        <v>102</v>
      </c>
      <c r="F898" s="3">
        <v>10</v>
      </c>
      <c r="G898" s="5">
        <v>459.11800000000005</v>
      </c>
      <c r="H898" s="5">
        <v>4591.18</v>
      </c>
      <c r="I898" s="5">
        <v>1147.7950000000001</v>
      </c>
      <c r="J898" s="3" t="b">
        <v>0</v>
      </c>
      <c r="K898" s="3" t="s">
        <v>692</v>
      </c>
      <c r="L898" s="3">
        <v>2024</v>
      </c>
      <c r="M898" s="3">
        <v>5</v>
      </c>
      <c r="N898" s="3" t="s">
        <v>26</v>
      </c>
      <c r="O898" s="11">
        <v>0</v>
      </c>
      <c r="P898" s="11" t="str">
        <f>TEXT(Table1[[#This Row],[Order_Date]],"YYYY-MM")</f>
        <v>2024-05</v>
      </c>
      <c r="Q898" s="9" t="str">
        <f>IF(AND(Table1[[#This Row],[Hour]]&gt;=6,Table1[[#This Row],[Hour]]&lt;12),"Morning",IF(AND(Table1[[#This Row],[Hour]]&gt;=12,Table1[[#This Row],[Hour]]&lt;18),"AfterNoon",IF(AND(Table1[[#This Row],[Hour]]&gt;=18,Table1[[#This Row],[Hour]]&lt;21),"Evening","Night")))</f>
        <v>Night</v>
      </c>
      <c r="R898">
        <f>Table1[[#This Row],[Total_Sales]]/Table1[[#This Row],[Quantity_Sold]]</f>
        <v>459.11800000000005</v>
      </c>
      <c r="S898">
        <v>25</v>
      </c>
    </row>
    <row r="899" spans="1:19" ht="15.75" customHeight="1" x14ac:dyDescent="0.25">
      <c r="A899" s="3">
        <v>1898</v>
      </c>
      <c r="B899" s="4">
        <v>45549</v>
      </c>
      <c r="C899" s="3">
        <v>201</v>
      </c>
      <c r="D899" s="3">
        <v>304</v>
      </c>
      <c r="E899" s="3">
        <v>101</v>
      </c>
      <c r="F899" s="3">
        <v>6</v>
      </c>
      <c r="G899" s="5">
        <v>385.17600000000004</v>
      </c>
      <c r="H899" s="5">
        <v>2311.0560000000005</v>
      </c>
      <c r="I899" s="5">
        <v>693.31680000000017</v>
      </c>
      <c r="J899" s="3" t="b">
        <v>0</v>
      </c>
      <c r="K899" s="3" t="s">
        <v>693</v>
      </c>
      <c r="L899" s="3">
        <v>2024</v>
      </c>
      <c r="M899" s="3">
        <v>9</v>
      </c>
      <c r="N899" s="3" t="s">
        <v>22</v>
      </c>
      <c r="O899" s="11">
        <v>2</v>
      </c>
      <c r="P899" s="11" t="str">
        <f>TEXT(Table1[[#This Row],[Order_Date]],"YYYY-MM")</f>
        <v>2024-09</v>
      </c>
      <c r="Q899" s="9" t="str">
        <f>IF(AND(Table1[[#This Row],[Hour]]&gt;=6,Table1[[#This Row],[Hour]]&lt;12),"Morning",IF(AND(Table1[[#This Row],[Hour]]&gt;=12,Table1[[#This Row],[Hour]]&lt;18),"AfterNoon",IF(AND(Table1[[#This Row],[Hour]]&gt;=18,Table1[[#This Row],[Hour]]&lt;21),"Evening","Night")))</f>
        <v>Night</v>
      </c>
      <c r="R899">
        <f>Table1[[#This Row],[Total_Sales]]/Table1[[#This Row],[Quantity_Sold]]</f>
        <v>385.1760000000001</v>
      </c>
      <c r="S899">
        <v>30</v>
      </c>
    </row>
    <row r="900" spans="1:19" ht="15.75" customHeight="1" x14ac:dyDescent="0.25">
      <c r="A900" s="3">
        <v>1899</v>
      </c>
      <c r="B900" s="4">
        <v>45295</v>
      </c>
      <c r="C900" s="3">
        <v>205</v>
      </c>
      <c r="D900" s="3">
        <v>303</v>
      </c>
      <c r="E900" s="3">
        <v>105</v>
      </c>
      <c r="F900" s="3">
        <v>4</v>
      </c>
      <c r="G900" s="5">
        <v>426.38200000000006</v>
      </c>
      <c r="H900" s="5">
        <v>1705.5280000000002</v>
      </c>
      <c r="I900" s="5">
        <v>255.82920000000001</v>
      </c>
      <c r="J900" s="3" t="b">
        <v>1</v>
      </c>
      <c r="K900" s="3" t="s">
        <v>151</v>
      </c>
      <c r="L900" s="3">
        <v>2024</v>
      </c>
      <c r="M900" s="3">
        <v>1</v>
      </c>
      <c r="N900" s="3" t="s">
        <v>16</v>
      </c>
      <c r="O900" s="11">
        <v>18</v>
      </c>
      <c r="P900" s="11" t="str">
        <f>TEXT(Table1[[#This Row],[Order_Date]],"YYYY-MM")</f>
        <v>2024-01</v>
      </c>
      <c r="Q900" s="9" t="str">
        <f>IF(AND(Table1[[#This Row],[Hour]]&gt;=6,Table1[[#This Row],[Hour]]&lt;12),"Morning",IF(AND(Table1[[#This Row],[Hour]]&gt;=12,Table1[[#This Row],[Hour]]&lt;18),"AfterNoon",IF(AND(Table1[[#This Row],[Hour]]&gt;=18,Table1[[#This Row],[Hour]]&lt;21),"Evening","Night")))</f>
        <v>Evening</v>
      </c>
      <c r="R900">
        <f>Table1[[#This Row],[Total_Sales]]/Table1[[#This Row],[Quantity_Sold]]</f>
        <v>426.38200000000006</v>
      </c>
      <c r="S900">
        <v>15</v>
      </c>
    </row>
    <row r="901" spans="1:19" ht="15.75" customHeight="1" x14ac:dyDescent="0.25">
      <c r="A901" s="3">
        <v>1900</v>
      </c>
      <c r="B901" s="4">
        <v>44888</v>
      </c>
      <c r="C901" s="3">
        <v>204</v>
      </c>
      <c r="D901" s="3">
        <v>302</v>
      </c>
      <c r="E901" s="3">
        <v>104</v>
      </c>
      <c r="F901" s="3">
        <v>7</v>
      </c>
      <c r="G901" s="5">
        <v>267.71800000000002</v>
      </c>
      <c r="H901" s="5">
        <v>1874.0260000000001</v>
      </c>
      <c r="I901" s="5">
        <v>318.58442000000002</v>
      </c>
      <c r="J901" s="3" t="b">
        <v>0</v>
      </c>
      <c r="K901" s="3" t="s">
        <v>194</v>
      </c>
      <c r="L901" s="3">
        <v>2022</v>
      </c>
      <c r="M901" s="3">
        <v>11</v>
      </c>
      <c r="N901" s="3" t="s">
        <v>18</v>
      </c>
      <c r="O901" s="11">
        <v>7</v>
      </c>
      <c r="P901" s="11" t="str">
        <f>TEXT(Table1[[#This Row],[Order_Date]],"YYYY-MM")</f>
        <v>2022-11</v>
      </c>
      <c r="Q901" s="9" t="str">
        <f>IF(AND(Table1[[#This Row],[Hour]]&gt;=6,Table1[[#This Row],[Hour]]&lt;12),"Morning",IF(AND(Table1[[#This Row],[Hour]]&gt;=12,Table1[[#This Row],[Hour]]&lt;18),"AfterNoon",IF(AND(Table1[[#This Row],[Hour]]&gt;=18,Table1[[#This Row],[Hour]]&lt;21),"Evening","Night")))</f>
        <v>Morning</v>
      </c>
      <c r="R901">
        <f>Table1[[#This Row],[Total_Sales]]/Table1[[#This Row],[Quantity_Sold]]</f>
        <v>267.71800000000002</v>
      </c>
      <c r="S901">
        <v>17</v>
      </c>
    </row>
    <row r="902" spans="1:19" ht="15.75" customHeight="1" x14ac:dyDescent="0.25">
      <c r="A902" s="3">
        <v>1901</v>
      </c>
      <c r="B902" s="4">
        <v>45225</v>
      </c>
      <c r="C902" s="3">
        <v>204</v>
      </c>
      <c r="D902" s="3">
        <v>304</v>
      </c>
      <c r="E902" s="3">
        <v>103</v>
      </c>
      <c r="F902" s="3">
        <v>3</v>
      </c>
      <c r="G902" s="5">
        <v>287.25400000000002</v>
      </c>
      <c r="H902" s="5">
        <v>861.76200000000006</v>
      </c>
      <c r="I902" s="5">
        <v>163.73478</v>
      </c>
      <c r="J902" s="3" t="b">
        <v>1</v>
      </c>
      <c r="K902" s="3" t="s">
        <v>694</v>
      </c>
      <c r="L902" s="3">
        <v>2023</v>
      </c>
      <c r="M902" s="3">
        <v>10</v>
      </c>
      <c r="N902" s="3" t="s">
        <v>16</v>
      </c>
      <c r="O902" s="11">
        <v>0</v>
      </c>
      <c r="P902" s="11" t="str">
        <f>TEXT(Table1[[#This Row],[Order_Date]],"YYYY-MM")</f>
        <v>2023-10</v>
      </c>
      <c r="Q902" s="9" t="str">
        <f>IF(AND(Table1[[#This Row],[Hour]]&gt;=6,Table1[[#This Row],[Hour]]&lt;12),"Morning",IF(AND(Table1[[#This Row],[Hour]]&gt;=12,Table1[[#This Row],[Hour]]&lt;18),"AfterNoon",IF(AND(Table1[[#This Row],[Hour]]&gt;=18,Table1[[#This Row],[Hour]]&lt;21),"Evening","Night")))</f>
        <v>Night</v>
      </c>
      <c r="R902">
        <f>Table1[[#This Row],[Total_Sales]]/Table1[[#This Row],[Quantity_Sold]]</f>
        <v>287.25400000000002</v>
      </c>
      <c r="S902">
        <v>18.999999999999996</v>
      </c>
    </row>
    <row r="903" spans="1:19" ht="15.75" customHeight="1" x14ac:dyDescent="0.25">
      <c r="A903" s="3">
        <v>1902</v>
      </c>
      <c r="B903" s="4">
        <v>45143</v>
      </c>
      <c r="C903" s="3">
        <v>203</v>
      </c>
      <c r="D903" s="3">
        <v>304</v>
      </c>
      <c r="E903" s="3">
        <v>105</v>
      </c>
      <c r="F903" s="3">
        <v>9</v>
      </c>
      <c r="G903" s="5">
        <v>509.69600000000008</v>
      </c>
      <c r="H903" s="5">
        <v>4587.264000000001</v>
      </c>
      <c r="I903" s="5">
        <v>963.32544000000019</v>
      </c>
      <c r="J903" s="3" t="b">
        <v>1</v>
      </c>
      <c r="K903" s="3" t="s">
        <v>695</v>
      </c>
      <c r="L903" s="3">
        <v>2023</v>
      </c>
      <c r="M903" s="3">
        <v>8</v>
      </c>
      <c r="N903" s="3" t="s">
        <v>22</v>
      </c>
      <c r="O903" s="11">
        <v>3</v>
      </c>
      <c r="P903" s="11" t="str">
        <f>TEXT(Table1[[#This Row],[Order_Date]],"YYYY-MM")</f>
        <v>2023-08</v>
      </c>
      <c r="Q903" s="9" t="str">
        <f>IF(AND(Table1[[#This Row],[Hour]]&gt;=6,Table1[[#This Row],[Hour]]&lt;12),"Morning",IF(AND(Table1[[#This Row],[Hour]]&gt;=12,Table1[[#This Row],[Hour]]&lt;18),"AfterNoon",IF(AND(Table1[[#This Row],[Hour]]&gt;=18,Table1[[#This Row],[Hour]]&lt;21),"Evening","Night")))</f>
        <v>Night</v>
      </c>
      <c r="R903">
        <f>Table1[[#This Row],[Total_Sales]]/Table1[[#This Row],[Quantity_Sold]]</f>
        <v>509.69600000000014</v>
      </c>
      <c r="S903">
        <v>21</v>
      </c>
    </row>
    <row r="904" spans="1:19" ht="15.75" customHeight="1" x14ac:dyDescent="0.25">
      <c r="A904" s="3">
        <v>1903</v>
      </c>
      <c r="B904" s="4">
        <v>45410</v>
      </c>
      <c r="C904" s="3">
        <v>201</v>
      </c>
      <c r="D904" s="3">
        <v>301</v>
      </c>
      <c r="E904" s="3">
        <v>105</v>
      </c>
      <c r="F904" s="3">
        <v>10</v>
      </c>
      <c r="G904" s="5">
        <v>647.63600000000008</v>
      </c>
      <c r="H904" s="5">
        <v>6476.3600000000006</v>
      </c>
      <c r="I904" s="5">
        <v>1619.0900000000001</v>
      </c>
      <c r="J904" s="3" t="b">
        <v>0</v>
      </c>
      <c r="K904" s="3" t="s">
        <v>696</v>
      </c>
      <c r="L904" s="3">
        <v>2024</v>
      </c>
      <c r="M904" s="3">
        <v>4</v>
      </c>
      <c r="N904" s="3" t="s">
        <v>20</v>
      </c>
      <c r="O904" s="11">
        <v>0</v>
      </c>
      <c r="P904" s="11" t="str">
        <f>TEXT(Table1[[#This Row],[Order_Date]],"YYYY-MM")</f>
        <v>2024-04</v>
      </c>
      <c r="Q904" s="9" t="str">
        <f>IF(AND(Table1[[#This Row],[Hour]]&gt;=6,Table1[[#This Row],[Hour]]&lt;12),"Morning",IF(AND(Table1[[#This Row],[Hour]]&gt;=12,Table1[[#This Row],[Hour]]&lt;18),"AfterNoon",IF(AND(Table1[[#This Row],[Hour]]&gt;=18,Table1[[#This Row],[Hour]]&lt;21),"Evening","Night")))</f>
        <v>Night</v>
      </c>
      <c r="R904">
        <f>Table1[[#This Row],[Total_Sales]]/Table1[[#This Row],[Quantity_Sold]]</f>
        <v>647.63600000000008</v>
      </c>
      <c r="S904">
        <v>25</v>
      </c>
    </row>
    <row r="905" spans="1:19" ht="15.75" customHeight="1" x14ac:dyDescent="0.25">
      <c r="A905" s="3">
        <v>1904</v>
      </c>
      <c r="B905" s="4">
        <v>45307</v>
      </c>
      <c r="C905" s="3">
        <v>201</v>
      </c>
      <c r="D905" s="3">
        <v>304</v>
      </c>
      <c r="E905" s="3">
        <v>102</v>
      </c>
      <c r="F905" s="3">
        <v>6</v>
      </c>
      <c r="G905" s="5">
        <v>226.82</v>
      </c>
      <c r="H905" s="5">
        <v>1360.92</v>
      </c>
      <c r="I905" s="5">
        <v>408.27600000000001</v>
      </c>
      <c r="J905" s="3" t="b">
        <v>0</v>
      </c>
      <c r="K905" s="3" t="s">
        <v>327</v>
      </c>
      <c r="L905" s="3">
        <v>2024</v>
      </c>
      <c r="M905" s="3">
        <v>1</v>
      </c>
      <c r="N905" s="3" t="s">
        <v>31</v>
      </c>
      <c r="O905" s="11">
        <v>5</v>
      </c>
      <c r="P905" s="11" t="str">
        <f>TEXT(Table1[[#This Row],[Order_Date]],"YYYY-MM")</f>
        <v>2024-01</v>
      </c>
      <c r="Q905" s="9" t="str">
        <f>IF(AND(Table1[[#This Row],[Hour]]&gt;=6,Table1[[#This Row],[Hour]]&lt;12),"Morning",IF(AND(Table1[[#This Row],[Hour]]&gt;=12,Table1[[#This Row],[Hour]]&lt;18),"AfterNoon",IF(AND(Table1[[#This Row],[Hour]]&gt;=18,Table1[[#This Row],[Hour]]&lt;21),"Evening","Night")))</f>
        <v>Night</v>
      </c>
      <c r="R905">
        <f>Table1[[#This Row],[Total_Sales]]/Table1[[#This Row],[Quantity_Sold]]</f>
        <v>226.82000000000002</v>
      </c>
      <c r="S905">
        <v>30</v>
      </c>
    </row>
    <row r="906" spans="1:19" ht="15.75" customHeight="1" x14ac:dyDescent="0.25">
      <c r="A906" s="3">
        <v>1905</v>
      </c>
      <c r="B906" s="4">
        <v>45199</v>
      </c>
      <c r="C906" s="3">
        <v>204</v>
      </c>
      <c r="D906" s="3">
        <v>302</v>
      </c>
      <c r="E906" s="3">
        <v>104</v>
      </c>
      <c r="F906" s="3">
        <v>3</v>
      </c>
      <c r="G906" s="5">
        <v>157.87200000000001</v>
      </c>
      <c r="H906" s="5">
        <v>473.61600000000004</v>
      </c>
      <c r="I906" s="5">
        <v>71.042400000000001</v>
      </c>
      <c r="J906" s="3" t="b">
        <v>0</v>
      </c>
      <c r="K906" s="3" t="s">
        <v>226</v>
      </c>
      <c r="L906" s="3">
        <v>2023</v>
      </c>
      <c r="M906" s="3">
        <v>9</v>
      </c>
      <c r="N906" s="3" t="s">
        <v>22</v>
      </c>
      <c r="O906" s="11">
        <v>13</v>
      </c>
      <c r="P906" s="11" t="str">
        <f>TEXT(Table1[[#This Row],[Order_Date]],"YYYY-MM")</f>
        <v>2023-09</v>
      </c>
      <c r="Q906" s="9" t="str">
        <f>IF(AND(Table1[[#This Row],[Hour]]&gt;=6,Table1[[#This Row],[Hour]]&lt;12),"Morning",IF(AND(Table1[[#This Row],[Hour]]&gt;=12,Table1[[#This Row],[Hour]]&lt;18),"AfterNoon",IF(AND(Table1[[#This Row],[Hour]]&gt;=18,Table1[[#This Row],[Hour]]&lt;21),"Evening","Night")))</f>
        <v>AfterNoon</v>
      </c>
      <c r="R906">
        <f>Table1[[#This Row],[Total_Sales]]/Table1[[#This Row],[Quantity_Sold]]</f>
        <v>157.87200000000001</v>
      </c>
      <c r="S906">
        <v>15</v>
      </c>
    </row>
    <row r="907" spans="1:19" ht="15.75" customHeight="1" x14ac:dyDescent="0.25">
      <c r="A907" s="3">
        <v>1906</v>
      </c>
      <c r="B907" s="4">
        <v>45532</v>
      </c>
      <c r="C907" s="3">
        <v>201</v>
      </c>
      <c r="D907" s="3">
        <v>302</v>
      </c>
      <c r="E907" s="3">
        <v>102</v>
      </c>
      <c r="F907" s="3">
        <v>8</v>
      </c>
      <c r="G907" s="5">
        <v>430.32000000000005</v>
      </c>
      <c r="H907" s="5">
        <v>3442.5600000000004</v>
      </c>
      <c r="I907" s="5">
        <v>585.23520000000008</v>
      </c>
      <c r="J907" s="3" t="b">
        <v>0</v>
      </c>
      <c r="K907" s="3" t="s">
        <v>697</v>
      </c>
      <c r="L907" s="3">
        <v>2024</v>
      </c>
      <c r="M907" s="3">
        <v>8</v>
      </c>
      <c r="N907" s="3" t="s">
        <v>18</v>
      </c>
      <c r="O907" s="11">
        <v>22</v>
      </c>
      <c r="P907" s="11" t="str">
        <f>TEXT(Table1[[#This Row],[Order_Date]],"YYYY-MM")</f>
        <v>2024-08</v>
      </c>
      <c r="Q907" s="9" t="str">
        <f>IF(AND(Table1[[#This Row],[Hour]]&gt;=6,Table1[[#This Row],[Hour]]&lt;12),"Morning",IF(AND(Table1[[#This Row],[Hour]]&gt;=12,Table1[[#This Row],[Hour]]&lt;18),"AfterNoon",IF(AND(Table1[[#This Row],[Hour]]&gt;=18,Table1[[#This Row],[Hour]]&lt;21),"Evening","Night")))</f>
        <v>Night</v>
      </c>
      <c r="R907">
        <f>Table1[[#This Row],[Total_Sales]]/Table1[[#This Row],[Quantity_Sold]]</f>
        <v>430.32000000000005</v>
      </c>
      <c r="S907">
        <v>17</v>
      </c>
    </row>
    <row r="908" spans="1:19" ht="15.75" customHeight="1" x14ac:dyDescent="0.25">
      <c r="A908" s="3">
        <v>1907</v>
      </c>
      <c r="B908" s="4">
        <v>45344</v>
      </c>
      <c r="C908" s="3">
        <v>203</v>
      </c>
      <c r="D908" s="3">
        <v>301</v>
      </c>
      <c r="E908" s="3">
        <v>104</v>
      </c>
      <c r="F908" s="3">
        <v>5</v>
      </c>
      <c r="G908" s="5">
        <v>145.83800000000002</v>
      </c>
      <c r="H908" s="5">
        <v>729.19</v>
      </c>
      <c r="I908" s="5">
        <v>138.54610000000002</v>
      </c>
      <c r="J908" s="3" t="b">
        <v>0</v>
      </c>
      <c r="K908" s="3" t="s">
        <v>698</v>
      </c>
      <c r="L908" s="3">
        <v>2024</v>
      </c>
      <c r="M908" s="3">
        <v>2</v>
      </c>
      <c r="N908" s="3" t="s">
        <v>16</v>
      </c>
      <c r="O908" s="11">
        <v>0</v>
      </c>
      <c r="P908" s="11" t="str">
        <f>TEXT(Table1[[#This Row],[Order_Date]],"YYYY-MM")</f>
        <v>2024-02</v>
      </c>
      <c r="Q908" s="9" t="str">
        <f>IF(AND(Table1[[#This Row],[Hour]]&gt;=6,Table1[[#This Row],[Hour]]&lt;12),"Morning",IF(AND(Table1[[#This Row],[Hour]]&gt;=12,Table1[[#This Row],[Hour]]&lt;18),"AfterNoon",IF(AND(Table1[[#This Row],[Hour]]&gt;=18,Table1[[#This Row],[Hour]]&lt;21),"Evening","Night")))</f>
        <v>Night</v>
      </c>
      <c r="R908">
        <f>Table1[[#This Row],[Total_Sales]]/Table1[[#This Row],[Quantity_Sold]]</f>
        <v>145.83800000000002</v>
      </c>
      <c r="S908">
        <v>19.000000000000004</v>
      </c>
    </row>
    <row r="909" spans="1:19" ht="15.75" customHeight="1" x14ac:dyDescent="0.25">
      <c r="A909" s="3">
        <v>1908</v>
      </c>
      <c r="B909" s="4">
        <v>45083</v>
      </c>
      <c r="C909" s="3">
        <v>201</v>
      </c>
      <c r="D909" s="3">
        <v>302</v>
      </c>
      <c r="E909" s="3">
        <v>103</v>
      </c>
      <c r="F909" s="3">
        <v>5</v>
      </c>
      <c r="G909" s="5">
        <v>114.51</v>
      </c>
      <c r="H909" s="5">
        <v>572.55000000000007</v>
      </c>
      <c r="I909" s="5">
        <v>120.23550000000002</v>
      </c>
      <c r="J909" s="3" t="b">
        <v>1</v>
      </c>
      <c r="K909" s="3" t="s">
        <v>296</v>
      </c>
      <c r="L909" s="3">
        <v>2023</v>
      </c>
      <c r="M909" s="3">
        <v>6</v>
      </c>
      <c r="N909" s="3" t="s">
        <v>31</v>
      </c>
      <c r="O909" s="11">
        <v>16</v>
      </c>
      <c r="P909" s="11" t="str">
        <f>TEXT(Table1[[#This Row],[Order_Date]],"YYYY-MM")</f>
        <v>2023-06</v>
      </c>
      <c r="Q909" s="9" t="str">
        <f>IF(AND(Table1[[#This Row],[Hour]]&gt;=6,Table1[[#This Row],[Hour]]&lt;12),"Morning",IF(AND(Table1[[#This Row],[Hour]]&gt;=12,Table1[[#This Row],[Hour]]&lt;18),"AfterNoon",IF(AND(Table1[[#This Row],[Hour]]&gt;=18,Table1[[#This Row],[Hour]]&lt;21),"Evening","Night")))</f>
        <v>AfterNoon</v>
      </c>
      <c r="R909">
        <f>Table1[[#This Row],[Total_Sales]]/Table1[[#This Row],[Quantity_Sold]]</f>
        <v>114.51000000000002</v>
      </c>
      <c r="S909">
        <v>21</v>
      </c>
    </row>
    <row r="910" spans="1:19" ht="15.75" customHeight="1" x14ac:dyDescent="0.25">
      <c r="A910" s="3">
        <v>1909</v>
      </c>
      <c r="B910" s="4">
        <v>45462</v>
      </c>
      <c r="C910" s="3">
        <v>203</v>
      </c>
      <c r="D910" s="3">
        <v>302</v>
      </c>
      <c r="E910" s="3">
        <v>105</v>
      </c>
      <c r="F910" s="3">
        <v>9</v>
      </c>
      <c r="G910" s="5">
        <v>468.13800000000003</v>
      </c>
      <c r="H910" s="5">
        <v>4213.2420000000002</v>
      </c>
      <c r="I910" s="5">
        <v>1053.3105</v>
      </c>
      <c r="J910" s="3" t="b">
        <v>0</v>
      </c>
      <c r="K910" s="3" t="s">
        <v>114</v>
      </c>
      <c r="L910" s="3">
        <v>2024</v>
      </c>
      <c r="M910" s="3">
        <v>6</v>
      </c>
      <c r="N910" s="3" t="s">
        <v>18</v>
      </c>
      <c r="O910" s="11">
        <v>12</v>
      </c>
      <c r="P910" s="11" t="str">
        <f>TEXT(Table1[[#This Row],[Order_Date]],"YYYY-MM")</f>
        <v>2024-06</v>
      </c>
      <c r="Q910" s="9" t="str">
        <f>IF(AND(Table1[[#This Row],[Hour]]&gt;=6,Table1[[#This Row],[Hour]]&lt;12),"Morning",IF(AND(Table1[[#This Row],[Hour]]&gt;=12,Table1[[#This Row],[Hour]]&lt;18),"AfterNoon",IF(AND(Table1[[#This Row],[Hour]]&gt;=18,Table1[[#This Row],[Hour]]&lt;21),"Evening","Night")))</f>
        <v>AfterNoon</v>
      </c>
      <c r="R910">
        <f>Table1[[#This Row],[Total_Sales]]/Table1[[#This Row],[Quantity_Sold]]</f>
        <v>468.13800000000003</v>
      </c>
      <c r="S910">
        <v>25</v>
      </c>
    </row>
    <row r="911" spans="1:19" ht="15.75" customHeight="1" x14ac:dyDescent="0.25">
      <c r="A911" s="3">
        <v>1910</v>
      </c>
      <c r="B911" s="4">
        <v>45407</v>
      </c>
      <c r="C911" s="3">
        <v>202</v>
      </c>
      <c r="D911" s="3">
        <v>305</v>
      </c>
      <c r="E911" s="3">
        <v>103</v>
      </c>
      <c r="F911" s="3">
        <v>10</v>
      </c>
      <c r="G911" s="5">
        <v>645.28200000000004</v>
      </c>
      <c r="H911" s="5">
        <v>6452.8200000000006</v>
      </c>
      <c r="I911" s="5">
        <v>1935.846</v>
      </c>
      <c r="J911" s="3" t="b">
        <v>0</v>
      </c>
      <c r="K911" s="3" t="s">
        <v>699</v>
      </c>
      <c r="L911" s="3">
        <v>2024</v>
      </c>
      <c r="M911" s="3">
        <v>4</v>
      </c>
      <c r="N911" s="3" t="s">
        <v>16</v>
      </c>
      <c r="O911" s="11">
        <v>21</v>
      </c>
      <c r="P911" s="11" t="str">
        <f>TEXT(Table1[[#This Row],[Order_Date]],"YYYY-MM")</f>
        <v>2024-04</v>
      </c>
      <c r="Q911" s="9" t="str">
        <f>IF(AND(Table1[[#This Row],[Hour]]&gt;=6,Table1[[#This Row],[Hour]]&lt;12),"Morning",IF(AND(Table1[[#This Row],[Hour]]&gt;=12,Table1[[#This Row],[Hour]]&lt;18),"AfterNoon",IF(AND(Table1[[#This Row],[Hour]]&gt;=18,Table1[[#This Row],[Hour]]&lt;21),"Evening","Night")))</f>
        <v>Night</v>
      </c>
      <c r="R911">
        <f>Table1[[#This Row],[Total_Sales]]/Table1[[#This Row],[Quantity_Sold]]</f>
        <v>645.28200000000004</v>
      </c>
      <c r="S911">
        <v>30</v>
      </c>
    </row>
    <row r="912" spans="1:19" ht="15.75" customHeight="1" x14ac:dyDescent="0.25">
      <c r="A912" s="3">
        <v>1911</v>
      </c>
      <c r="B912" s="4">
        <v>45059</v>
      </c>
      <c r="C912" s="3">
        <v>205</v>
      </c>
      <c r="D912" s="3">
        <v>303</v>
      </c>
      <c r="E912" s="3">
        <v>105</v>
      </c>
      <c r="F912" s="3">
        <v>1</v>
      </c>
      <c r="G912" s="5">
        <v>105.88600000000001</v>
      </c>
      <c r="H912" s="5">
        <v>105.88600000000001</v>
      </c>
      <c r="I912" s="5">
        <v>15.882900000000001</v>
      </c>
      <c r="J912" s="3" t="b">
        <v>0</v>
      </c>
      <c r="K912" s="3" t="s">
        <v>700</v>
      </c>
      <c r="L912" s="3">
        <v>2023</v>
      </c>
      <c r="M912" s="3">
        <v>5</v>
      </c>
      <c r="N912" s="3" t="s">
        <v>22</v>
      </c>
      <c r="O912" s="11">
        <v>21</v>
      </c>
      <c r="P912" s="11" t="str">
        <f>TEXT(Table1[[#This Row],[Order_Date]],"YYYY-MM")</f>
        <v>2023-05</v>
      </c>
      <c r="Q912" s="9" t="str">
        <f>IF(AND(Table1[[#This Row],[Hour]]&gt;=6,Table1[[#This Row],[Hour]]&lt;12),"Morning",IF(AND(Table1[[#This Row],[Hour]]&gt;=12,Table1[[#This Row],[Hour]]&lt;18),"AfterNoon",IF(AND(Table1[[#This Row],[Hour]]&gt;=18,Table1[[#This Row],[Hour]]&lt;21),"Evening","Night")))</f>
        <v>Night</v>
      </c>
      <c r="R912">
        <f>Table1[[#This Row],[Total_Sales]]/Table1[[#This Row],[Quantity_Sold]]</f>
        <v>105.88600000000001</v>
      </c>
      <c r="S912">
        <v>15</v>
      </c>
    </row>
    <row r="913" spans="1:19" ht="15.75" customHeight="1" x14ac:dyDescent="0.25">
      <c r="A913" s="3">
        <v>1912</v>
      </c>
      <c r="B913" s="4">
        <v>44965</v>
      </c>
      <c r="C913" s="3">
        <v>202</v>
      </c>
      <c r="D913" s="3">
        <v>301</v>
      </c>
      <c r="E913" s="3">
        <v>102</v>
      </c>
      <c r="F913" s="3">
        <v>10</v>
      </c>
      <c r="G913" s="5">
        <v>83.688000000000002</v>
      </c>
      <c r="H913" s="5">
        <v>836.88</v>
      </c>
      <c r="I913" s="5">
        <v>142.2696</v>
      </c>
      <c r="J913" s="3" t="b">
        <v>0</v>
      </c>
      <c r="K913" s="3" t="s">
        <v>701</v>
      </c>
      <c r="L913" s="3">
        <v>2023</v>
      </c>
      <c r="M913" s="3">
        <v>2</v>
      </c>
      <c r="N913" s="3" t="s">
        <v>18</v>
      </c>
      <c r="O913" s="11">
        <v>5</v>
      </c>
      <c r="P913" s="11" t="str">
        <f>TEXT(Table1[[#This Row],[Order_Date]],"YYYY-MM")</f>
        <v>2023-02</v>
      </c>
      <c r="Q913" s="9" t="str">
        <f>IF(AND(Table1[[#This Row],[Hour]]&gt;=6,Table1[[#This Row],[Hour]]&lt;12),"Morning",IF(AND(Table1[[#This Row],[Hour]]&gt;=12,Table1[[#This Row],[Hour]]&lt;18),"AfterNoon",IF(AND(Table1[[#This Row],[Hour]]&gt;=18,Table1[[#This Row],[Hour]]&lt;21),"Evening","Night")))</f>
        <v>Night</v>
      </c>
      <c r="R913">
        <f>Table1[[#This Row],[Total_Sales]]/Table1[[#This Row],[Quantity_Sold]]</f>
        <v>83.688000000000002</v>
      </c>
      <c r="S913">
        <v>17</v>
      </c>
    </row>
    <row r="914" spans="1:19" ht="15.75" customHeight="1" x14ac:dyDescent="0.25">
      <c r="A914" s="3">
        <v>1913</v>
      </c>
      <c r="B914" s="4">
        <v>45458</v>
      </c>
      <c r="C914" s="3">
        <v>204</v>
      </c>
      <c r="D914" s="3">
        <v>304</v>
      </c>
      <c r="E914" s="3">
        <v>101</v>
      </c>
      <c r="F914" s="3">
        <v>5</v>
      </c>
      <c r="G914" s="5">
        <v>103.02600000000001</v>
      </c>
      <c r="H914" s="5">
        <v>515.13000000000011</v>
      </c>
      <c r="I914" s="5">
        <v>97.874700000000018</v>
      </c>
      <c r="J914" s="3" t="b">
        <v>1</v>
      </c>
      <c r="K914" s="3" t="s">
        <v>702</v>
      </c>
      <c r="L914" s="3">
        <v>2024</v>
      </c>
      <c r="M914" s="3">
        <v>6</v>
      </c>
      <c r="N914" s="3" t="s">
        <v>22</v>
      </c>
      <c r="O914" s="11">
        <v>15</v>
      </c>
      <c r="P914" s="11" t="str">
        <f>TEXT(Table1[[#This Row],[Order_Date]],"YYYY-MM")</f>
        <v>2024-06</v>
      </c>
      <c r="Q914" s="9" t="str">
        <f>IF(AND(Table1[[#This Row],[Hour]]&gt;=6,Table1[[#This Row],[Hour]]&lt;12),"Morning",IF(AND(Table1[[#This Row],[Hour]]&gt;=12,Table1[[#This Row],[Hour]]&lt;18),"AfterNoon",IF(AND(Table1[[#This Row],[Hour]]&gt;=18,Table1[[#This Row],[Hour]]&lt;21),"Evening","Night")))</f>
        <v>AfterNoon</v>
      </c>
      <c r="R914">
        <f>Table1[[#This Row],[Total_Sales]]/Table1[[#This Row],[Quantity_Sold]]</f>
        <v>103.02600000000002</v>
      </c>
      <c r="S914">
        <v>19</v>
      </c>
    </row>
    <row r="915" spans="1:19" ht="15.75" customHeight="1" x14ac:dyDescent="0.25">
      <c r="A915" s="3">
        <v>1914</v>
      </c>
      <c r="B915" s="4">
        <v>45449</v>
      </c>
      <c r="C915" s="3">
        <v>203</v>
      </c>
      <c r="D915" s="3">
        <v>303</v>
      </c>
      <c r="E915" s="3">
        <v>103</v>
      </c>
      <c r="F915" s="3">
        <v>9</v>
      </c>
      <c r="G915" s="5">
        <v>656.74400000000003</v>
      </c>
      <c r="H915" s="5">
        <v>5910.6959999999999</v>
      </c>
      <c r="I915" s="5">
        <v>1241.2461599999999</v>
      </c>
      <c r="J915" s="3" t="b">
        <v>0</v>
      </c>
      <c r="K915" s="3" t="s">
        <v>489</v>
      </c>
      <c r="L915" s="3">
        <v>2024</v>
      </c>
      <c r="M915" s="3">
        <v>6</v>
      </c>
      <c r="N915" s="3" t="s">
        <v>16</v>
      </c>
      <c r="O915" s="11">
        <v>17</v>
      </c>
      <c r="P915" s="11" t="str">
        <f>TEXT(Table1[[#This Row],[Order_Date]],"YYYY-MM")</f>
        <v>2024-06</v>
      </c>
      <c r="Q915" s="9" t="str">
        <f>IF(AND(Table1[[#This Row],[Hour]]&gt;=6,Table1[[#This Row],[Hour]]&lt;12),"Morning",IF(AND(Table1[[#This Row],[Hour]]&gt;=12,Table1[[#This Row],[Hour]]&lt;18),"AfterNoon",IF(AND(Table1[[#This Row],[Hour]]&gt;=18,Table1[[#This Row],[Hour]]&lt;21),"Evening","Night")))</f>
        <v>AfterNoon</v>
      </c>
      <c r="R915">
        <f>Table1[[#This Row],[Total_Sales]]/Table1[[#This Row],[Quantity_Sold]]</f>
        <v>656.74400000000003</v>
      </c>
      <c r="S915">
        <v>21</v>
      </c>
    </row>
    <row r="916" spans="1:19" ht="15.75" customHeight="1" x14ac:dyDescent="0.25">
      <c r="A916" s="3">
        <v>1915</v>
      </c>
      <c r="B916" s="4">
        <v>45421</v>
      </c>
      <c r="C916" s="3">
        <v>202</v>
      </c>
      <c r="D916" s="3">
        <v>303</v>
      </c>
      <c r="E916" s="3">
        <v>105</v>
      </c>
      <c r="F916" s="3">
        <v>5</v>
      </c>
      <c r="G916" s="5">
        <v>129.69000000000003</v>
      </c>
      <c r="H916" s="5">
        <v>648.45000000000016</v>
      </c>
      <c r="I916" s="5">
        <v>162.11250000000004</v>
      </c>
      <c r="J916" s="3" t="b">
        <v>1</v>
      </c>
      <c r="K916" s="3" t="s">
        <v>703</v>
      </c>
      <c r="L916" s="3">
        <v>2024</v>
      </c>
      <c r="M916" s="3">
        <v>5</v>
      </c>
      <c r="N916" s="3" t="s">
        <v>16</v>
      </c>
      <c r="O916" s="11">
        <v>20</v>
      </c>
      <c r="P916" s="11" t="str">
        <f>TEXT(Table1[[#This Row],[Order_Date]],"YYYY-MM")</f>
        <v>2024-05</v>
      </c>
      <c r="Q916" s="9" t="str">
        <f>IF(AND(Table1[[#This Row],[Hour]]&gt;=6,Table1[[#This Row],[Hour]]&lt;12),"Morning",IF(AND(Table1[[#This Row],[Hour]]&gt;=12,Table1[[#This Row],[Hour]]&lt;18),"AfterNoon",IF(AND(Table1[[#This Row],[Hour]]&gt;=18,Table1[[#This Row],[Hour]]&lt;21),"Evening","Night")))</f>
        <v>Evening</v>
      </c>
      <c r="R916">
        <f>Table1[[#This Row],[Total_Sales]]/Table1[[#This Row],[Quantity_Sold]]</f>
        <v>129.69000000000003</v>
      </c>
      <c r="S916">
        <v>25</v>
      </c>
    </row>
    <row r="917" spans="1:19" ht="15.75" customHeight="1" x14ac:dyDescent="0.25">
      <c r="A917" s="3">
        <v>1916</v>
      </c>
      <c r="B917" s="4">
        <v>44862</v>
      </c>
      <c r="C917" s="3">
        <v>204</v>
      </c>
      <c r="D917" s="3">
        <v>301</v>
      </c>
      <c r="E917" s="3">
        <v>101</v>
      </c>
      <c r="F917" s="3">
        <v>4</v>
      </c>
      <c r="G917" s="5">
        <v>655.49</v>
      </c>
      <c r="H917" s="5">
        <v>2621.96</v>
      </c>
      <c r="I917" s="5">
        <v>786.58799999999997</v>
      </c>
      <c r="J917" s="3" t="b">
        <v>0</v>
      </c>
      <c r="K917" s="3" t="s">
        <v>704</v>
      </c>
      <c r="L917" s="3">
        <v>2022</v>
      </c>
      <c r="M917" s="3">
        <v>10</v>
      </c>
      <c r="N917" s="3" t="s">
        <v>26</v>
      </c>
      <c r="O917" s="11">
        <v>18</v>
      </c>
      <c r="P917" s="11" t="str">
        <f>TEXT(Table1[[#This Row],[Order_Date]],"YYYY-MM")</f>
        <v>2022-10</v>
      </c>
      <c r="Q917" s="9" t="str">
        <f>IF(AND(Table1[[#This Row],[Hour]]&gt;=6,Table1[[#This Row],[Hour]]&lt;12),"Morning",IF(AND(Table1[[#This Row],[Hour]]&gt;=12,Table1[[#This Row],[Hour]]&lt;18),"AfterNoon",IF(AND(Table1[[#This Row],[Hour]]&gt;=18,Table1[[#This Row],[Hour]]&lt;21),"Evening","Night")))</f>
        <v>Evening</v>
      </c>
      <c r="R917">
        <f>Table1[[#This Row],[Total_Sales]]/Table1[[#This Row],[Quantity_Sold]]</f>
        <v>655.49</v>
      </c>
      <c r="S917">
        <v>30</v>
      </c>
    </row>
    <row r="918" spans="1:19" ht="15.75" customHeight="1" x14ac:dyDescent="0.25">
      <c r="A918" s="3">
        <v>1917</v>
      </c>
      <c r="B918" s="4">
        <v>44971</v>
      </c>
      <c r="C918" s="3">
        <v>203</v>
      </c>
      <c r="D918" s="3">
        <v>302</v>
      </c>
      <c r="E918" s="3">
        <v>101</v>
      </c>
      <c r="F918" s="3">
        <v>5</v>
      </c>
      <c r="G918" s="5">
        <v>175.40600000000003</v>
      </c>
      <c r="H918" s="5">
        <v>877.0300000000002</v>
      </c>
      <c r="I918" s="5">
        <v>131.55450000000002</v>
      </c>
      <c r="J918" s="3" t="b">
        <v>0</v>
      </c>
      <c r="K918" s="3" t="s">
        <v>705</v>
      </c>
      <c r="L918" s="3">
        <v>2023</v>
      </c>
      <c r="M918" s="3">
        <v>2</v>
      </c>
      <c r="N918" s="3" t="s">
        <v>31</v>
      </c>
      <c r="O918" s="11">
        <v>2</v>
      </c>
      <c r="P918" s="11" t="str">
        <f>TEXT(Table1[[#This Row],[Order_Date]],"YYYY-MM")</f>
        <v>2023-02</v>
      </c>
      <c r="Q918" s="9" t="str">
        <f>IF(AND(Table1[[#This Row],[Hour]]&gt;=6,Table1[[#This Row],[Hour]]&lt;12),"Morning",IF(AND(Table1[[#This Row],[Hour]]&gt;=12,Table1[[#This Row],[Hour]]&lt;18),"AfterNoon",IF(AND(Table1[[#This Row],[Hour]]&gt;=18,Table1[[#This Row],[Hour]]&lt;21),"Evening","Night")))</f>
        <v>Night</v>
      </c>
      <c r="R918">
        <f>Table1[[#This Row],[Total_Sales]]/Table1[[#This Row],[Quantity_Sold]]</f>
        <v>175.40600000000003</v>
      </c>
      <c r="S918">
        <v>15</v>
      </c>
    </row>
    <row r="919" spans="1:19" ht="15.75" customHeight="1" x14ac:dyDescent="0.25">
      <c r="A919" s="3">
        <v>1918</v>
      </c>
      <c r="B919" s="4">
        <v>44948</v>
      </c>
      <c r="C919" s="3">
        <v>201</v>
      </c>
      <c r="D919" s="3">
        <v>305</v>
      </c>
      <c r="E919" s="3">
        <v>104</v>
      </c>
      <c r="F919" s="3">
        <v>2</v>
      </c>
      <c r="G919" s="5">
        <v>558.31600000000003</v>
      </c>
      <c r="H919" s="5">
        <v>1116.6320000000001</v>
      </c>
      <c r="I919" s="5">
        <v>189.82744000000002</v>
      </c>
      <c r="J919" s="3" t="b">
        <v>0</v>
      </c>
      <c r="K919" s="3" t="s">
        <v>195</v>
      </c>
      <c r="L919" s="3">
        <v>2023</v>
      </c>
      <c r="M919" s="3">
        <v>1</v>
      </c>
      <c r="N919" s="3" t="s">
        <v>20</v>
      </c>
      <c r="O919" s="11">
        <v>18</v>
      </c>
      <c r="P919" s="11" t="str">
        <f>TEXT(Table1[[#This Row],[Order_Date]],"YYYY-MM")</f>
        <v>2023-01</v>
      </c>
      <c r="Q919" s="9" t="str">
        <f>IF(AND(Table1[[#This Row],[Hour]]&gt;=6,Table1[[#This Row],[Hour]]&lt;12),"Morning",IF(AND(Table1[[#This Row],[Hour]]&gt;=12,Table1[[#This Row],[Hour]]&lt;18),"AfterNoon",IF(AND(Table1[[#This Row],[Hour]]&gt;=18,Table1[[#This Row],[Hour]]&lt;21),"Evening","Night")))</f>
        <v>Evening</v>
      </c>
      <c r="R919">
        <f>Table1[[#This Row],[Total_Sales]]/Table1[[#This Row],[Quantity_Sold]]</f>
        <v>558.31600000000003</v>
      </c>
      <c r="S919">
        <v>17</v>
      </c>
    </row>
    <row r="920" spans="1:19" ht="15.75" customHeight="1" x14ac:dyDescent="0.25">
      <c r="A920" s="3">
        <v>1919</v>
      </c>
      <c r="B920" s="4">
        <v>45347</v>
      </c>
      <c r="C920" s="3">
        <v>204</v>
      </c>
      <c r="D920" s="3">
        <v>305</v>
      </c>
      <c r="E920" s="3">
        <v>105</v>
      </c>
      <c r="F920" s="3">
        <v>9</v>
      </c>
      <c r="G920" s="5">
        <v>100.71600000000001</v>
      </c>
      <c r="H920" s="5">
        <v>906.44400000000007</v>
      </c>
      <c r="I920" s="5">
        <v>172.22436000000002</v>
      </c>
      <c r="J920" s="3" t="b">
        <v>0</v>
      </c>
      <c r="K920" s="3" t="s">
        <v>706</v>
      </c>
      <c r="L920" s="3">
        <v>2024</v>
      </c>
      <c r="M920" s="3">
        <v>2</v>
      </c>
      <c r="N920" s="3" t="s">
        <v>20</v>
      </c>
      <c r="O920" s="11">
        <v>17</v>
      </c>
      <c r="P920" s="11" t="str">
        <f>TEXT(Table1[[#This Row],[Order_Date]],"YYYY-MM")</f>
        <v>2024-02</v>
      </c>
      <c r="Q920" s="9" t="str">
        <f>IF(AND(Table1[[#This Row],[Hour]]&gt;=6,Table1[[#This Row],[Hour]]&lt;12),"Morning",IF(AND(Table1[[#This Row],[Hour]]&gt;=12,Table1[[#This Row],[Hour]]&lt;18),"AfterNoon",IF(AND(Table1[[#This Row],[Hour]]&gt;=18,Table1[[#This Row],[Hour]]&lt;21),"Evening","Night")))</f>
        <v>AfterNoon</v>
      </c>
      <c r="R920">
        <f>Table1[[#This Row],[Total_Sales]]/Table1[[#This Row],[Quantity_Sold]]</f>
        <v>100.71600000000001</v>
      </c>
      <c r="S920">
        <v>19</v>
      </c>
    </row>
    <row r="921" spans="1:19" ht="15.75" customHeight="1" x14ac:dyDescent="0.25">
      <c r="A921" s="3">
        <v>1920</v>
      </c>
      <c r="B921" s="4">
        <v>45451</v>
      </c>
      <c r="C921" s="3">
        <v>201</v>
      </c>
      <c r="D921" s="3">
        <v>304</v>
      </c>
      <c r="E921" s="3">
        <v>104</v>
      </c>
      <c r="F921" s="3">
        <v>8</v>
      </c>
      <c r="G921" s="5">
        <v>612.54600000000005</v>
      </c>
      <c r="H921" s="5">
        <v>4900.3680000000004</v>
      </c>
      <c r="I921" s="5">
        <v>1029.07728</v>
      </c>
      <c r="J921" s="3" t="b">
        <v>1</v>
      </c>
      <c r="K921" s="3" t="s">
        <v>707</v>
      </c>
      <c r="L921" s="3">
        <v>2024</v>
      </c>
      <c r="M921" s="3">
        <v>6</v>
      </c>
      <c r="N921" s="3" t="s">
        <v>22</v>
      </c>
      <c r="O921" s="11">
        <v>15</v>
      </c>
      <c r="P921" s="11" t="str">
        <f>TEXT(Table1[[#This Row],[Order_Date]],"YYYY-MM")</f>
        <v>2024-06</v>
      </c>
      <c r="Q921" s="9" t="str">
        <f>IF(AND(Table1[[#This Row],[Hour]]&gt;=6,Table1[[#This Row],[Hour]]&lt;12),"Morning",IF(AND(Table1[[#This Row],[Hour]]&gt;=12,Table1[[#This Row],[Hour]]&lt;18),"AfterNoon",IF(AND(Table1[[#This Row],[Hour]]&gt;=18,Table1[[#This Row],[Hour]]&lt;21),"Evening","Night")))</f>
        <v>AfterNoon</v>
      </c>
      <c r="R921">
        <f>Table1[[#This Row],[Total_Sales]]/Table1[[#This Row],[Quantity_Sold]]</f>
        <v>612.54600000000005</v>
      </c>
      <c r="S921">
        <v>20.999999999999996</v>
      </c>
    </row>
    <row r="922" spans="1:19" ht="15.75" customHeight="1" x14ac:dyDescent="0.25">
      <c r="A922" s="3">
        <v>1921</v>
      </c>
      <c r="B922" s="4">
        <v>45278</v>
      </c>
      <c r="C922" s="3">
        <v>201</v>
      </c>
      <c r="D922" s="3">
        <v>301</v>
      </c>
      <c r="E922" s="3">
        <v>104</v>
      </c>
      <c r="F922" s="3">
        <v>6</v>
      </c>
      <c r="G922" s="5">
        <v>426.00799999999998</v>
      </c>
      <c r="H922" s="5">
        <v>2556.0479999999998</v>
      </c>
      <c r="I922" s="5">
        <v>639.01199999999994</v>
      </c>
      <c r="J922" s="3" t="b">
        <v>0</v>
      </c>
      <c r="K922" s="3" t="s">
        <v>708</v>
      </c>
      <c r="L922" s="3">
        <v>2023</v>
      </c>
      <c r="M922" s="3">
        <v>12</v>
      </c>
      <c r="N922" s="3" t="s">
        <v>28</v>
      </c>
      <c r="O922" s="11">
        <v>17</v>
      </c>
      <c r="P922" s="11" t="str">
        <f>TEXT(Table1[[#This Row],[Order_Date]],"YYYY-MM")</f>
        <v>2023-12</v>
      </c>
      <c r="Q922" s="9" t="str">
        <f>IF(AND(Table1[[#This Row],[Hour]]&gt;=6,Table1[[#This Row],[Hour]]&lt;12),"Morning",IF(AND(Table1[[#This Row],[Hour]]&gt;=12,Table1[[#This Row],[Hour]]&lt;18),"AfterNoon",IF(AND(Table1[[#This Row],[Hour]]&gt;=18,Table1[[#This Row],[Hour]]&lt;21),"Evening","Night")))</f>
        <v>AfterNoon</v>
      </c>
      <c r="R922">
        <f>Table1[[#This Row],[Total_Sales]]/Table1[[#This Row],[Quantity_Sold]]</f>
        <v>426.00799999999998</v>
      </c>
      <c r="S922">
        <v>25</v>
      </c>
    </row>
    <row r="923" spans="1:19" ht="15.75" customHeight="1" x14ac:dyDescent="0.25">
      <c r="A923" s="3">
        <v>1922</v>
      </c>
      <c r="B923" s="4">
        <v>45560</v>
      </c>
      <c r="C923" s="3">
        <v>204</v>
      </c>
      <c r="D923" s="3">
        <v>302</v>
      </c>
      <c r="E923" s="3">
        <v>105</v>
      </c>
      <c r="F923" s="3">
        <v>7</v>
      </c>
      <c r="G923" s="5">
        <v>284.834</v>
      </c>
      <c r="H923" s="5">
        <v>1993.838</v>
      </c>
      <c r="I923" s="5">
        <v>598.15139999999997</v>
      </c>
      <c r="J923" s="3" t="b">
        <v>0</v>
      </c>
      <c r="K923" s="3" t="s">
        <v>709</v>
      </c>
      <c r="L923" s="3">
        <v>2024</v>
      </c>
      <c r="M923" s="3">
        <v>9</v>
      </c>
      <c r="N923" s="3" t="s">
        <v>18</v>
      </c>
      <c r="O923" s="11">
        <v>3</v>
      </c>
      <c r="P923" s="11" t="str">
        <f>TEXT(Table1[[#This Row],[Order_Date]],"YYYY-MM")</f>
        <v>2024-09</v>
      </c>
      <c r="Q923" s="9" t="str">
        <f>IF(AND(Table1[[#This Row],[Hour]]&gt;=6,Table1[[#This Row],[Hour]]&lt;12),"Morning",IF(AND(Table1[[#This Row],[Hour]]&gt;=12,Table1[[#This Row],[Hour]]&lt;18),"AfterNoon",IF(AND(Table1[[#This Row],[Hour]]&gt;=18,Table1[[#This Row],[Hour]]&lt;21),"Evening","Night")))</f>
        <v>Night</v>
      </c>
      <c r="R923">
        <f>Table1[[#This Row],[Total_Sales]]/Table1[[#This Row],[Quantity_Sold]]</f>
        <v>284.834</v>
      </c>
      <c r="S923">
        <v>30</v>
      </c>
    </row>
    <row r="924" spans="1:19" ht="15.75" customHeight="1" x14ac:dyDescent="0.25">
      <c r="A924" s="3">
        <v>1923</v>
      </c>
      <c r="B924" s="4">
        <v>44970</v>
      </c>
      <c r="C924" s="3">
        <v>203</v>
      </c>
      <c r="D924" s="3">
        <v>303</v>
      </c>
      <c r="E924" s="3">
        <v>102</v>
      </c>
      <c r="F924" s="3">
        <v>8</v>
      </c>
      <c r="G924" s="5">
        <v>211.00200000000001</v>
      </c>
      <c r="H924" s="5">
        <v>1688.0160000000001</v>
      </c>
      <c r="I924" s="5">
        <v>253.20240000000001</v>
      </c>
      <c r="J924" s="3" t="b">
        <v>0</v>
      </c>
      <c r="K924" s="3" t="s">
        <v>387</v>
      </c>
      <c r="L924" s="3">
        <v>2023</v>
      </c>
      <c r="M924" s="3">
        <v>2</v>
      </c>
      <c r="N924" s="3" t="s">
        <v>28</v>
      </c>
      <c r="O924" s="11">
        <v>14</v>
      </c>
      <c r="P924" s="11" t="str">
        <f>TEXT(Table1[[#This Row],[Order_Date]],"YYYY-MM")</f>
        <v>2023-02</v>
      </c>
      <c r="Q924" s="9" t="str">
        <f>IF(AND(Table1[[#This Row],[Hour]]&gt;=6,Table1[[#This Row],[Hour]]&lt;12),"Morning",IF(AND(Table1[[#This Row],[Hour]]&gt;=12,Table1[[#This Row],[Hour]]&lt;18),"AfterNoon",IF(AND(Table1[[#This Row],[Hour]]&gt;=18,Table1[[#This Row],[Hour]]&lt;21),"Evening","Night")))</f>
        <v>AfterNoon</v>
      </c>
      <c r="R924">
        <f>Table1[[#This Row],[Total_Sales]]/Table1[[#This Row],[Quantity_Sold]]</f>
        <v>211.00200000000001</v>
      </c>
      <c r="S924">
        <v>15</v>
      </c>
    </row>
    <row r="925" spans="1:19" ht="15.75" customHeight="1" x14ac:dyDescent="0.25">
      <c r="A925" s="3">
        <v>1924</v>
      </c>
      <c r="B925" s="4">
        <v>44992</v>
      </c>
      <c r="C925" s="3">
        <v>205</v>
      </c>
      <c r="D925" s="3">
        <v>304</v>
      </c>
      <c r="E925" s="3">
        <v>102</v>
      </c>
      <c r="F925" s="3">
        <v>6</v>
      </c>
      <c r="G925" s="5">
        <v>543.90600000000006</v>
      </c>
      <c r="H925" s="5">
        <v>3263.4360000000006</v>
      </c>
      <c r="I925" s="5">
        <v>554.78412000000014</v>
      </c>
      <c r="J925" s="3" t="b">
        <v>0</v>
      </c>
      <c r="K925" s="3" t="s">
        <v>378</v>
      </c>
      <c r="L925" s="3">
        <v>2023</v>
      </c>
      <c r="M925" s="3">
        <v>3</v>
      </c>
      <c r="N925" s="3" t="s">
        <v>31</v>
      </c>
      <c r="O925" s="11">
        <v>19</v>
      </c>
      <c r="P925" s="11" t="str">
        <f>TEXT(Table1[[#This Row],[Order_Date]],"YYYY-MM")</f>
        <v>2023-03</v>
      </c>
      <c r="Q925" s="9" t="str">
        <f>IF(AND(Table1[[#This Row],[Hour]]&gt;=6,Table1[[#This Row],[Hour]]&lt;12),"Morning",IF(AND(Table1[[#This Row],[Hour]]&gt;=12,Table1[[#This Row],[Hour]]&lt;18),"AfterNoon",IF(AND(Table1[[#This Row],[Hour]]&gt;=18,Table1[[#This Row],[Hour]]&lt;21),"Evening","Night")))</f>
        <v>Evening</v>
      </c>
      <c r="R925">
        <f>Table1[[#This Row],[Total_Sales]]/Table1[[#This Row],[Quantity_Sold]]</f>
        <v>543.90600000000006</v>
      </c>
      <c r="S925">
        <v>17</v>
      </c>
    </row>
    <row r="926" spans="1:19" ht="15.75" customHeight="1" x14ac:dyDescent="0.25">
      <c r="A926" s="3">
        <v>1925</v>
      </c>
      <c r="B926" s="4">
        <v>45582</v>
      </c>
      <c r="C926" s="3">
        <v>204</v>
      </c>
      <c r="D926" s="3">
        <v>304</v>
      </c>
      <c r="E926" s="3">
        <v>103</v>
      </c>
      <c r="F926" s="3">
        <v>8</v>
      </c>
      <c r="G926" s="5">
        <v>658.61400000000003</v>
      </c>
      <c r="H926" s="5">
        <v>5268.9120000000003</v>
      </c>
      <c r="I926" s="5">
        <v>1001.09328</v>
      </c>
      <c r="J926" s="3" t="b">
        <v>0</v>
      </c>
      <c r="K926" s="3" t="s">
        <v>415</v>
      </c>
      <c r="L926" s="3">
        <v>2024</v>
      </c>
      <c r="M926" s="3">
        <v>10</v>
      </c>
      <c r="N926" s="3" t="s">
        <v>16</v>
      </c>
      <c r="O926" s="11">
        <v>11</v>
      </c>
      <c r="P926" s="11" t="str">
        <f>TEXT(Table1[[#This Row],[Order_Date]],"YYYY-MM")</f>
        <v>2024-10</v>
      </c>
      <c r="Q926" s="9" t="str">
        <f>IF(AND(Table1[[#This Row],[Hour]]&gt;=6,Table1[[#This Row],[Hour]]&lt;12),"Morning",IF(AND(Table1[[#This Row],[Hour]]&gt;=12,Table1[[#This Row],[Hour]]&lt;18),"AfterNoon",IF(AND(Table1[[#This Row],[Hour]]&gt;=18,Table1[[#This Row],[Hour]]&lt;21),"Evening","Night")))</f>
        <v>Morning</v>
      </c>
      <c r="R926">
        <f>Table1[[#This Row],[Total_Sales]]/Table1[[#This Row],[Quantity_Sold]]</f>
        <v>658.61400000000003</v>
      </c>
      <c r="S926">
        <v>19</v>
      </c>
    </row>
    <row r="927" spans="1:19" ht="15.75" customHeight="1" x14ac:dyDescent="0.25">
      <c r="A927" s="3">
        <v>1926</v>
      </c>
      <c r="B927" s="4">
        <v>45435</v>
      </c>
      <c r="C927" s="3">
        <v>203</v>
      </c>
      <c r="D927" s="3">
        <v>302</v>
      </c>
      <c r="E927" s="3">
        <v>103</v>
      </c>
      <c r="F927" s="3">
        <v>1</v>
      </c>
      <c r="G927" s="5">
        <v>416.85599999999999</v>
      </c>
      <c r="H927" s="5">
        <v>416.85599999999999</v>
      </c>
      <c r="I927" s="5">
        <v>87.539760000000001</v>
      </c>
      <c r="J927" s="3" t="b">
        <v>1</v>
      </c>
      <c r="K927" s="3" t="s">
        <v>710</v>
      </c>
      <c r="L927" s="3">
        <v>2024</v>
      </c>
      <c r="M927" s="3">
        <v>5</v>
      </c>
      <c r="N927" s="3" t="s">
        <v>16</v>
      </c>
      <c r="O927" s="11">
        <v>17</v>
      </c>
      <c r="P927" s="11" t="str">
        <f>TEXT(Table1[[#This Row],[Order_Date]],"YYYY-MM")</f>
        <v>2024-05</v>
      </c>
      <c r="Q927" s="9" t="str">
        <f>IF(AND(Table1[[#This Row],[Hour]]&gt;=6,Table1[[#This Row],[Hour]]&lt;12),"Morning",IF(AND(Table1[[#This Row],[Hour]]&gt;=12,Table1[[#This Row],[Hour]]&lt;18),"AfterNoon",IF(AND(Table1[[#This Row],[Hour]]&gt;=18,Table1[[#This Row],[Hour]]&lt;21),"Evening","Night")))</f>
        <v>AfterNoon</v>
      </c>
      <c r="R927">
        <f>Table1[[#This Row],[Total_Sales]]/Table1[[#This Row],[Quantity_Sold]]</f>
        <v>416.85599999999999</v>
      </c>
      <c r="S927">
        <v>21</v>
      </c>
    </row>
    <row r="928" spans="1:19" ht="15.75" customHeight="1" x14ac:dyDescent="0.25">
      <c r="A928" s="3">
        <v>1927</v>
      </c>
      <c r="B928" s="4">
        <v>45205</v>
      </c>
      <c r="C928" s="3">
        <v>203</v>
      </c>
      <c r="D928" s="3">
        <v>303</v>
      </c>
      <c r="E928" s="3">
        <v>102</v>
      </c>
      <c r="F928" s="3">
        <v>3</v>
      </c>
      <c r="G928" s="5">
        <v>522.94000000000005</v>
      </c>
      <c r="H928" s="5">
        <v>1568.8200000000002</v>
      </c>
      <c r="I928" s="5">
        <v>392.20500000000004</v>
      </c>
      <c r="J928" s="3" t="b">
        <v>1</v>
      </c>
      <c r="K928" s="3" t="s">
        <v>711</v>
      </c>
      <c r="L928" s="3">
        <v>2023</v>
      </c>
      <c r="M928" s="3">
        <v>10</v>
      </c>
      <c r="N928" s="3" t="s">
        <v>26</v>
      </c>
      <c r="O928" s="11">
        <v>8</v>
      </c>
      <c r="P928" s="11" t="str">
        <f>TEXT(Table1[[#This Row],[Order_Date]],"YYYY-MM")</f>
        <v>2023-10</v>
      </c>
      <c r="Q928" s="9" t="str">
        <f>IF(AND(Table1[[#This Row],[Hour]]&gt;=6,Table1[[#This Row],[Hour]]&lt;12),"Morning",IF(AND(Table1[[#This Row],[Hour]]&gt;=12,Table1[[#This Row],[Hour]]&lt;18),"AfterNoon",IF(AND(Table1[[#This Row],[Hour]]&gt;=18,Table1[[#This Row],[Hour]]&lt;21),"Evening","Night")))</f>
        <v>Morning</v>
      </c>
      <c r="R928">
        <f>Table1[[#This Row],[Total_Sales]]/Table1[[#This Row],[Quantity_Sold]]</f>
        <v>522.94000000000005</v>
      </c>
      <c r="S928">
        <v>25</v>
      </c>
    </row>
    <row r="929" spans="1:19" ht="15.75" customHeight="1" x14ac:dyDescent="0.25">
      <c r="A929" s="3">
        <v>1928</v>
      </c>
      <c r="B929" s="4">
        <v>45391</v>
      </c>
      <c r="C929" s="3">
        <v>204</v>
      </c>
      <c r="D929" s="3">
        <v>302</v>
      </c>
      <c r="E929" s="3">
        <v>103</v>
      </c>
      <c r="F929" s="3">
        <v>1</v>
      </c>
      <c r="G929" s="5">
        <v>98.098000000000013</v>
      </c>
      <c r="H929" s="5">
        <v>98.098000000000013</v>
      </c>
      <c r="I929" s="5">
        <v>29.429400000000001</v>
      </c>
      <c r="J929" s="3" t="b">
        <v>0</v>
      </c>
      <c r="K929" s="3" t="s">
        <v>368</v>
      </c>
      <c r="L929" s="3">
        <v>2024</v>
      </c>
      <c r="M929" s="3">
        <v>4</v>
      </c>
      <c r="N929" s="3" t="s">
        <v>31</v>
      </c>
      <c r="O929" s="11">
        <v>4</v>
      </c>
      <c r="P929" s="11" t="str">
        <f>TEXT(Table1[[#This Row],[Order_Date]],"YYYY-MM")</f>
        <v>2024-04</v>
      </c>
      <c r="Q929" s="9" t="str">
        <f>IF(AND(Table1[[#This Row],[Hour]]&gt;=6,Table1[[#This Row],[Hour]]&lt;12),"Morning",IF(AND(Table1[[#This Row],[Hour]]&gt;=12,Table1[[#This Row],[Hour]]&lt;18),"AfterNoon",IF(AND(Table1[[#This Row],[Hour]]&gt;=18,Table1[[#This Row],[Hour]]&lt;21),"Evening","Night")))</f>
        <v>Night</v>
      </c>
      <c r="R929">
        <f>Table1[[#This Row],[Total_Sales]]/Table1[[#This Row],[Quantity_Sold]]</f>
        <v>98.098000000000013</v>
      </c>
      <c r="S929">
        <v>30</v>
      </c>
    </row>
    <row r="930" spans="1:19" ht="15.75" customHeight="1" x14ac:dyDescent="0.25">
      <c r="A930" s="3">
        <v>1929</v>
      </c>
      <c r="B930" s="4">
        <v>45167</v>
      </c>
      <c r="C930" s="3">
        <v>201</v>
      </c>
      <c r="D930" s="3">
        <v>304</v>
      </c>
      <c r="E930" s="3">
        <v>104</v>
      </c>
      <c r="F930" s="3">
        <v>2</v>
      </c>
      <c r="G930" s="5">
        <v>349.536</v>
      </c>
      <c r="H930" s="5">
        <v>699.072</v>
      </c>
      <c r="I930" s="5">
        <v>104.8608</v>
      </c>
      <c r="J930" s="3" t="b">
        <v>0</v>
      </c>
      <c r="K930" s="3" t="s">
        <v>466</v>
      </c>
      <c r="L930" s="3">
        <v>2023</v>
      </c>
      <c r="M930" s="3">
        <v>8</v>
      </c>
      <c r="N930" s="3" t="s">
        <v>31</v>
      </c>
      <c r="O930" s="11">
        <v>18</v>
      </c>
      <c r="P930" s="11" t="str">
        <f>TEXT(Table1[[#This Row],[Order_Date]],"YYYY-MM")</f>
        <v>2023-08</v>
      </c>
      <c r="Q930" s="9" t="str">
        <f>IF(AND(Table1[[#This Row],[Hour]]&gt;=6,Table1[[#This Row],[Hour]]&lt;12),"Morning",IF(AND(Table1[[#This Row],[Hour]]&gt;=12,Table1[[#This Row],[Hour]]&lt;18),"AfterNoon",IF(AND(Table1[[#This Row],[Hour]]&gt;=18,Table1[[#This Row],[Hour]]&lt;21),"Evening","Night")))</f>
        <v>Evening</v>
      </c>
      <c r="R930">
        <f>Table1[[#This Row],[Total_Sales]]/Table1[[#This Row],[Quantity_Sold]]</f>
        <v>349.536</v>
      </c>
      <c r="S930">
        <v>15</v>
      </c>
    </row>
    <row r="931" spans="1:19" ht="15.75" customHeight="1" x14ac:dyDescent="0.25">
      <c r="A931" s="3">
        <v>1930</v>
      </c>
      <c r="B931" s="4">
        <v>45266</v>
      </c>
      <c r="C931" s="3">
        <v>202</v>
      </c>
      <c r="D931" s="3">
        <v>303</v>
      </c>
      <c r="E931" s="3">
        <v>103</v>
      </c>
      <c r="F931" s="3">
        <v>10</v>
      </c>
      <c r="G931" s="5">
        <v>213.202</v>
      </c>
      <c r="H931" s="5">
        <v>2132.02</v>
      </c>
      <c r="I931" s="5">
        <v>362.4434</v>
      </c>
      <c r="J931" s="3" t="b">
        <v>0</v>
      </c>
      <c r="K931" s="3" t="s">
        <v>712</v>
      </c>
      <c r="L931" s="3">
        <v>2023</v>
      </c>
      <c r="M931" s="3">
        <v>12</v>
      </c>
      <c r="N931" s="3" t="s">
        <v>18</v>
      </c>
      <c r="O931" s="11">
        <v>11</v>
      </c>
      <c r="P931" s="11" t="str">
        <f>TEXT(Table1[[#This Row],[Order_Date]],"YYYY-MM")</f>
        <v>2023-12</v>
      </c>
      <c r="Q931" s="9" t="str">
        <f>IF(AND(Table1[[#This Row],[Hour]]&gt;=6,Table1[[#This Row],[Hour]]&lt;12),"Morning",IF(AND(Table1[[#This Row],[Hour]]&gt;=12,Table1[[#This Row],[Hour]]&lt;18),"AfterNoon",IF(AND(Table1[[#This Row],[Hour]]&gt;=18,Table1[[#This Row],[Hour]]&lt;21),"Evening","Night")))</f>
        <v>Morning</v>
      </c>
      <c r="R931">
        <f>Table1[[#This Row],[Total_Sales]]/Table1[[#This Row],[Quantity_Sold]]</f>
        <v>213.202</v>
      </c>
      <c r="S931">
        <v>17</v>
      </c>
    </row>
    <row r="932" spans="1:19" ht="15.75" customHeight="1" x14ac:dyDescent="0.25">
      <c r="A932" s="3">
        <v>1931</v>
      </c>
      <c r="B932" s="4">
        <v>45584</v>
      </c>
      <c r="C932" s="3">
        <v>203</v>
      </c>
      <c r="D932" s="3">
        <v>303</v>
      </c>
      <c r="E932" s="3">
        <v>104</v>
      </c>
      <c r="F932" s="3">
        <v>8</v>
      </c>
      <c r="G932" s="5">
        <v>206.18400000000003</v>
      </c>
      <c r="H932" s="5">
        <v>1649.4720000000002</v>
      </c>
      <c r="I932" s="5">
        <v>313.39968000000005</v>
      </c>
      <c r="J932" s="3" t="b">
        <v>0</v>
      </c>
      <c r="K932" s="3" t="s">
        <v>713</v>
      </c>
      <c r="L932" s="3">
        <v>2024</v>
      </c>
      <c r="M932" s="3">
        <v>10</v>
      </c>
      <c r="N932" s="3" t="s">
        <v>22</v>
      </c>
      <c r="O932" s="11">
        <v>15</v>
      </c>
      <c r="P932" s="11" t="str">
        <f>TEXT(Table1[[#This Row],[Order_Date]],"YYYY-MM")</f>
        <v>2024-10</v>
      </c>
      <c r="Q932" s="9" t="str">
        <f>IF(AND(Table1[[#This Row],[Hour]]&gt;=6,Table1[[#This Row],[Hour]]&lt;12),"Morning",IF(AND(Table1[[#This Row],[Hour]]&gt;=12,Table1[[#This Row],[Hour]]&lt;18),"AfterNoon",IF(AND(Table1[[#This Row],[Hour]]&gt;=18,Table1[[#This Row],[Hour]]&lt;21),"Evening","Night")))</f>
        <v>AfterNoon</v>
      </c>
      <c r="R932">
        <f>Table1[[#This Row],[Total_Sales]]/Table1[[#This Row],[Quantity_Sold]]</f>
        <v>206.18400000000003</v>
      </c>
      <c r="S932">
        <v>19</v>
      </c>
    </row>
    <row r="933" spans="1:19" ht="15.75" customHeight="1" x14ac:dyDescent="0.25">
      <c r="A933" s="3">
        <v>1932</v>
      </c>
      <c r="B933" s="4">
        <v>45441</v>
      </c>
      <c r="C933" s="3">
        <v>203</v>
      </c>
      <c r="D933" s="3">
        <v>303</v>
      </c>
      <c r="E933" s="3">
        <v>104</v>
      </c>
      <c r="F933" s="3">
        <v>8</v>
      </c>
      <c r="G933" s="5">
        <v>211.178</v>
      </c>
      <c r="H933" s="5">
        <v>1689.424</v>
      </c>
      <c r="I933" s="5">
        <v>354.77904000000001</v>
      </c>
      <c r="J933" s="3" t="b">
        <v>0</v>
      </c>
      <c r="K933" s="3" t="s">
        <v>69</v>
      </c>
      <c r="L933" s="3">
        <v>2024</v>
      </c>
      <c r="M933" s="3">
        <v>5</v>
      </c>
      <c r="N933" s="3" t="s">
        <v>18</v>
      </c>
      <c r="O933" s="11">
        <v>14</v>
      </c>
      <c r="P933" s="11" t="str">
        <f>TEXT(Table1[[#This Row],[Order_Date]],"YYYY-MM")</f>
        <v>2024-05</v>
      </c>
      <c r="Q933" s="9" t="str">
        <f>IF(AND(Table1[[#This Row],[Hour]]&gt;=6,Table1[[#This Row],[Hour]]&lt;12),"Morning",IF(AND(Table1[[#This Row],[Hour]]&gt;=12,Table1[[#This Row],[Hour]]&lt;18),"AfterNoon",IF(AND(Table1[[#This Row],[Hour]]&gt;=18,Table1[[#This Row],[Hour]]&lt;21),"Evening","Night")))</f>
        <v>AfterNoon</v>
      </c>
      <c r="R933">
        <f>Table1[[#This Row],[Total_Sales]]/Table1[[#This Row],[Quantity_Sold]]</f>
        <v>211.178</v>
      </c>
      <c r="S933">
        <v>21.000000000000004</v>
      </c>
    </row>
    <row r="934" spans="1:19" ht="15.75" customHeight="1" x14ac:dyDescent="0.25">
      <c r="A934" s="3">
        <v>1933</v>
      </c>
      <c r="B934" s="4">
        <v>45216</v>
      </c>
      <c r="C934" s="3">
        <v>201</v>
      </c>
      <c r="D934" s="3">
        <v>305</v>
      </c>
      <c r="E934" s="3">
        <v>105</v>
      </c>
      <c r="F934" s="3">
        <v>4</v>
      </c>
      <c r="G934" s="5">
        <v>488.53200000000004</v>
      </c>
      <c r="H934" s="5">
        <v>1954.1280000000002</v>
      </c>
      <c r="I934" s="5">
        <v>488.53200000000004</v>
      </c>
      <c r="J934" s="3" t="b">
        <v>0</v>
      </c>
      <c r="K934" s="3" t="s">
        <v>714</v>
      </c>
      <c r="L934" s="3">
        <v>2023</v>
      </c>
      <c r="M934" s="3">
        <v>10</v>
      </c>
      <c r="N934" s="3" t="s">
        <v>31</v>
      </c>
      <c r="O934" s="11">
        <v>23</v>
      </c>
      <c r="P934" s="11" t="str">
        <f>TEXT(Table1[[#This Row],[Order_Date]],"YYYY-MM")</f>
        <v>2023-10</v>
      </c>
      <c r="Q934" s="9" t="str">
        <f>IF(AND(Table1[[#This Row],[Hour]]&gt;=6,Table1[[#This Row],[Hour]]&lt;12),"Morning",IF(AND(Table1[[#This Row],[Hour]]&gt;=12,Table1[[#This Row],[Hour]]&lt;18),"AfterNoon",IF(AND(Table1[[#This Row],[Hour]]&gt;=18,Table1[[#This Row],[Hour]]&lt;21),"Evening","Night")))</f>
        <v>Night</v>
      </c>
      <c r="R934">
        <f>Table1[[#This Row],[Total_Sales]]/Table1[[#This Row],[Quantity_Sold]]</f>
        <v>488.53200000000004</v>
      </c>
      <c r="S934">
        <v>25</v>
      </c>
    </row>
    <row r="935" spans="1:19" ht="15.75" customHeight="1" x14ac:dyDescent="0.25">
      <c r="A935" s="3">
        <v>1934</v>
      </c>
      <c r="B935" s="4">
        <v>45213</v>
      </c>
      <c r="C935" s="3">
        <v>202</v>
      </c>
      <c r="D935" s="3">
        <v>304</v>
      </c>
      <c r="E935" s="3">
        <v>102</v>
      </c>
      <c r="F935" s="3">
        <v>8</v>
      </c>
      <c r="G935" s="5">
        <v>388.52000000000004</v>
      </c>
      <c r="H935" s="5">
        <v>3108.1600000000003</v>
      </c>
      <c r="I935" s="5">
        <v>932.44800000000009</v>
      </c>
      <c r="J935" s="3" t="b">
        <v>0</v>
      </c>
      <c r="K935" s="3" t="s">
        <v>296</v>
      </c>
      <c r="L935" s="3">
        <v>2023</v>
      </c>
      <c r="M935" s="3">
        <v>10</v>
      </c>
      <c r="N935" s="3" t="s">
        <v>22</v>
      </c>
      <c r="O935" s="11">
        <v>16</v>
      </c>
      <c r="P935" s="11" t="str">
        <f>TEXT(Table1[[#This Row],[Order_Date]],"YYYY-MM")</f>
        <v>2023-10</v>
      </c>
      <c r="Q935" s="9" t="str">
        <f>IF(AND(Table1[[#This Row],[Hour]]&gt;=6,Table1[[#This Row],[Hour]]&lt;12),"Morning",IF(AND(Table1[[#This Row],[Hour]]&gt;=12,Table1[[#This Row],[Hour]]&lt;18),"AfterNoon",IF(AND(Table1[[#This Row],[Hour]]&gt;=18,Table1[[#This Row],[Hour]]&lt;21),"Evening","Night")))</f>
        <v>AfterNoon</v>
      </c>
      <c r="R935">
        <f>Table1[[#This Row],[Total_Sales]]/Table1[[#This Row],[Quantity_Sold]]</f>
        <v>388.52000000000004</v>
      </c>
      <c r="S935">
        <v>30</v>
      </c>
    </row>
    <row r="936" spans="1:19" ht="15.75" customHeight="1" x14ac:dyDescent="0.25">
      <c r="A936" s="3">
        <v>1935</v>
      </c>
      <c r="B936" s="4">
        <v>45107</v>
      </c>
      <c r="C936" s="3">
        <v>203</v>
      </c>
      <c r="D936" s="3">
        <v>302</v>
      </c>
      <c r="E936" s="3">
        <v>104</v>
      </c>
      <c r="F936" s="3">
        <v>3</v>
      </c>
      <c r="G936" s="5">
        <v>474.16600000000005</v>
      </c>
      <c r="H936" s="5">
        <v>1422.498</v>
      </c>
      <c r="I936" s="5">
        <v>213.37469999999999</v>
      </c>
      <c r="J936" s="3" t="b">
        <v>0</v>
      </c>
      <c r="K936" s="3" t="s">
        <v>648</v>
      </c>
      <c r="L936" s="3">
        <v>2023</v>
      </c>
      <c r="M936" s="3">
        <v>6</v>
      </c>
      <c r="N936" s="3" t="s">
        <v>26</v>
      </c>
      <c r="O936" s="11">
        <v>8</v>
      </c>
      <c r="P936" s="11" t="str">
        <f>TEXT(Table1[[#This Row],[Order_Date]],"YYYY-MM")</f>
        <v>2023-06</v>
      </c>
      <c r="Q936" s="9" t="str">
        <f>IF(AND(Table1[[#This Row],[Hour]]&gt;=6,Table1[[#This Row],[Hour]]&lt;12),"Morning",IF(AND(Table1[[#This Row],[Hour]]&gt;=12,Table1[[#This Row],[Hour]]&lt;18),"AfterNoon",IF(AND(Table1[[#This Row],[Hour]]&gt;=18,Table1[[#This Row],[Hour]]&lt;21),"Evening","Night")))</f>
        <v>Morning</v>
      </c>
      <c r="R936">
        <f>Table1[[#This Row],[Total_Sales]]/Table1[[#This Row],[Quantity_Sold]]</f>
        <v>474.166</v>
      </c>
      <c r="S936">
        <v>15</v>
      </c>
    </row>
    <row r="937" spans="1:19" ht="15.75" customHeight="1" x14ac:dyDescent="0.25">
      <c r="A937" s="3">
        <v>1936</v>
      </c>
      <c r="B937" s="4">
        <v>44977</v>
      </c>
      <c r="C937" s="3">
        <v>203</v>
      </c>
      <c r="D937" s="3">
        <v>302</v>
      </c>
      <c r="E937" s="3">
        <v>103</v>
      </c>
      <c r="F937" s="3">
        <v>8</v>
      </c>
      <c r="G937" s="5">
        <v>451.94600000000003</v>
      </c>
      <c r="H937" s="5">
        <v>3615.5680000000002</v>
      </c>
      <c r="I937" s="5">
        <v>614.64656000000014</v>
      </c>
      <c r="J937" s="3" t="b">
        <v>0</v>
      </c>
      <c r="K937" s="3" t="s">
        <v>715</v>
      </c>
      <c r="L937" s="3">
        <v>2023</v>
      </c>
      <c r="M937" s="3">
        <v>2</v>
      </c>
      <c r="N937" s="3" t="s">
        <v>28</v>
      </c>
      <c r="O937" s="11">
        <v>8</v>
      </c>
      <c r="P937" s="11" t="str">
        <f>TEXT(Table1[[#This Row],[Order_Date]],"YYYY-MM")</f>
        <v>2023-02</v>
      </c>
      <c r="Q937" s="9" t="str">
        <f>IF(AND(Table1[[#This Row],[Hour]]&gt;=6,Table1[[#This Row],[Hour]]&lt;12),"Morning",IF(AND(Table1[[#This Row],[Hour]]&gt;=12,Table1[[#This Row],[Hour]]&lt;18),"AfterNoon",IF(AND(Table1[[#This Row],[Hour]]&gt;=18,Table1[[#This Row],[Hour]]&lt;21),"Evening","Night")))</f>
        <v>Morning</v>
      </c>
      <c r="R937">
        <f>Table1[[#This Row],[Total_Sales]]/Table1[[#This Row],[Quantity_Sold]]</f>
        <v>451.94600000000003</v>
      </c>
      <c r="S937">
        <v>17.000000000000004</v>
      </c>
    </row>
    <row r="938" spans="1:19" ht="15.75" customHeight="1" x14ac:dyDescent="0.25">
      <c r="A938" s="3">
        <v>1937</v>
      </c>
      <c r="B938" s="4">
        <v>45337</v>
      </c>
      <c r="C938" s="3">
        <v>204</v>
      </c>
      <c r="D938" s="3">
        <v>302</v>
      </c>
      <c r="E938" s="3">
        <v>101</v>
      </c>
      <c r="F938" s="3">
        <v>6</v>
      </c>
      <c r="G938" s="5">
        <v>407.92399999999998</v>
      </c>
      <c r="H938" s="5">
        <v>2447.5439999999999</v>
      </c>
      <c r="I938" s="5">
        <v>465.03335999999996</v>
      </c>
      <c r="J938" s="3" t="b">
        <v>0</v>
      </c>
      <c r="K938" s="3" t="s">
        <v>716</v>
      </c>
      <c r="L938" s="3">
        <v>2024</v>
      </c>
      <c r="M938" s="3">
        <v>2</v>
      </c>
      <c r="N938" s="3" t="s">
        <v>16</v>
      </c>
      <c r="O938" s="11">
        <v>22</v>
      </c>
      <c r="P938" s="11" t="str">
        <f>TEXT(Table1[[#This Row],[Order_Date]],"YYYY-MM")</f>
        <v>2024-02</v>
      </c>
      <c r="Q938" s="9" t="str">
        <f>IF(AND(Table1[[#This Row],[Hour]]&gt;=6,Table1[[#This Row],[Hour]]&lt;12),"Morning",IF(AND(Table1[[#This Row],[Hour]]&gt;=12,Table1[[#This Row],[Hour]]&lt;18),"AfterNoon",IF(AND(Table1[[#This Row],[Hour]]&gt;=18,Table1[[#This Row],[Hour]]&lt;21),"Evening","Night")))</f>
        <v>Night</v>
      </c>
      <c r="R938">
        <f>Table1[[#This Row],[Total_Sales]]/Table1[[#This Row],[Quantity_Sold]]</f>
        <v>407.92399999999998</v>
      </c>
      <c r="S938">
        <v>19</v>
      </c>
    </row>
    <row r="939" spans="1:19" ht="15.75" customHeight="1" x14ac:dyDescent="0.25">
      <c r="A939" s="3">
        <v>1938</v>
      </c>
      <c r="B939" s="4">
        <v>45378</v>
      </c>
      <c r="C939" s="3">
        <v>204</v>
      </c>
      <c r="D939" s="3">
        <v>304</v>
      </c>
      <c r="E939" s="3">
        <v>104</v>
      </c>
      <c r="F939" s="3">
        <v>8</v>
      </c>
      <c r="G939" s="5">
        <v>473.74800000000005</v>
      </c>
      <c r="H939" s="5">
        <v>3789.9840000000004</v>
      </c>
      <c r="I939" s="5">
        <v>795.89664000000005</v>
      </c>
      <c r="J939" s="3" t="b">
        <v>0</v>
      </c>
      <c r="K939" s="3" t="s">
        <v>717</v>
      </c>
      <c r="L939" s="3">
        <v>2024</v>
      </c>
      <c r="M939" s="3">
        <v>3</v>
      </c>
      <c r="N939" s="3" t="s">
        <v>18</v>
      </c>
      <c r="O939" s="11">
        <v>9</v>
      </c>
      <c r="P939" s="11" t="str">
        <f>TEXT(Table1[[#This Row],[Order_Date]],"YYYY-MM")</f>
        <v>2024-03</v>
      </c>
      <c r="Q939" s="9" t="str">
        <f>IF(AND(Table1[[#This Row],[Hour]]&gt;=6,Table1[[#This Row],[Hour]]&lt;12),"Morning",IF(AND(Table1[[#This Row],[Hour]]&gt;=12,Table1[[#This Row],[Hour]]&lt;18),"AfterNoon",IF(AND(Table1[[#This Row],[Hour]]&gt;=18,Table1[[#This Row],[Hour]]&lt;21),"Evening","Night")))</f>
        <v>Morning</v>
      </c>
      <c r="R939">
        <f>Table1[[#This Row],[Total_Sales]]/Table1[[#This Row],[Quantity_Sold]]</f>
        <v>473.74800000000005</v>
      </c>
      <c r="S939">
        <v>21</v>
      </c>
    </row>
    <row r="940" spans="1:19" ht="15.75" customHeight="1" x14ac:dyDescent="0.25">
      <c r="A940" s="3">
        <v>1939</v>
      </c>
      <c r="B940" s="4">
        <v>45017</v>
      </c>
      <c r="C940" s="3">
        <v>205</v>
      </c>
      <c r="D940" s="3">
        <v>301</v>
      </c>
      <c r="E940" s="3">
        <v>102</v>
      </c>
      <c r="F940" s="3">
        <v>4</v>
      </c>
      <c r="G940" s="5">
        <v>228.16200000000001</v>
      </c>
      <c r="H940" s="5">
        <v>912.64800000000002</v>
      </c>
      <c r="I940" s="5">
        <v>228.16200000000001</v>
      </c>
      <c r="J940" s="3" t="b">
        <v>0</v>
      </c>
      <c r="K940" s="3" t="s">
        <v>104</v>
      </c>
      <c r="L940" s="3">
        <v>2023</v>
      </c>
      <c r="M940" s="3">
        <v>4</v>
      </c>
      <c r="N940" s="3" t="s">
        <v>22</v>
      </c>
      <c r="O940" s="11">
        <v>0</v>
      </c>
      <c r="P940" s="11" t="str">
        <f>TEXT(Table1[[#This Row],[Order_Date]],"YYYY-MM")</f>
        <v>2023-04</v>
      </c>
      <c r="Q940" s="9" t="str">
        <f>IF(AND(Table1[[#This Row],[Hour]]&gt;=6,Table1[[#This Row],[Hour]]&lt;12),"Morning",IF(AND(Table1[[#This Row],[Hour]]&gt;=12,Table1[[#This Row],[Hour]]&lt;18),"AfterNoon",IF(AND(Table1[[#This Row],[Hour]]&gt;=18,Table1[[#This Row],[Hour]]&lt;21),"Evening","Night")))</f>
        <v>Night</v>
      </c>
      <c r="R940">
        <f>Table1[[#This Row],[Total_Sales]]/Table1[[#This Row],[Quantity_Sold]]</f>
        <v>228.16200000000001</v>
      </c>
      <c r="S940">
        <v>25</v>
      </c>
    </row>
    <row r="941" spans="1:19" ht="15.75" customHeight="1" x14ac:dyDescent="0.25">
      <c r="A941" s="3">
        <v>1940</v>
      </c>
      <c r="B941" s="4">
        <v>45430</v>
      </c>
      <c r="C941" s="3">
        <v>202</v>
      </c>
      <c r="D941" s="3">
        <v>305</v>
      </c>
      <c r="E941" s="3">
        <v>101</v>
      </c>
      <c r="F941" s="3">
        <v>4</v>
      </c>
      <c r="G941" s="5">
        <v>571.07600000000002</v>
      </c>
      <c r="H941" s="5">
        <v>2284.3040000000001</v>
      </c>
      <c r="I941" s="5">
        <v>685.2912</v>
      </c>
      <c r="J941" s="3" t="b">
        <v>0</v>
      </c>
      <c r="K941" s="3" t="s">
        <v>387</v>
      </c>
      <c r="L941" s="3">
        <v>2024</v>
      </c>
      <c r="M941" s="3">
        <v>5</v>
      </c>
      <c r="N941" s="3" t="s">
        <v>22</v>
      </c>
      <c r="O941" s="11">
        <v>14</v>
      </c>
      <c r="P941" s="11" t="str">
        <f>TEXT(Table1[[#This Row],[Order_Date]],"YYYY-MM")</f>
        <v>2024-05</v>
      </c>
      <c r="Q941" s="9" t="str">
        <f>IF(AND(Table1[[#This Row],[Hour]]&gt;=6,Table1[[#This Row],[Hour]]&lt;12),"Morning",IF(AND(Table1[[#This Row],[Hour]]&gt;=12,Table1[[#This Row],[Hour]]&lt;18),"AfterNoon",IF(AND(Table1[[#This Row],[Hour]]&gt;=18,Table1[[#This Row],[Hour]]&lt;21),"Evening","Night")))</f>
        <v>AfterNoon</v>
      </c>
      <c r="R941">
        <f>Table1[[#This Row],[Total_Sales]]/Table1[[#This Row],[Quantity_Sold]]</f>
        <v>571.07600000000002</v>
      </c>
      <c r="S941">
        <v>30</v>
      </c>
    </row>
    <row r="942" spans="1:19" ht="15.75" customHeight="1" x14ac:dyDescent="0.25">
      <c r="A942" s="3">
        <v>1941</v>
      </c>
      <c r="B942" s="4">
        <v>45333</v>
      </c>
      <c r="C942" s="3">
        <v>205</v>
      </c>
      <c r="D942" s="3">
        <v>302</v>
      </c>
      <c r="E942" s="3">
        <v>104</v>
      </c>
      <c r="F942" s="3">
        <v>3</v>
      </c>
      <c r="G942" s="5">
        <v>632.61000000000013</v>
      </c>
      <c r="H942" s="5">
        <v>1897.8300000000004</v>
      </c>
      <c r="I942" s="5">
        <v>284.67450000000002</v>
      </c>
      <c r="J942" s="3" t="b">
        <v>0</v>
      </c>
      <c r="K942" s="3" t="s">
        <v>718</v>
      </c>
      <c r="L942" s="3">
        <v>2024</v>
      </c>
      <c r="M942" s="3">
        <v>2</v>
      </c>
      <c r="N942" s="3" t="s">
        <v>20</v>
      </c>
      <c r="O942" s="11">
        <v>22</v>
      </c>
      <c r="P942" s="11" t="str">
        <f>TEXT(Table1[[#This Row],[Order_Date]],"YYYY-MM")</f>
        <v>2024-02</v>
      </c>
      <c r="Q942" s="9" t="str">
        <f>IF(AND(Table1[[#This Row],[Hour]]&gt;=6,Table1[[#This Row],[Hour]]&lt;12),"Morning",IF(AND(Table1[[#This Row],[Hour]]&gt;=12,Table1[[#This Row],[Hour]]&lt;18),"AfterNoon",IF(AND(Table1[[#This Row],[Hour]]&gt;=18,Table1[[#This Row],[Hour]]&lt;21),"Evening","Night")))</f>
        <v>Night</v>
      </c>
      <c r="R942">
        <f>Table1[[#This Row],[Total_Sales]]/Table1[[#This Row],[Quantity_Sold]]</f>
        <v>632.61000000000013</v>
      </c>
      <c r="S942">
        <v>15</v>
      </c>
    </row>
    <row r="943" spans="1:19" ht="15.75" customHeight="1" x14ac:dyDescent="0.25">
      <c r="A943" s="3">
        <v>1942</v>
      </c>
      <c r="B943" s="4">
        <v>45236</v>
      </c>
      <c r="C943" s="3">
        <v>205</v>
      </c>
      <c r="D943" s="3">
        <v>301</v>
      </c>
      <c r="E943" s="3">
        <v>105</v>
      </c>
      <c r="F943" s="3">
        <v>9</v>
      </c>
      <c r="G943" s="5">
        <v>351.40600000000001</v>
      </c>
      <c r="H943" s="5">
        <v>3162.654</v>
      </c>
      <c r="I943" s="5">
        <v>537.65118000000007</v>
      </c>
      <c r="J943" s="3" t="b">
        <v>0</v>
      </c>
      <c r="K943" s="3" t="s">
        <v>54</v>
      </c>
      <c r="L943" s="3">
        <v>2023</v>
      </c>
      <c r="M943" s="3">
        <v>11</v>
      </c>
      <c r="N943" s="3" t="s">
        <v>28</v>
      </c>
      <c r="O943" s="11">
        <v>21</v>
      </c>
      <c r="P943" s="11" t="str">
        <f>TEXT(Table1[[#This Row],[Order_Date]],"YYYY-MM")</f>
        <v>2023-11</v>
      </c>
      <c r="Q943" s="9" t="str">
        <f>IF(AND(Table1[[#This Row],[Hour]]&gt;=6,Table1[[#This Row],[Hour]]&lt;12),"Morning",IF(AND(Table1[[#This Row],[Hour]]&gt;=12,Table1[[#This Row],[Hour]]&lt;18),"AfterNoon",IF(AND(Table1[[#This Row],[Hour]]&gt;=18,Table1[[#This Row],[Hour]]&lt;21),"Evening","Night")))</f>
        <v>Night</v>
      </c>
      <c r="R943">
        <f>Table1[[#This Row],[Total_Sales]]/Table1[[#This Row],[Quantity_Sold]]</f>
        <v>351.40600000000001</v>
      </c>
      <c r="S943">
        <v>17</v>
      </c>
    </row>
    <row r="944" spans="1:19" ht="15.75" customHeight="1" x14ac:dyDescent="0.25">
      <c r="A944" s="3">
        <v>1943</v>
      </c>
      <c r="B944" s="4">
        <v>44961</v>
      </c>
      <c r="C944" s="3">
        <v>203</v>
      </c>
      <c r="D944" s="3">
        <v>305</v>
      </c>
      <c r="E944" s="3">
        <v>102</v>
      </c>
      <c r="F944" s="3">
        <v>4</v>
      </c>
      <c r="G944" s="5">
        <v>596.53</v>
      </c>
      <c r="H944" s="5">
        <v>2386.12</v>
      </c>
      <c r="I944" s="5">
        <v>453.36279999999999</v>
      </c>
      <c r="J944" s="3" t="b">
        <v>0</v>
      </c>
      <c r="K944" s="3" t="s">
        <v>557</v>
      </c>
      <c r="L944" s="3">
        <v>2023</v>
      </c>
      <c r="M944" s="3">
        <v>2</v>
      </c>
      <c r="N944" s="3" t="s">
        <v>22</v>
      </c>
      <c r="O944" s="11">
        <v>19</v>
      </c>
      <c r="P944" s="11" t="str">
        <f>TEXT(Table1[[#This Row],[Order_Date]],"YYYY-MM")</f>
        <v>2023-02</v>
      </c>
      <c r="Q944" s="9" t="str">
        <f>IF(AND(Table1[[#This Row],[Hour]]&gt;=6,Table1[[#This Row],[Hour]]&lt;12),"Morning",IF(AND(Table1[[#This Row],[Hour]]&gt;=12,Table1[[#This Row],[Hour]]&lt;18),"AfterNoon",IF(AND(Table1[[#This Row],[Hour]]&gt;=18,Table1[[#This Row],[Hour]]&lt;21),"Evening","Night")))</f>
        <v>Evening</v>
      </c>
      <c r="R944">
        <f>Table1[[#This Row],[Total_Sales]]/Table1[[#This Row],[Quantity_Sold]]</f>
        <v>596.53</v>
      </c>
      <c r="S944">
        <v>19</v>
      </c>
    </row>
    <row r="945" spans="1:19" ht="15.75" customHeight="1" x14ac:dyDescent="0.25">
      <c r="A945" s="3">
        <v>1944</v>
      </c>
      <c r="B945" s="4">
        <v>45112</v>
      </c>
      <c r="C945" s="3">
        <v>205</v>
      </c>
      <c r="D945" s="3">
        <v>303</v>
      </c>
      <c r="E945" s="3">
        <v>101</v>
      </c>
      <c r="F945" s="3">
        <v>8</v>
      </c>
      <c r="G945" s="5">
        <v>590.63400000000013</v>
      </c>
      <c r="H945" s="5">
        <v>4725.072000000001</v>
      </c>
      <c r="I945" s="5">
        <v>992.26512000000014</v>
      </c>
      <c r="J945" s="3" t="b">
        <v>0</v>
      </c>
      <c r="K945" s="3" t="s">
        <v>719</v>
      </c>
      <c r="L945" s="3">
        <v>2023</v>
      </c>
      <c r="M945" s="3">
        <v>7</v>
      </c>
      <c r="N945" s="3" t="s">
        <v>18</v>
      </c>
      <c r="O945" s="11">
        <v>8</v>
      </c>
      <c r="P945" s="11" t="str">
        <f>TEXT(Table1[[#This Row],[Order_Date]],"YYYY-MM")</f>
        <v>2023-07</v>
      </c>
      <c r="Q945" s="9" t="str">
        <f>IF(AND(Table1[[#This Row],[Hour]]&gt;=6,Table1[[#This Row],[Hour]]&lt;12),"Morning",IF(AND(Table1[[#This Row],[Hour]]&gt;=12,Table1[[#This Row],[Hour]]&lt;18),"AfterNoon",IF(AND(Table1[[#This Row],[Hour]]&gt;=18,Table1[[#This Row],[Hour]]&lt;21),"Evening","Night")))</f>
        <v>Morning</v>
      </c>
      <c r="R945">
        <f>Table1[[#This Row],[Total_Sales]]/Table1[[#This Row],[Quantity_Sold]]</f>
        <v>590.63400000000013</v>
      </c>
      <c r="S945">
        <v>21</v>
      </c>
    </row>
    <row r="946" spans="1:19" ht="15.75" customHeight="1" x14ac:dyDescent="0.25">
      <c r="A946" s="3">
        <v>1945</v>
      </c>
      <c r="B946" s="4">
        <v>45131</v>
      </c>
      <c r="C946" s="3">
        <v>205</v>
      </c>
      <c r="D946" s="3">
        <v>302</v>
      </c>
      <c r="E946" s="3">
        <v>103</v>
      </c>
      <c r="F946" s="3">
        <v>4</v>
      </c>
      <c r="G946" s="5">
        <v>616.37400000000014</v>
      </c>
      <c r="H946" s="5">
        <v>2465.4960000000005</v>
      </c>
      <c r="I946" s="5">
        <v>616.37400000000014</v>
      </c>
      <c r="J946" s="3" t="b">
        <v>0</v>
      </c>
      <c r="K946" s="3" t="s">
        <v>463</v>
      </c>
      <c r="L946" s="3">
        <v>2023</v>
      </c>
      <c r="M946" s="3">
        <v>7</v>
      </c>
      <c r="N946" s="3" t="s">
        <v>28</v>
      </c>
      <c r="O946" s="11">
        <v>0</v>
      </c>
      <c r="P946" s="11" t="str">
        <f>TEXT(Table1[[#This Row],[Order_Date]],"YYYY-MM")</f>
        <v>2023-07</v>
      </c>
      <c r="Q946" s="9" t="str">
        <f>IF(AND(Table1[[#This Row],[Hour]]&gt;=6,Table1[[#This Row],[Hour]]&lt;12),"Morning",IF(AND(Table1[[#This Row],[Hour]]&gt;=12,Table1[[#This Row],[Hour]]&lt;18),"AfterNoon",IF(AND(Table1[[#This Row],[Hour]]&gt;=18,Table1[[#This Row],[Hour]]&lt;21),"Evening","Night")))</f>
        <v>Night</v>
      </c>
      <c r="R946">
        <f>Table1[[#This Row],[Total_Sales]]/Table1[[#This Row],[Quantity_Sold]]</f>
        <v>616.37400000000014</v>
      </c>
      <c r="S946">
        <v>25</v>
      </c>
    </row>
    <row r="947" spans="1:19" ht="15.75" customHeight="1" x14ac:dyDescent="0.25">
      <c r="A947" s="3">
        <v>1946</v>
      </c>
      <c r="B947" s="4">
        <v>45176</v>
      </c>
      <c r="C947" s="3">
        <v>203</v>
      </c>
      <c r="D947" s="3">
        <v>305</v>
      </c>
      <c r="E947" s="3">
        <v>102</v>
      </c>
      <c r="F947" s="3">
        <v>9</v>
      </c>
      <c r="G947" s="5">
        <v>371.16200000000003</v>
      </c>
      <c r="H947" s="5">
        <v>3340.4580000000005</v>
      </c>
      <c r="I947" s="5">
        <v>1002.1374000000001</v>
      </c>
      <c r="J947" s="3" t="b">
        <v>0</v>
      </c>
      <c r="K947" s="3" t="s">
        <v>720</v>
      </c>
      <c r="L947" s="3">
        <v>2023</v>
      </c>
      <c r="M947" s="3">
        <v>9</v>
      </c>
      <c r="N947" s="3" t="s">
        <v>16</v>
      </c>
      <c r="O947" s="11">
        <v>14</v>
      </c>
      <c r="P947" s="11" t="str">
        <f>TEXT(Table1[[#This Row],[Order_Date]],"YYYY-MM")</f>
        <v>2023-09</v>
      </c>
      <c r="Q947" s="9" t="str">
        <f>IF(AND(Table1[[#This Row],[Hour]]&gt;=6,Table1[[#This Row],[Hour]]&lt;12),"Morning",IF(AND(Table1[[#This Row],[Hour]]&gt;=12,Table1[[#This Row],[Hour]]&lt;18),"AfterNoon",IF(AND(Table1[[#This Row],[Hour]]&gt;=18,Table1[[#This Row],[Hour]]&lt;21),"Evening","Night")))</f>
        <v>AfterNoon</v>
      </c>
      <c r="R947">
        <f>Table1[[#This Row],[Total_Sales]]/Table1[[#This Row],[Quantity_Sold]]</f>
        <v>371.16200000000003</v>
      </c>
      <c r="S947">
        <v>30</v>
      </c>
    </row>
    <row r="948" spans="1:19" ht="15.75" customHeight="1" x14ac:dyDescent="0.25">
      <c r="A948" s="3">
        <v>1947</v>
      </c>
      <c r="B948" s="4">
        <v>45351</v>
      </c>
      <c r="C948" s="3">
        <v>203</v>
      </c>
      <c r="D948" s="3">
        <v>302</v>
      </c>
      <c r="E948" s="3">
        <v>103</v>
      </c>
      <c r="F948" s="3">
        <v>2</v>
      </c>
      <c r="G948" s="5">
        <v>575.49800000000005</v>
      </c>
      <c r="H948" s="5">
        <v>1150.9960000000001</v>
      </c>
      <c r="I948" s="5">
        <v>172.64940000000001</v>
      </c>
      <c r="J948" s="3" t="b">
        <v>0</v>
      </c>
      <c r="K948" s="3" t="s">
        <v>721</v>
      </c>
      <c r="L948" s="3">
        <v>2024</v>
      </c>
      <c r="M948" s="3">
        <v>2</v>
      </c>
      <c r="N948" s="3" t="s">
        <v>16</v>
      </c>
      <c r="O948" s="11">
        <v>3</v>
      </c>
      <c r="P948" s="11" t="str">
        <f>TEXT(Table1[[#This Row],[Order_Date]],"YYYY-MM")</f>
        <v>2024-02</v>
      </c>
      <c r="Q948" s="9" t="str">
        <f>IF(AND(Table1[[#This Row],[Hour]]&gt;=6,Table1[[#This Row],[Hour]]&lt;12),"Morning",IF(AND(Table1[[#This Row],[Hour]]&gt;=12,Table1[[#This Row],[Hour]]&lt;18),"AfterNoon",IF(AND(Table1[[#This Row],[Hour]]&gt;=18,Table1[[#This Row],[Hour]]&lt;21),"Evening","Night")))</f>
        <v>Night</v>
      </c>
      <c r="R948">
        <f>Table1[[#This Row],[Total_Sales]]/Table1[[#This Row],[Quantity_Sold]]</f>
        <v>575.49800000000005</v>
      </c>
      <c r="S948">
        <v>15</v>
      </c>
    </row>
    <row r="949" spans="1:19" ht="15.75" customHeight="1" x14ac:dyDescent="0.25">
      <c r="A949" s="3">
        <v>1948</v>
      </c>
      <c r="B949" s="4">
        <v>45310</v>
      </c>
      <c r="C949" s="3">
        <v>204</v>
      </c>
      <c r="D949" s="3">
        <v>305</v>
      </c>
      <c r="E949" s="3">
        <v>103</v>
      </c>
      <c r="F949" s="3">
        <v>3</v>
      </c>
      <c r="G949" s="5">
        <v>376.72800000000007</v>
      </c>
      <c r="H949" s="5">
        <v>1130.1840000000002</v>
      </c>
      <c r="I949" s="5">
        <v>192.13128000000006</v>
      </c>
      <c r="J949" s="3" t="b">
        <v>0</v>
      </c>
      <c r="K949" s="3" t="s">
        <v>593</v>
      </c>
      <c r="L949" s="3">
        <v>2024</v>
      </c>
      <c r="M949" s="3">
        <v>1</v>
      </c>
      <c r="N949" s="3" t="s">
        <v>26</v>
      </c>
      <c r="O949" s="11">
        <v>13</v>
      </c>
      <c r="P949" s="11" t="str">
        <f>TEXT(Table1[[#This Row],[Order_Date]],"YYYY-MM")</f>
        <v>2024-01</v>
      </c>
      <c r="Q949" s="9" t="str">
        <f>IF(AND(Table1[[#This Row],[Hour]]&gt;=6,Table1[[#This Row],[Hour]]&lt;12),"Morning",IF(AND(Table1[[#This Row],[Hour]]&gt;=12,Table1[[#This Row],[Hour]]&lt;18),"AfterNoon",IF(AND(Table1[[#This Row],[Hour]]&gt;=18,Table1[[#This Row],[Hour]]&lt;21),"Evening","Night")))</f>
        <v>AfterNoon</v>
      </c>
      <c r="R949">
        <f>Table1[[#This Row],[Total_Sales]]/Table1[[#This Row],[Quantity_Sold]]</f>
        <v>376.72800000000007</v>
      </c>
      <c r="S949">
        <v>17</v>
      </c>
    </row>
    <row r="950" spans="1:19" ht="15.75" customHeight="1" x14ac:dyDescent="0.25">
      <c r="A950" s="3">
        <v>1949</v>
      </c>
      <c r="B950" s="4">
        <v>45036</v>
      </c>
      <c r="C950" s="3">
        <v>205</v>
      </c>
      <c r="D950" s="3">
        <v>302</v>
      </c>
      <c r="E950" s="3">
        <v>103</v>
      </c>
      <c r="F950" s="3">
        <v>7</v>
      </c>
      <c r="G950" s="5">
        <v>594.26400000000001</v>
      </c>
      <c r="H950" s="5">
        <v>4159.848</v>
      </c>
      <c r="I950" s="5">
        <v>790.37112000000002</v>
      </c>
      <c r="J950" s="3" t="b">
        <v>0</v>
      </c>
      <c r="K950" s="3" t="s">
        <v>538</v>
      </c>
      <c r="L950" s="3">
        <v>2023</v>
      </c>
      <c r="M950" s="3">
        <v>4</v>
      </c>
      <c r="N950" s="3" t="s">
        <v>16</v>
      </c>
      <c r="O950" s="11">
        <v>17</v>
      </c>
      <c r="P950" s="11" t="str">
        <f>TEXT(Table1[[#This Row],[Order_Date]],"YYYY-MM")</f>
        <v>2023-04</v>
      </c>
      <c r="Q950" s="9" t="str">
        <f>IF(AND(Table1[[#This Row],[Hour]]&gt;=6,Table1[[#This Row],[Hour]]&lt;12),"Morning",IF(AND(Table1[[#This Row],[Hour]]&gt;=12,Table1[[#This Row],[Hour]]&lt;18),"AfterNoon",IF(AND(Table1[[#This Row],[Hour]]&gt;=18,Table1[[#This Row],[Hour]]&lt;21),"Evening","Night")))</f>
        <v>AfterNoon</v>
      </c>
      <c r="R950">
        <f>Table1[[#This Row],[Total_Sales]]/Table1[[#This Row],[Quantity_Sold]]</f>
        <v>594.26400000000001</v>
      </c>
      <c r="S950">
        <v>19</v>
      </c>
    </row>
    <row r="951" spans="1:19" ht="15.75" customHeight="1" x14ac:dyDescent="0.25">
      <c r="A951" s="3">
        <v>1950</v>
      </c>
      <c r="B951" s="4">
        <v>45464</v>
      </c>
      <c r="C951" s="3">
        <v>204</v>
      </c>
      <c r="D951" s="3">
        <v>304</v>
      </c>
      <c r="E951" s="3">
        <v>101</v>
      </c>
      <c r="F951" s="3">
        <v>2</v>
      </c>
      <c r="G951" s="5">
        <v>302.03800000000001</v>
      </c>
      <c r="H951" s="5">
        <v>604.07600000000002</v>
      </c>
      <c r="I951" s="5">
        <v>126.85596</v>
      </c>
      <c r="J951" s="3" t="b">
        <v>0</v>
      </c>
      <c r="K951" s="3" t="s">
        <v>722</v>
      </c>
      <c r="L951" s="3">
        <v>2024</v>
      </c>
      <c r="M951" s="3">
        <v>6</v>
      </c>
      <c r="N951" s="3" t="s">
        <v>26</v>
      </c>
      <c r="O951" s="11">
        <v>5</v>
      </c>
      <c r="P951" s="11" t="str">
        <f>TEXT(Table1[[#This Row],[Order_Date]],"YYYY-MM")</f>
        <v>2024-06</v>
      </c>
      <c r="Q951" s="9" t="str">
        <f>IF(AND(Table1[[#This Row],[Hour]]&gt;=6,Table1[[#This Row],[Hour]]&lt;12),"Morning",IF(AND(Table1[[#This Row],[Hour]]&gt;=12,Table1[[#This Row],[Hour]]&lt;18),"AfterNoon",IF(AND(Table1[[#This Row],[Hour]]&gt;=18,Table1[[#This Row],[Hour]]&lt;21),"Evening","Night")))</f>
        <v>Night</v>
      </c>
      <c r="R951">
        <f>Table1[[#This Row],[Total_Sales]]/Table1[[#This Row],[Quantity_Sold]]</f>
        <v>302.03800000000001</v>
      </c>
      <c r="S951">
        <v>21</v>
      </c>
    </row>
    <row r="952" spans="1:19" ht="15.75" customHeight="1" x14ac:dyDescent="0.25">
      <c r="A952" s="3">
        <v>1951</v>
      </c>
      <c r="B952" s="4">
        <v>44876</v>
      </c>
      <c r="C952" s="3">
        <v>203</v>
      </c>
      <c r="D952" s="3">
        <v>303</v>
      </c>
      <c r="E952" s="3">
        <v>103</v>
      </c>
      <c r="F952" s="3">
        <v>5</v>
      </c>
      <c r="G952" s="5">
        <v>99.418000000000006</v>
      </c>
      <c r="H952" s="5">
        <v>497.09000000000003</v>
      </c>
      <c r="I952" s="5">
        <v>124.27250000000001</v>
      </c>
      <c r="J952" s="3" t="b">
        <v>0</v>
      </c>
      <c r="K952" s="3" t="s">
        <v>723</v>
      </c>
      <c r="L952" s="3">
        <v>2022</v>
      </c>
      <c r="M952" s="3">
        <v>11</v>
      </c>
      <c r="N952" s="3" t="s">
        <v>26</v>
      </c>
      <c r="O952" s="11">
        <v>15</v>
      </c>
      <c r="P952" s="11" t="str">
        <f>TEXT(Table1[[#This Row],[Order_Date]],"YYYY-MM")</f>
        <v>2022-11</v>
      </c>
      <c r="Q952" s="9" t="str">
        <f>IF(AND(Table1[[#This Row],[Hour]]&gt;=6,Table1[[#This Row],[Hour]]&lt;12),"Morning",IF(AND(Table1[[#This Row],[Hour]]&gt;=12,Table1[[#This Row],[Hour]]&lt;18),"AfterNoon",IF(AND(Table1[[#This Row],[Hour]]&gt;=18,Table1[[#This Row],[Hour]]&lt;21),"Evening","Night")))</f>
        <v>AfterNoon</v>
      </c>
      <c r="R952">
        <f>Table1[[#This Row],[Total_Sales]]/Table1[[#This Row],[Quantity_Sold]]</f>
        <v>99.418000000000006</v>
      </c>
      <c r="S952">
        <v>25</v>
      </c>
    </row>
    <row r="953" spans="1:19" ht="15.75" customHeight="1" x14ac:dyDescent="0.25">
      <c r="A953" s="3">
        <v>1952</v>
      </c>
      <c r="B953" s="4">
        <v>44964</v>
      </c>
      <c r="C953" s="3">
        <v>202</v>
      </c>
      <c r="D953" s="3">
        <v>303</v>
      </c>
      <c r="E953" s="3">
        <v>101</v>
      </c>
      <c r="F953" s="3">
        <v>1</v>
      </c>
      <c r="G953" s="5">
        <v>168.16800000000001</v>
      </c>
      <c r="H953" s="5">
        <v>168.16800000000001</v>
      </c>
      <c r="I953" s="5">
        <v>50.450400000000002</v>
      </c>
      <c r="J953" s="3" t="b">
        <v>0</v>
      </c>
      <c r="K953" s="3" t="s">
        <v>364</v>
      </c>
      <c r="L953" s="3">
        <v>2023</v>
      </c>
      <c r="M953" s="3">
        <v>2</v>
      </c>
      <c r="N953" s="3" t="s">
        <v>31</v>
      </c>
      <c r="O953" s="11">
        <v>0</v>
      </c>
      <c r="P953" s="11" t="str">
        <f>TEXT(Table1[[#This Row],[Order_Date]],"YYYY-MM")</f>
        <v>2023-02</v>
      </c>
      <c r="Q953" s="9" t="str">
        <f>IF(AND(Table1[[#This Row],[Hour]]&gt;=6,Table1[[#This Row],[Hour]]&lt;12),"Morning",IF(AND(Table1[[#This Row],[Hour]]&gt;=12,Table1[[#This Row],[Hour]]&lt;18),"AfterNoon",IF(AND(Table1[[#This Row],[Hour]]&gt;=18,Table1[[#This Row],[Hour]]&lt;21),"Evening","Night")))</f>
        <v>Night</v>
      </c>
      <c r="R953">
        <f>Table1[[#This Row],[Total_Sales]]/Table1[[#This Row],[Quantity_Sold]]</f>
        <v>168.16800000000001</v>
      </c>
      <c r="S953">
        <v>30</v>
      </c>
    </row>
    <row r="954" spans="1:19" ht="15.75" customHeight="1" x14ac:dyDescent="0.25">
      <c r="A954" s="3">
        <v>1953</v>
      </c>
      <c r="B954" s="4">
        <v>45010</v>
      </c>
      <c r="C954" s="3">
        <v>202</v>
      </c>
      <c r="D954" s="3">
        <v>304</v>
      </c>
      <c r="E954" s="3">
        <v>105</v>
      </c>
      <c r="F954" s="3">
        <v>4</v>
      </c>
      <c r="G954" s="5">
        <v>576.00400000000002</v>
      </c>
      <c r="H954" s="5">
        <v>2304.0160000000001</v>
      </c>
      <c r="I954" s="5">
        <v>345.60239999999999</v>
      </c>
      <c r="J954" s="3" t="b">
        <v>0</v>
      </c>
      <c r="K954" s="3" t="s">
        <v>724</v>
      </c>
      <c r="L954" s="3">
        <v>2023</v>
      </c>
      <c r="M954" s="3">
        <v>3</v>
      </c>
      <c r="N954" s="3" t="s">
        <v>22</v>
      </c>
      <c r="O954" s="11">
        <v>3</v>
      </c>
      <c r="P954" s="11" t="str">
        <f>TEXT(Table1[[#This Row],[Order_Date]],"YYYY-MM")</f>
        <v>2023-03</v>
      </c>
      <c r="Q954" s="9" t="str">
        <f>IF(AND(Table1[[#This Row],[Hour]]&gt;=6,Table1[[#This Row],[Hour]]&lt;12),"Morning",IF(AND(Table1[[#This Row],[Hour]]&gt;=12,Table1[[#This Row],[Hour]]&lt;18),"AfterNoon",IF(AND(Table1[[#This Row],[Hour]]&gt;=18,Table1[[#This Row],[Hour]]&lt;21),"Evening","Night")))</f>
        <v>Night</v>
      </c>
      <c r="R954">
        <f>Table1[[#This Row],[Total_Sales]]/Table1[[#This Row],[Quantity_Sold]]</f>
        <v>576.00400000000002</v>
      </c>
      <c r="S954">
        <v>15</v>
      </c>
    </row>
    <row r="955" spans="1:19" ht="15.75" customHeight="1" x14ac:dyDescent="0.25">
      <c r="A955" s="3">
        <v>1954</v>
      </c>
      <c r="B955" s="4">
        <v>45399</v>
      </c>
      <c r="C955" s="3">
        <v>203</v>
      </c>
      <c r="D955" s="3">
        <v>302</v>
      </c>
      <c r="E955" s="3">
        <v>102</v>
      </c>
      <c r="F955" s="3">
        <v>5</v>
      </c>
      <c r="G955" s="5">
        <v>338.75600000000003</v>
      </c>
      <c r="H955" s="5">
        <v>1693.7800000000002</v>
      </c>
      <c r="I955" s="5">
        <v>287.94260000000003</v>
      </c>
      <c r="J955" s="3" t="b">
        <v>0</v>
      </c>
      <c r="K955" s="3" t="s">
        <v>716</v>
      </c>
      <c r="L955" s="3">
        <v>2024</v>
      </c>
      <c r="M955" s="3">
        <v>4</v>
      </c>
      <c r="N955" s="3" t="s">
        <v>18</v>
      </c>
      <c r="O955" s="11">
        <v>22</v>
      </c>
      <c r="P955" s="11" t="str">
        <f>TEXT(Table1[[#This Row],[Order_Date]],"YYYY-MM")</f>
        <v>2024-04</v>
      </c>
      <c r="Q955" s="9" t="str">
        <f>IF(AND(Table1[[#This Row],[Hour]]&gt;=6,Table1[[#This Row],[Hour]]&lt;12),"Morning",IF(AND(Table1[[#This Row],[Hour]]&gt;=12,Table1[[#This Row],[Hour]]&lt;18),"AfterNoon",IF(AND(Table1[[#This Row],[Hour]]&gt;=18,Table1[[#This Row],[Hour]]&lt;21),"Evening","Night")))</f>
        <v>Night</v>
      </c>
      <c r="R955">
        <f>Table1[[#This Row],[Total_Sales]]/Table1[[#This Row],[Quantity_Sold]]</f>
        <v>338.75600000000003</v>
      </c>
      <c r="S955">
        <v>17</v>
      </c>
    </row>
    <row r="956" spans="1:19" ht="15.75" customHeight="1" x14ac:dyDescent="0.25">
      <c r="A956" s="3">
        <v>1955</v>
      </c>
      <c r="B956" s="4">
        <v>45062</v>
      </c>
      <c r="C956" s="3">
        <v>203</v>
      </c>
      <c r="D956" s="3">
        <v>305</v>
      </c>
      <c r="E956" s="3">
        <v>104</v>
      </c>
      <c r="F956" s="3">
        <v>7</v>
      </c>
      <c r="G956" s="5">
        <v>280.43400000000003</v>
      </c>
      <c r="H956" s="5">
        <v>1963.0380000000002</v>
      </c>
      <c r="I956" s="5">
        <v>372.97722000000005</v>
      </c>
      <c r="J956" s="3" t="b">
        <v>0</v>
      </c>
      <c r="K956" s="3" t="s">
        <v>725</v>
      </c>
      <c r="L956" s="3">
        <v>2023</v>
      </c>
      <c r="M956" s="3">
        <v>5</v>
      </c>
      <c r="N956" s="3" t="s">
        <v>31</v>
      </c>
      <c r="O956" s="11">
        <v>13</v>
      </c>
      <c r="P956" s="11" t="str">
        <f>TEXT(Table1[[#This Row],[Order_Date]],"YYYY-MM")</f>
        <v>2023-05</v>
      </c>
      <c r="Q956" s="9" t="str">
        <f>IF(AND(Table1[[#This Row],[Hour]]&gt;=6,Table1[[#This Row],[Hour]]&lt;12),"Morning",IF(AND(Table1[[#This Row],[Hour]]&gt;=12,Table1[[#This Row],[Hour]]&lt;18),"AfterNoon",IF(AND(Table1[[#This Row],[Hour]]&gt;=18,Table1[[#This Row],[Hour]]&lt;21),"Evening","Night")))</f>
        <v>AfterNoon</v>
      </c>
      <c r="R956">
        <f>Table1[[#This Row],[Total_Sales]]/Table1[[#This Row],[Quantity_Sold]]</f>
        <v>280.43400000000003</v>
      </c>
      <c r="S956">
        <v>19</v>
      </c>
    </row>
    <row r="957" spans="1:19" ht="15.75" customHeight="1" x14ac:dyDescent="0.25">
      <c r="A957" s="3">
        <v>1956</v>
      </c>
      <c r="B957" s="4">
        <v>45099</v>
      </c>
      <c r="C957" s="3">
        <v>203</v>
      </c>
      <c r="D957" s="3">
        <v>303</v>
      </c>
      <c r="E957" s="3">
        <v>102</v>
      </c>
      <c r="F957" s="3">
        <v>10</v>
      </c>
      <c r="G957" s="5">
        <v>366.608</v>
      </c>
      <c r="H957" s="5">
        <v>3666.08</v>
      </c>
      <c r="I957" s="5">
        <v>769.8768</v>
      </c>
      <c r="J957" s="3" t="b">
        <v>0</v>
      </c>
      <c r="K957" s="3" t="s">
        <v>411</v>
      </c>
      <c r="L957" s="3">
        <v>2023</v>
      </c>
      <c r="M957" s="3">
        <v>6</v>
      </c>
      <c r="N957" s="3" t="s">
        <v>16</v>
      </c>
      <c r="O957" s="11">
        <v>1</v>
      </c>
      <c r="P957" s="11" t="str">
        <f>TEXT(Table1[[#This Row],[Order_Date]],"YYYY-MM")</f>
        <v>2023-06</v>
      </c>
      <c r="Q957" s="9" t="str">
        <f>IF(AND(Table1[[#This Row],[Hour]]&gt;=6,Table1[[#This Row],[Hour]]&lt;12),"Morning",IF(AND(Table1[[#This Row],[Hour]]&gt;=12,Table1[[#This Row],[Hour]]&lt;18),"AfterNoon",IF(AND(Table1[[#This Row],[Hour]]&gt;=18,Table1[[#This Row],[Hour]]&lt;21),"Evening","Night")))</f>
        <v>Night</v>
      </c>
      <c r="R957">
        <f>Table1[[#This Row],[Total_Sales]]/Table1[[#This Row],[Quantity_Sold]]</f>
        <v>366.608</v>
      </c>
      <c r="S957">
        <v>21</v>
      </c>
    </row>
    <row r="958" spans="1:19" ht="15.75" customHeight="1" x14ac:dyDescent="0.25">
      <c r="A958" s="3">
        <v>1957</v>
      </c>
      <c r="B958" s="4">
        <v>45430</v>
      </c>
      <c r="C958" s="3">
        <v>204</v>
      </c>
      <c r="D958" s="3">
        <v>301</v>
      </c>
      <c r="E958" s="3">
        <v>102</v>
      </c>
      <c r="F958" s="3">
        <v>1</v>
      </c>
      <c r="G958" s="5">
        <v>76.406000000000006</v>
      </c>
      <c r="H958" s="5">
        <v>76.406000000000006</v>
      </c>
      <c r="I958" s="5">
        <v>19.101500000000001</v>
      </c>
      <c r="J958" s="3" t="b">
        <v>0</v>
      </c>
      <c r="K958" s="3" t="s">
        <v>726</v>
      </c>
      <c r="L958" s="3">
        <v>2024</v>
      </c>
      <c r="M958" s="3">
        <v>5</v>
      </c>
      <c r="N958" s="3" t="s">
        <v>22</v>
      </c>
      <c r="O958" s="11">
        <v>7</v>
      </c>
      <c r="P958" s="11" t="str">
        <f>TEXT(Table1[[#This Row],[Order_Date]],"YYYY-MM")</f>
        <v>2024-05</v>
      </c>
      <c r="Q958" s="9" t="str">
        <f>IF(AND(Table1[[#This Row],[Hour]]&gt;=6,Table1[[#This Row],[Hour]]&lt;12),"Morning",IF(AND(Table1[[#This Row],[Hour]]&gt;=12,Table1[[#This Row],[Hour]]&lt;18),"AfterNoon",IF(AND(Table1[[#This Row],[Hour]]&gt;=18,Table1[[#This Row],[Hour]]&lt;21),"Evening","Night")))</f>
        <v>Morning</v>
      </c>
      <c r="R958">
        <f>Table1[[#This Row],[Total_Sales]]/Table1[[#This Row],[Quantity_Sold]]</f>
        <v>76.406000000000006</v>
      </c>
      <c r="S958">
        <v>25</v>
      </c>
    </row>
    <row r="959" spans="1:19" ht="15.75" customHeight="1" x14ac:dyDescent="0.25">
      <c r="A959" s="3">
        <v>1958</v>
      </c>
      <c r="B959" s="4">
        <v>44883</v>
      </c>
      <c r="C959" s="3">
        <v>202</v>
      </c>
      <c r="D959" s="3">
        <v>305</v>
      </c>
      <c r="E959" s="3">
        <v>104</v>
      </c>
      <c r="F959" s="3">
        <v>9</v>
      </c>
      <c r="G959" s="5">
        <v>190.87200000000001</v>
      </c>
      <c r="H959" s="5">
        <v>1717.8480000000002</v>
      </c>
      <c r="I959" s="5">
        <v>515.35440000000006</v>
      </c>
      <c r="J959" s="3" t="b">
        <v>0</v>
      </c>
      <c r="K959" s="3" t="s">
        <v>727</v>
      </c>
      <c r="L959" s="3">
        <v>2022</v>
      </c>
      <c r="M959" s="3">
        <v>11</v>
      </c>
      <c r="N959" s="3" t="s">
        <v>26</v>
      </c>
      <c r="O959" s="11">
        <v>20</v>
      </c>
      <c r="P959" s="11" t="str">
        <f>TEXT(Table1[[#This Row],[Order_Date]],"YYYY-MM")</f>
        <v>2022-11</v>
      </c>
      <c r="Q959" s="9" t="str">
        <f>IF(AND(Table1[[#This Row],[Hour]]&gt;=6,Table1[[#This Row],[Hour]]&lt;12),"Morning",IF(AND(Table1[[#This Row],[Hour]]&gt;=12,Table1[[#This Row],[Hour]]&lt;18),"AfterNoon",IF(AND(Table1[[#This Row],[Hour]]&gt;=18,Table1[[#This Row],[Hour]]&lt;21),"Evening","Night")))</f>
        <v>Evening</v>
      </c>
      <c r="R959">
        <f>Table1[[#This Row],[Total_Sales]]/Table1[[#This Row],[Quantity_Sold]]</f>
        <v>190.87200000000001</v>
      </c>
      <c r="S959">
        <v>30</v>
      </c>
    </row>
    <row r="960" spans="1:19" ht="15.75" customHeight="1" x14ac:dyDescent="0.25">
      <c r="A960" s="3">
        <v>1959</v>
      </c>
      <c r="B960" s="4">
        <v>45172</v>
      </c>
      <c r="C960" s="3">
        <v>202</v>
      </c>
      <c r="D960" s="3">
        <v>302</v>
      </c>
      <c r="E960" s="3">
        <v>102</v>
      </c>
      <c r="F960" s="3">
        <v>4</v>
      </c>
      <c r="G960" s="5">
        <v>361.30599999999998</v>
      </c>
      <c r="H960" s="5">
        <v>1445.2239999999999</v>
      </c>
      <c r="I960" s="5">
        <v>216.78359999999998</v>
      </c>
      <c r="J960" s="3" t="b">
        <v>0</v>
      </c>
      <c r="K960" s="3" t="s">
        <v>728</v>
      </c>
      <c r="L960" s="3">
        <v>2023</v>
      </c>
      <c r="M960" s="3">
        <v>9</v>
      </c>
      <c r="N960" s="3" t="s">
        <v>20</v>
      </c>
      <c r="O960" s="11">
        <v>3</v>
      </c>
      <c r="P960" s="11" t="str">
        <f>TEXT(Table1[[#This Row],[Order_Date]],"YYYY-MM")</f>
        <v>2023-09</v>
      </c>
      <c r="Q960" s="9" t="str">
        <f>IF(AND(Table1[[#This Row],[Hour]]&gt;=6,Table1[[#This Row],[Hour]]&lt;12),"Morning",IF(AND(Table1[[#This Row],[Hour]]&gt;=12,Table1[[#This Row],[Hour]]&lt;18),"AfterNoon",IF(AND(Table1[[#This Row],[Hour]]&gt;=18,Table1[[#This Row],[Hour]]&lt;21),"Evening","Night")))</f>
        <v>Night</v>
      </c>
      <c r="R960">
        <f>Table1[[#This Row],[Total_Sales]]/Table1[[#This Row],[Quantity_Sold]]</f>
        <v>361.30599999999998</v>
      </c>
      <c r="S960">
        <v>15</v>
      </c>
    </row>
    <row r="961" spans="1:19" ht="15.75" customHeight="1" x14ac:dyDescent="0.25">
      <c r="A961" s="3">
        <v>1960</v>
      </c>
      <c r="B961" s="4">
        <v>45570</v>
      </c>
      <c r="C961" s="3">
        <v>202</v>
      </c>
      <c r="D961" s="3">
        <v>305</v>
      </c>
      <c r="E961" s="3">
        <v>102</v>
      </c>
      <c r="F961" s="3">
        <v>3</v>
      </c>
      <c r="G961" s="5">
        <v>586.87200000000007</v>
      </c>
      <c r="H961" s="5">
        <v>1760.6160000000002</v>
      </c>
      <c r="I961" s="5">
        <v>299.30472000000003</v>
      </c>
      <c r="J961" s="3" t="b">
        <v>0</v>
      </c>
      <c r="K961" s="3" t="s">
        <v>729</v>
      </c>
      <c r="L961" s="3">
        <v>2024</v>
      </c>
      <c r="M961" s="3">
        <v>10</v>
      </c>
      <c r="N961" s="3" t="s">
        <v>22</v>
      </c>
      <c r="O961" s="11">
        <v>17</v>
      </c>
      <c r="P961" s="11" t="str">
        <f>TEXT(Table1[[#This Row],[Order_Date]],"YYYY-MM")</f>
        <v>2024-10</v>
      </c>
      <c r="Q961" s="9" t="str">
        <f>IF(AND(Table1[[#This Row],[Hour]]&gt;=6,Table1[[#This Row],[Hour]]&lt;12),"Morning",IF(AND(Table1[[#This Row],[Hour]]&gt;=12,Table1[[#This Row],[Hour]]&lt;18),"AfterNoon",IF(AND(Table1[[#This Row],[Hour]]&gt;=18,Table1[[#This Row],[Hour]]&lt;21),"Evening","Night")))</f>
        <v>AfterNoon</v>
      </c>
      <c r="R961">
        <f>Table1[[#This Row],[Total_Sales]]/Table1[[#This Row],[Quantity_Sold]]</f>
        <v>586.87200000000007</v>
      </c>
      <c r="S961">
        <v>17</v>
      </c>
    </row>
    <row r="962" spans="1:19" ht="15.75" customHeight="1" x14ac:dyDescent="0.25">
      <c r="A962" s="3">
        <v>1961</v>
      </c>
      <c r="B962" s="4">
        <v>45223</v>
      </c>
      <c r="C962" s="3">
        <v>203</v>
      </c>
      <c r="D962" s="3">
        <v>304</v>
      </c>
      <c r="E962" s="3">
        <v>103</v>
      </c>
      <c r="F962" s="3">
        <v>6</v>
      </c>
      <c r="G962" s="5">
        <v>342.71600000000001</v>
      </c>
      <c r="H962" s="5">
        <v>2056.2960000000003</v>
      </c>
      <c r="I962" s="5">
        <v>390.69624000000005</v>
      </c>
      <c r="J962" s="3" t="b">
        <v>0</v>
      </c>
      <c r="K962" s="3" t="s">
        <v>730</v>
      </c>
      <c r="L962" s="3">
        <v>2023</v>
      </c>
      <c r="M962" s="3">
        <v>10</v>
      </c>
      <c r="N962" s="3" t="s">
        <v>31</v>
      </c>
      <c r="O962" s="11">
        <v>1</v>
      </c>
      <c r="P962" s="11" t="str">
        <f>TEXT(Table1[[#This Row],[Order_Date]],"YYYY-MM")</f>
        <v>2023-10</v>
      </c>
      <c r="Q962" s="9" t="str">
        <f>IF(AND(Table1[[#This Row],[Hour]]&gt;=6,Table1[[#This Row],[Hour]]&lt;12),"Morning",IF(AND(Table1[[#This Row],[Hour]]&gt;=12,Table1[[#This Row],[Hour]]&lt;18),"AfterNoon",IF(AND(Table1[[#This Row],[Hour]]&gt;=18,Table1[[#This Row],[Hour]]&lt;21),"Evening","Night")))</f>
        <v>Night</v>
      </c>
      <c r="R962">
        <f>Table1[[#This Row],[Total_Sales]]/Table1[[#This Row],[Quantity_Sold]]</f>
        <v>342.71600000000007</v>
      </c>
      <c r="S962">
        <v>19</v>
      </c>
    </row>
    <row r="963" spans="1:19" ht="15.75" customHeight="1" x14ac:dyDescent="0.25">
      <c r="A963" s="3">
        <v>1962</v>
      </c>
      <c r="B963" s="4">
        <v>44978</v>
      </c>
      <c r="C963" s="3">
        <v>202</v>
      </c>
      <c r="D963" s="3">
        <v>304</v>
      </c>
      <c r="E963" s="3">
        <v>103</v>
      </c>
      <c r="F963" s="3">
        <v>10</v>
      </c>
      <c r="G963" s="5">
        <v>222.53000000000003</v>
      </c>
      <c r="H963" s="5">
        <v>2225.3000000000002</v>
      </c>
      <c r="I963" s="5">
        <v>467.31300000000005</v>
      </c>
      <c r="J963" s="3" t="b">
        <v>0</v>
      </c>
      <c r="K963" s="3" t="s">
        <v>731</v>
      </c>
      <c r="L963" s="3">
        <v>2023</v>
      </c>
      <c r="M963" s="3">
        <v>2</v>
      </c>
      <c r="N963" s="3" t="s">
        <v>31</v>
      </c>
      <c r="O963" s="11">
        <v>10</v>
      </c>
      <c r="P963" s="11" t="str">
        <f>TEXT(Table1[[#This Row],[Order_Date]],"YYYY-MM")</f>
        <v>2023-02</v>
      </c>
      <c r="Q963" s="9" t="str">
        <f>IF(AND(Table1[[#This Row],[Hour]]&gt;=6,Table1[[#This Row],[Hour]]&lt;12),"Morning",IF(AND(Table1[[#This Row],[Hour]]&gt;=12,Table1[[#This Row],[Hour]]&lt;18),"AfterNoon",IF(AND(Table1[[#This Row],[Hour]]&gt;=18,Table1[[#This Row],[Hour]]&lt;21),"Evening","Night")))</f>
        <v>Morning</v>
      </c>
      <c r="R963">
        <f>Table1[[#This Row],[Total_Sales]]/Table1[[#This Row],[Quantity_Sold]]</f>
        <v>222.53000000000003</v>
      </c>
      <c r="S963">
        <v>21</v>
      </c>
    </row>
    <row r="964" spans="1:19" ht="15.75" customHeight="1" x14ac:dyDescent="0.25">
      <c r="A964" s="3">
        <v>1963</v>
      </c>
      <c r="B964" s="4">
        <v>45021</v>
      </c>
      <c r="C964" s="3">
        <v>203</v>
      </c>
      <c r="D964" s="3">
        <v>301</v>
      </c>
      <c r="E964" s="3">
        <v>104</v>
      </c>
      <c r="F964" s="3">
        <v>7</v>
      </c>
      <c r="G964" s="5">
        <v>633.31400000000008</v>
      </c>
      <c r="H964" s="5">
        <v>4433.1980000000003</v>
      </c>
      <c r="I964" s="5">
        <v>1108.2995000000001</v>
      </c>
      <c r="J964" s="3" t="b">
        <v>0</v>
      </c>
      <c r="K964" s="3" t="s">
        <v>206</v>
      </c>
      <c r="L964" s="3">
        <v>2023</v>
      </c>
      <c r="M964" s="3">
        <v>4</v>
      </c>
      <c r="N964" s="3" t="s">
        <v>18</v>
      </c>
      <c r="O964" s="11">
        <v>0</v>
      </c>
      <c r="P964" s="11" t="str">
        <f>TEXT(Table1[[#This Row],[Order_Date]],"YYYY-MM")</f>
        <v>2023-04</v>
      </c>
      <c r="Q964" s="9" t="str">
        <f>IF(AND(Table1[[#This Row],[Hour]]&gt;=6,Table1[[#This Row],[Hour]]&lt;12),"Morning",IF(AND(Table1[[#This Row],[Hour]]&gt;=12,Table1[[#This Row],[Hour]]&lt;18),"AfterNoon",IF(AND(Table1[[#This Row],[Hour]]&gt;=18,Table1[[#This Row],[Hour]]&lt;21),"Evening","Night")))</f>
        <v>Night</v>
      </c>
      <c r="R964">
        <f>Table1[[#This Row],[Total_Sales]]/Table1[[#This Row],[Quantity_Sold]]</f>
        <v>633.31400000000008</v>
      </c>
      <c r="S964">
        <v>25</v>
      </c>
    </row>
    <row r="965" spans="1:19" ht="15.75" customHeight="1" x14ac:dyDescent="0.25">
      <c r="A965" s="3">
        <v>1964</v>
      </c>
      <c r="B965" s="4">
        <v>45304</v>
      </c>
      <c r="C965" s="3">
        <v>203</v>
      </c>
      <c r="D965" s="3">
        <v>305</v>
      </c>
      <c r="E965" s="3">
        <v>103</v>
      </c>
      <c r="F965" s="3">
        <v>5</v>
      </c>
      <c r="G965" s="5">
        <v>558.88800000000003</v>
      </c>
      <c r="H965" s="5">
        <v>2794.44</v>
      </c>
      <c r="I965" s="5">
        <v>838.33199999999999</v>
      </c>
      <c r="J965" s="3" t="b">
        <v>1</v>
      </c>
      <c r="K965" s="3" t="s">
        <v>641</v>
      </c>
      <c r="L965" s="3">
        <v>2024</v>
      </c>
      <c r="M965" s="3">
        <v>1</v>
      </c>
      <c r="N965" s="3" t="s">
        <v>22</v>
      </c>
      <c r="O965" s="11">
        <v>9</v>
      </c>
      <c r="P965" s="11" t="str">
        <f>TEXT(Table1[[#This Row],[Order_Date]],"YYYY-MM")</f>
        <v>2024-01</v>
      </c>
      <c r="Q965" s="9" t="str">
        <f>IF(AND(Table1[[#This Row],[Hour]]&gt;=6,Table1[[#This Row],[Hour]]&lt;12),"Morning",IF(AND(Table1[[#This Row],[Hour]]&gt;=12,Table1[[#This Row],[Hour]]&lt;18),"AfterNoon",IF(AND(Table1[[#This Row],[Hour]]&gt;=18,Table1[[#This Row],[Hour]]&lt;21),"Evening","Night")))</f>
        <v>Morning</v>
      </c>
      <c r="R965">
        <f>Table1[[#This Row],[Total_Sales]]/Table1[[#This Row],[Quantity_Sold]]</f>
        <v>558.88800000000003</v>
      </c>
      <c r="S965">
        <v>30</v>
      </c>
    </row>
    <row r="966" spans="1:19" ht="15.75" customHeight="1" x14ac:dyDescent="0.25">
      <c r="A966" s="3">
        <v>1965</v>
      </c>
      <c r="B966" s="4">
        <v>44885</v>
      </c>
      <c r="C966" s="3">
        <v>205</v>
      </c>
      <c r="D966" s="3">
        <v>303</v>
      </c>
      <c r="E966" s="3">
        <v>102</v>
      </c>
      <c r="F966" s="3">
        <v>10</v>
      </c>
      <c r="G966" s="5">
        <v>413.27000000000004</v>
      </c>
      <c r="H966" s="5">
        <v>4132.7000000000007</v>
      </c>
      <c r="I966" s="5">
        <v>619.90500000000009</v>
      </c>
      <c r="J966" s="3" t="b">
        <v>0</v>
      </c>
      <c r="K966" s="3" t="s">
        <v>732</v>
      </c>
      <c r="L966" s="3">
        <v>2022</v>
      </c>
      <c r="M966" s="3">
        <v>11</v>
      </c>
      <c r="N966" s="3" t="s">
        <v>20</v>
      </c>
      <c r="O966" s="11">
        <v>8</v>
      </c>
      <c r="P966" s="11" t="str">
        <f>TEXT(Table1[[#This Row],[Order_Date]],"YYYY-MM")</f>
        <v>2022-11</v>
      </c>
      <c r="Q966" s="9" t="str">
        <f>IF(AND(Table1[[#This Row],[Hour]]&gt;=6,Table1[[#This Row],[Hour]]&lt;12),"Morning",IF(AND(Table1[[#This Row],[Hour]]&gt;=12,Table1[[#This Row],[Hour]]&lt;18),"AfterNoon",IF(AND(Table1[[#This Row],[Hour]]&gt;=18,Table1[[#This Row],[Hour]]&lt;21),"Evening","Night")))</f>
        <v>Morning</v>
      </c>
      <c r="R966">
        <f>Table1[[#This Row],[Total_Sales]]/Table1[[#This Row],[Quantity_Sold]]</f>
        <v>413.2700000000001</v>
      </c>
      <c r="S966">
        <v>15</v>
      </c>
    </row>
    <row r="967" spans="1:19" ht="15.75" customHeight="1" x14ac:dyDescent="0.25">
      <c r="A967" s="3">
        <v>1966</v>
      </c>
      <c r="B967" s="4">
        <v>45082</v>
      </c>
      <c r="C967" s="3">
        <v>202</v>
      </c>
      <c r="D967" s="3">
        <v>302</v>
      </c>
      <c r="E967" s="3">
        <v>103</v>
      </c>
      <c r="F967" s="3">
        <v>2</v>
      </c>
      <c r="G967" s="5">
        <v>186.494</v>
      </c>
      <c r="H967" s="5">
        <v>372.988</v>
      </c>
      <c r="I967" s="5">
        <v>63.407960000000003</v>
      </c>
      <c r="J967" s="3" t="b">
        <v>0</v>
      </c>
      <c r="K967" s="3" t="s">
        <v>69</v>
      </c>
      <c r="L967" s="3">
        <v>2023</v>
      </c>
      <c r="M967" s="3">
        <v>6</v>
      </c>
      <c r="N967" s="3" t="s">
        <v>28</v>
      </c>
      <c r="O967" s="11">
        <v>14</v>
      </c>
      <c r="P967" s="11" t="str">
        <f>TEXT(Table1[[#This Row],[Order_Date]],"YYYY-MM")</f>
        <v>2023-06</v>
      </c>
      <c r="Q967" s="9" t="str">
        <f>IF(AND(Table1[[#This Row],[Hour]]&gt;=6,Table1[[#This Row],[Hour]]&lt;12),"Morning",IF(AND(Table1[[#This Row],[Hour]]&gt;=12,Table1[[#This Row],[Hour]]&lt;18),"AfterNoon",IF(AND(Table1[[#This Row],[Hour]]&gt;=18,Table1[[#This Row],[Hour]]&lt;21),"Evening","Night")))</f>
        <v>AfterNoon</v>
      </c>
      <c r="R967">
        <f>Table1[[#This Row],[Total_Sales]]/Table1[[#This Row],[Quantity_Sold]]</f>
        <v>186.494</v>
      </c>
      <c r="S967">
        <v>17</v>
      </c>
    </row>
    <row r="968" spans="1:19" ht="15.75" customHeight="1" x14ac:dyDescent="0.25">
      <c r="A968" s="3">
        <v>1967</v>
      </c>
      <c r="B968" s="4">
        <v>45066</v>
      </c>
      <c r="C968" s="3">
        <v>204</v>
      </c>
      <c r="D968" s="3">
        <v>303</v>
      </c>
      <c r="E968" s="3">
        <v>101</v>
      </c>
      <c r="F968" s="3">
        <v>6</v>
      </c>
      <c r="G968" s="5">
        <v>490.16000000000008</v>
      </c>
      <c r="H968" s="5">
        <v>2940.9600000000005</v>
      </c>
      <c r="I968" s="5">
        <v>558.78240000000005</v>
      </c>
      <c r="J968" s="3" t="b">
        <v>0</v>
      </c>
      <c r="K968" s="3" t="s">
        <v>250</v>
      </c>
      <c r="L968" s="3">
        <v>2023</v>
      </c>
      <c r="M968" s="3">
        <v>5</v>
      </c>
      <c r="N968" s="3" t="s">
        <v>22</v>
      </c>
      <c r="O968" s="11">
        <v>16</v>
      </c>
      <c r="P968" s="11" t="str">
        <f>TEXT(Table1[[#This Row],[Order_Date]],"YYYY-MM")</f>
        <v>2023-05</v>
      </c>
      <c r="Q968" s="9" t="str">
        <f>IF(AND(Table1[[#This Row],[Hour]]&gt;=6,Table1[[#This Row],[Hour]]&lt;12),"Morning",IF(AND(Table1[[#This Row],[Hour]]&gt;=12,Table1[[#This Row],[Hour]]&lt;18),"AfterNoon",IF(AND(Table1[[#This Row],[Hour]]&gt;=18,Table1[[#This Row],[Hour]]&lt;21),"Evening","Night")))</f>
        <v>AfterNoon</v>
      </c>
      <c r="R968">
        <f>Table1[[#This Row],[Total_Sales]]/Table1[[#This Row],[Quantity_Sold]]</f>
        <v>490.16000000000008</v>
      </c>
      <c r="S968">
        <v>18.999999999999996</v>
      </c>
    </row>
    <row r="969" spans="1:19" ht="15.75" customHeight="1" x14ac:dyDescent="0.25">
      <c r="A969" s="3">
        <v>1968</v>
      </c>
      <c r="B969" s="4">
        <v>45363</v>
      </c>
      <c r="C969" s="3">
        <v>203</v>
      </c>
      <c r="D969" s="3">
        <v>304</v>
      </c>
      <c r="E969" s="3">
        <v>105</v>
      </c>
      <c r="F969" s="3">
        <v>2</v>
      </c>
      <c r="G969" s="5">
        <v>522.91800000000001</v>
      </c>
      <c r="H969" s="5">
        <v>1045.836</v>
      </c>
      <c r="I969" s="5">
        <v>219.62556000000001</v>
      </c>
      <c r="J969" s="3" t="b">
        <v>0</v>
      </c>
      <c r="K969" s="3" t="s">
        <v>155</v>
      </c>
      <c r="L969" s="3">
        <v>2024</v>
      </c>
      <c r="M969" s="3">
        <v>3</v>
      </c>
      <c r="N969" s="3" t="s">
        <v>31</v>
      </c>
      <c r="O969" s="11">
        <v>13</v>
      </c>
      <c r="P969" s="11" t="str">
        <f>TEXT(Table1[[#This Row],[Order_Date]],"YYYY-MM")</f>
        <v>2024-03</v>
      </c>
      <c r="Q969" s="9" t="str">
        <f>IF(AND(Table1[[#This Row],[Hour]]&gt;=6,Table1[[#This Row],[Hour]]&lt;12),"Morning",IF(AND(Table1[[#This Row],[Hour]]&gt;=12,Table1[[#This Row],[Hour]]&lt;18),"AfterNoon",IF(AND(Table1[[#This Row],[Hour]]&gt;=18,Table1[[#This Row],[Hour]]&lt;21),"Evening","Night")))</f>
        <v>AfterNoon</v>
      </c>
      <c r="R969">
        <f>Table1[[#This Row],[Total_Sales]]/Table1[[#This Row],[Quantity_Sold]]</f>
        <v>522.91800000000001</v>
      </c>
      <c r="S969">
        <v>21</v>
      </c>
    </row>
    <row r="970" spans="1:19" ht="15.75" customHeight="1" x14ac:dyDescent="0.25">
      <c r="A970" s="3">
        <v>1969</v>
      </c>
      <c r="B970" s="4">
        <v>45273</v>
      </c>
      <c r="C970" s="3">
        <v>201</v>
      </c>
      <c r="D970" s="3">
        <v>304</v>
      </c>
      <c r="E970" s="3">
        <v>102</v>
      </c>
      <c r="F970" s="3">
        <v>9</v>
      </c>
      <c r="G970" s="5">
        <v>591.93200000000002</v>
      </c>
      <c r="H970" s="5">
        <v>5327.3879999999999</v>
      </c>
      <c r="I970" s="5">
        <v>1331.847</v>
      </c>
      <c r="J970" s="3" t="b">
        <v>0</v>
      </c>
      <c r="K970" s="3" t="s">
        <v>733</v>
      </c>
      <c r="L970" s="3">
        <v>2023</v>
      </c>
      <c r="M970" s="3">
        <v>12</v>
      </c>
      <c r="N970" s="3" t="s">
        <v>18</v>
      </c>
      <c r="O970" s="11">
        <v>12</v>
      </c>
      <c r="P970" s="11" t="str">
        <f>TEXT(Table1[[#This Row],[Order_Date]],"YYYY-MM")</f>
        <v>2023-12</v>
      </c>
      <c r="Q970" s="9" t="str">
        <f>IF(AND(Table1[[#This Row],[Hour]]&gt;=6,Table1[[#This Row],[Hour]]&lt;12),"Morning",IF(AND(Table1[[#This Row],[Hour]]&gt;=12,Table1[[#This Row],[Hour]]&lt;18),"AfterNoon",IF(AND(Table1[[#This Row],[Hour]]&gt;=18,Table1[[#This Row],[Hour]]&lt;21),"Evening","Night")))</f>
        <v>AfterNoon</v>
      </c>
      <c r="R970">
        <f>Table1[[#This Row],[Total_Sales]]/Table1[[#This Row],[Quantity_Sold]]</f>
        <v>591.93200000000002</v>
      </c>
      <c r="S970">
        <v>25</v>
      </c>
    </row>
    <row r="971" spans="1:19" ht="15.75" customHeight="1" x14ac:dyDescent="0.25">
      <c r="A971" s="3">
        <v>1970</v>
      </c>
      <c r="B971" s="4">
        <v>45191</v>
      </c>
      <c r="C971" s="3">
        <v>202</v>
      </c>
      <c r="D971" s="3">
        <v>305</v>
      </c>
      <c r="E971" s="3">
        <v>101</v>
      </c>
      <c r="F971" s="3">
        <v>5</v>
      </c>
      <c r="G971" s="5">
        <v>628.65000000000009</v>
      </c>
      <c r="H971" s="5">
        <v>3143.2500000000005</v>
      </c>
      <c r="I971" s="5">
        <v>942.97500000000014</v>
      </c>
      <c r="J971" s="3" t="b">
        <v>0</v>
      </c>
      <c r="K971" s="3" t="s">
        <v>734</v>
      </c>
      <c r="L971" s="3">
        <v>2023</v>
      </c>
      <c r="M971" s="3">
        <v>9</v>
      </c>
      <c r="N971" s="3" t="s">
        <v>26</v>
      </c>
      <c r="O971" s="11">
        <v>13</v>
      </c>
      <c r="P971" s="11" t="str">
        <f>TEXT(Table1[[#This Row],[Order_Date]],"YYYY-MM")</f>
        <v>2023-09</v>
      </c>
      <c r="Q971" s="9" t="str">
        <f>IF(AND(Table1[[#This Row],[Hour]]&gt;=6,Table1[[#This Row],[Hour]]&lt;12),"Morning",IF(AND(Table1[[#This Row],[Hour]]&gt;=12,Table1[[#This Row],[Hour]]&lt;18),"AfterNoon",IF(AND(Table1[[#This Row],[Hour]]&gt;=18,Table1[[#This Row],[Hour]]&lt;21),"Evening","Night")))</f>
        <v>AfterNoon</v>
      </c>
      <c r="R971">
        <f>Table1[[#This Row],[Total_Sales]]/Table1[[#This Row],[Quantity_Sold]]</f>
        <v>628.65000000000009</v>
      </c>
      <c r="S971">
        <v>30</v>
      </c>
    </row>
    <row r="972" spans="1:19" ht="15.75" customHeight="1" x14ac:dyDescent="0.25">
      <c r="A972" s="3">
        <v>1971</v>
      </c>
      <c r="B972" s="4">
        <v>44882</v>
      </c>
      <c r="C972" s="3">
        <v>201</v>
      </c>
      <c r="D972" s="3">
        <v>302</v>
      </c>
      <c r="E972" s="3">
        <v>101</v>
      </c>
      <c r="F972" s="3">
        <v>3</v>
      </c>
      <c r="G972" s="5">
        <v>298.69400000000007</v>
      </c>
      <c r="H972" s="5">
        <v>896.08200000000022</v>
      </c>
      <c r="I972" s="5">
        <v>134.41230000000002</v>
      </c>
      <c r="J972" s="3" t="b">
        <v>0</v>
      </c>
      <c r="K972" s="3" t="s">
        <v>63</v>
      </c>
      <c r="L972" s="3">
        <v>2022</v>
      </c>
      <c r="M972" s="3">
        <v>11</v>
      </c>
      <c r="N972" s="3" t="s">
        <v>16</v>
      </c>
      <c r="O972" s="11">
        <v>21</v>
      </c>
      <c r="P972" s="11" t="str">
        <f>TEXT(Table1[[#This Row],[Order_Date]],"YYYY-MM")</f>
        <v>2022-11</v>
      </c>
      <c r="Q972" s="9" t="str">
        <f>IF(AND(Table1[[#This Row],[Hour]]&gt;=6,Table1[[#This Row],[Hour]]&lt;12),"Morning",IF(AND(Table1[[#This Row],[Hour]]&gt;=12,Table1[[#This Row],[Hour]]&lt;18),"AfterNoon",IF(AND(Table1[[#This Row],[Hour]]&gt;=18,Table1[[#This Row],[Hour]]&lt;21),"Evening","Night")))</f>
        <v>Night</v>
      </c>
      <c r="R972">
        <f>Table1[[#This Row],[Total_Sales]]/Table1[[#This Row],[Quantity_Sold]]</f>
        <v>298.69400000000007</v>
      </c>
      <c r="S972">
        <v>15</v>
      </c>
    </row>
    <row r="973" spans="1:19" ht="15.75" customHeight="1" x14ac:dyDescent="0.25">
      <c r="A973" s="3">
        <v>1972</v>
      </c>
      <c r="B973" s="4">
        <v>45423</v>
      </c>
      <c r="C973" s="3">
        <v>202</v>
      </c>
      <c r="D973" s="3">
        <v>301</v>
      </c>
      <c r="E973" s="3">
        <v>102</v>
      </c>
      <c r="F973" s="3">
        <v>10</v>
      </c>
      <c r="G973" s="5">
        <v>573.87000000000012</v>
      </c>
      <c r="H973" s="5">
        <v>5738.7000000000007</v>
      </c>
      <c r="I973" s="5">
        <v>975.57900000000018</v>
      </c>
      <c r="J973" s="3" t="b">
        <v>0</v>
      </c>
      <c r="K973" s="3" t="s">
        <v>644</v>
      </c>
      <c r="L973" s="3">
        <v>2024</v>
      </c>
      <c r="M973" s="3">
        <v>5</v>
      </c>
      <c r="N973" s="3" t="s">
        <v>22</v>
      </c>
      <c r="O973" s="11">
        <v>16</v>
      </c>
      <c r="P973" s="11" t="str">
        <f>TEXT(Table1[[#This Row],[Order_Date]],"YYYY-MM")</f>
        <v>2024-05</v>
      </c>
      <c r="Q973" s="9" t="str">
        <f>IF(AND(Table1[[#This Row],[Hour]]&gt;=6,Table1[[#This Row],[Hour]]&lt;12),"Morning",IF(AND(Table1[[#This Row],[Hour]]&gt;=12,Table1[[#This Row],[Hour]]&lt;18),"AfterNoon",IF(AND(Table1[[#This Row],[Hour]]&gt;=18,Table1[[#This Row],[Hour]]&lt;21),"Evening","Night")))</f>
        <v>AfterNoon</v>
      </c>
      <c r="R973">
        <f>Table1[[#This Row],[Total_Sales]]/Table1[[#This Row],[Quantity_Sold]]</f>
        <v>573.87000000000012</v>
      </c>
      <c r="S973">
        <v>17</v>
      </c>
    </row>
    <row r="974" spans="1:19" ht="15.75" customHeight="1" x14ac:dyDescent="0.25">
      <c r="A974" s="3">
        <v>1973</v>
      </c>
      <c r="B974" s="4">
        <v>45312</v>
      </c>
      <c r="C974" s="3">
        <v>204</v>
      </c>
      <c r="D974" s="3">
        <v>305</v>
      </c>
      <c r="E974" s="3">
        <v>101</v>
      </c>
      <c r="F974" s="3">
        <v>8</v>
      </c>
      <c r="G974" s="5">
        <v>272.00800000000004</v>
      </c>
      <c r="H974" s="5">
        <v>2176.0640000000003</v>
      </c>
      <c r="I974" s="5">
        <v>413.45216000000005</v>
      </c>
      <c r="J974" s="3" t="b">
        <v>0</v>
      </c>
      <c r="K974" s="3" t="s">
        <v>58</v>
      </c>
      <c r="L974" s="3">
        <v>2024</v>
      </c>
      <c r="M974" s="3">
        <v>1</v>
      </c>
      <c r="N974" s="3" t="s">
        <v>20</v>
      </c>
      <c r="O974" s="11">
        <v>13</v>
      </c>
      <c r="P974" s="11" t="str">
        <f>TEXT(Table1[[#This Row],[Order_Date]],"YYYY-MM")</f>
        <v>2024-01</v>
      </c>
      <c r="Q974" s="9" t="str">
        <f>IF(AND(Table1[[#This Row],[Hour]]&gt;=6,Table1[[#This Row],[Hour]]&lt;12),"Morning",IF(AND(Table1[[#This Row],[Hour]]&gt;=12,Table1[[#This Row],[Hour]]&lt;18),"AfterNoon",IF(AND(Table1[[#This Row],[Hour]]&gt;=18,Table1[[#This Row],[Hour]]&lt;21),"Evening","Night")))</f>
        <v>AfterNoon</v>
      </c>
      <c r="R974">
        <f>Table1[[#This Row],[Total_Sales]]/Table1[[#This Row],[Quantity_Sold]]</f>
        <v>272.00800000000004</v>
      </c>
      <c r="S974">
        <v>19</v>
      </c>
    </row>
    <row r="975" spans="1:19" ht="15.75" customHeight="1" x14ac:dyDescent="0.25">
      <c r="A975" s="3">
        <v>1974</v>
      </c>
      <c r="B975" s="4">
        <v>45057</v>
      </c>
      <c r="C975" s="3">
        <v>202</v>
      </c>
      <c r="D975" s="3">
        <v>304</v>
      </c>
      <c r="E975" s="3">
        <v>103</v>
      </c>
      <c r="F975" s="3">
        <v>4</v>
      </c>
      <c r="G975" s="5">
        <v>518.452</v>
      </c>
      <c r="H975" s="5">
        <v>2073.808</v>
      </c>
      <c r="I975" s="5">
        <v>435.49967999999996</v>
      </c>
      <c r="J975" s="3" t="b">
        <v>0</v>
      </c>
      <c r="K975" s="3" t="s">
        <v>445</v>
      </c>
      <c r="L975" s="3">
        <v>2023</v>
      </c>
      <c r="M975" s="3">
        <v>5</v>
      </c>
      <c r="N975" s="3" t="s">
        <v>16</v>
      </c>
      <c r="O975" s="11">
        <v>22</v>
      </c>
      <c r="P975" s="11" t="str">
        <f>TEXT(Table1[[#This Row],[Order_Date]],"YYYY-MM")</f>
        <v>2023-05</v>
      </c>
      <c r="Q975" s="9" t="str">
        <f>IF(AND(Table1[[#This Row],[Hour]]&gt;=6,Table1[[#This Row],[Hour]]&lt;12),"Morning",IF(AND(Table1[[#This Row],[Hour]]&gt;=12,Table1[[#This Row],[Hour]]&lt;18),"AfterNoon",IF(AND(Table1[[#This Row],[Hour]]&gt;=18,Table1[[#This Row],[Hour]]&lt;21),"Evening","Night")))</f>
        <v>Night</v>
      </c>
      <c r="R975">
        <f>Table1[[#This Row],[Total_Sales]]/Table1[[#This Row],[Quantity_Sold]]</f>
        <v>518.452</v>
      </c>
      <c r="S975">
        <v>21</v>
      </c>
    </row>
    <row r="976" spans="1:19" ht="15.75" customHeight="1" x14ac:dyDescent="0.25">
      <c r="A976" s="3">
        <v>1975</v>
      </c>
      <c r="B976" s="4">
        <v>45425</v>
      </c>
      <c r="C976" s="3">
        <v>205</v>
      </c>
      <c r="D976" s="3">
        <v>304</v>
      </c>
      <c r="E976" s="3">
        <v>103</v>
      </c>
      <c r="F976" s="3">
        <v>1</v>
      </c>
      <c r="G976" s="5">
        <v>448.20600000000002</v>
      </c>
      <c r="H976" s="5">
        <v>448.20600000000002</v>
      </c>
      <c r="I976" s="5">
        <v>112.0515</v>
      </c>
      <c r="J976" s="3" t="b">
        <v>0</v>
      </c>
      <c r="K976" s="3" t="s">
        <v>326</v>
      </c>
      <c r="L976" s="3">
        <v>2024</v>
      </c>
      <c r="M976" s="3">
        <v>5</v>
      </c>
      <c r="N976" s="3" t="s">
        <v>28</v>
      </c>
      <c r="O976" s="11">
        <v>9</v>
      </c>
      <c r="P976" s="11" t="str">
        <f>TEXT(Table1[[#This Row],[Order_Date]],"YYYY-MM")</f>
        <v>2024-05</v>
      </c>
      <c r="Q976" s="9" t="str">
        <f>IF(AND(Table1[[#This Row],[Hour]]&gt;=6,Table1[[#This Row],[Hour]]&lt;12),"Morning",IF(AND(Table1[[#This Row],[Hour]]&gt;=12,Table1[[#This Row],[Hour]]&lt;18),"AfterNoon",IF(AND(Table1[[#This Row],[Hour]]&gt;=18,Table1[[#This Row],[Hour]]&lt;21),"Evening","Night")))</f>
        <v>Morning</v>
      </c>
      <c r="R976">
        <f>Table1[[#This Row],[Total_Sales]]/Table1[[#This Row],[Quantity_Sold]]</f>
        <v>448.20600000000002</v>
      </c>
      <c r="S976">
        <v>25</v>
      </c>
    </row>
    <row r="977" spans="1:19" ht="15.75" customHeight="1" x14ac:dyDescent="0.25">
      <c r="A977" s="3">
        <v>1976</v>
      </c>
      <c r="B977" s="4">
        <v>45300</v>
      </c>
      <c r="C977" s="3">
        <v>204</v>
      </c>
      <c r="D977" s="3">
        <v>302</v>
      </c>
      <c r="E977" s="3">
        <v>101</v>
      </c>
      <c r="F977" s="3">
        <v>4</v>
      </c>
      <c r="G977" s="5">
        <v>328.61400000000003</v>
      </c>
      <c r="H977" s="5">
        <v>1314.4560000000001</v>
      </c>
      <c r="I977" s="5">
        <v>394.33680000000004</v>
      </c>
      <c r="J977" s="3" t="b">
        <v>0</v>
      </c>
      <c r="K977" s="3" t="s">
        <v>52</v>
      </c>
      <c r="L977" s="3">
        <v>2024</v>
      </c>
      <c r="M977" s="3">
        <v>1</v>
      </c>
      <c r="N977" s="3" t="s">
        <v>31</v>
      </c>
      <c r="O977" s="11">
        <v>22</v>
      </c>
      <c r="P977" s="11" t="str">
        <f>TEXT(Table1[[#This Row],[Order_Date]],"YYYY-MM")</f>
        <v>2024-01</v>
      </c>
      <c r="Q977" s="9" t="str">
        <f>IF(AND(Table1[[#This Row],[Hour]]&gt;=6,Table1[[#This Row],[Hour]]&lt;12),"Morning",IF(AND(Table1[[#This Row],[Hour]]&gt;=12,Table1[[#This Row],[Hour]]&lt;18),"AfterNoon",IF(AND(Table1[[#This Row],[Hour]]&gt;=18,Table1[[#This Row],[Hour]]&lt;21),"Evening","Night")))</f>
        <v>Night</v>
      </c>
      <c r="R977">
        <f>Table1[[#This Row],[Total_Sales]]/Table1[[#This Row],[Quantity_Sold]]</f>
        <v>328.61400000000003</v>
      </c>
      <c r="S977">
        <v>30</v>
      </c>
    </row>
    <row r="978" spans="1:19" ht="15.75" customHeight="1" x14ac:dyDescent="0.25">
      <c r="A978" s="3">
        <v>1977</v>
      </c>
      <c r="B978" s="4">
        <v>45305</v>
      </c>
      <c r="C978" s="3">
        <v>202</v>
      </c>
      <c r="D978" s="3">
        <v>301</v>
      </c>
      <c r="E978" s="3">
        <v>102</v>
      </c>
      <c r="F978" s="3">
        <v>1</v>
      </c>
      <c r="G978" s="5">
        <v>238.304</v>
      </c>
      <c r="H978" s="5">
        <v>238.304</v>
      </c>
      <c r="I978" s="5">
        <v>35.745599999999996</v>
      </c>
      <c r="J978" s="3" t="b">
        <v>0</v>
      </c>
      <c r="K978" s="3" t="s">
        <v>735</v>
      </c>
      <c r="L978" s="3">
        <v>2024</v>
      </c>
      <c r="M978" s="3">
        <v>1</v>
      </c>
      <c r="N978" s="3" t="s">
        <v>20</v>
      </c>
      <c r="O978" s="11">
        <v>9</v>
      </c>
      <c r="P978" s="11" t="str">
        <f>TEXT(Table1[[#This Row],[Order_Date]],"YYYY-MM")</f>
        <v>2024-01</v>
      </c>
      <c r="Q978" s="9" t="str">
        <f>IF(AND(Table1[[#This Row],[Hour]]&gt;=6,Table1[[#This Row],[Hour]]&lt;12),"Morning",IF(AND(Table1[[#This Row],[Hour]]&gt;=12,Table1[[#This Row],[Hour]]&lt;18),"AfterNoon",IF(AND(Table1[[#This Row],[Hour]]&gt;=18,Table1[[#This Row],[Hour]]&lt;21),"Evening","Night")))</f>
        <v>Morning</v>
      </c>
      <c r="R978">
        <f>Table1[[#This Row],[Total_Sales]]/Table1[[#This Row],[Quantity_Sold]]</f>
        <v>238.304</v>
      </c>
      <c r="S978">
        <v>15</v>
      </c>
    </row>
    <row r="979" spans="1:19" ht="15.75" customHeight="1" x14ac:dyDescent="0.25">
      <c r="A979" s="3">
        <v>1978</v>
      </c>
      <c r="B979" s="4">
        <v>45062</v>
      </c>
      <c r="C979" s="3">
        <v>204</v>
      </c>
      <c r="D979" s="3">
        <v>304</v>
      </c>
      <c r="E979" s="3">
        <v>102</v>
      </c>
      <c r="F979" s="3">
        <v>2</v>
      </c>
      <c r="G979" s="5">
        <v>123.94800000000002</v>
      </c>
      <c r="H979" s="5">
        <v>247.89600000000004</v>
      </c>
      <c r="I979" s="5">
        <v>42.142320000000012</v>
      </c>
      <c r="J979" s="3" t="b">
        <v>0</v>
      </c>
      <c r="K979" s="3" t="s">
        <v>146</v>
      </c>
      <c r="L979" s="3">
        <v>2023</v>
      </c>
      <c r="M979" s="3">
        <v>5</v>
      </c>
      <c r="N979" s="3" t="s">
        <v>31</v>
      </c>
      <c r="O979" s="11">
        <v>9</v>
      </c>
      <c r="P979" s="11" t="str">
        <f>TEXT(Table1[[#This Row],[Order_Date]],"YYYY-MM")</f>
        <v>2023-05</v>
      </c>
      <c r="Q979" s="9" t="str">
        <f>IF(AND(Table1[[#This Row],[Hour]]&gt;=6,Table1[[#This Row],[Hour]]&lt;12),"Morning",IF(AND(Table1[[#This Row],[Hour]]&gt;=12,Table1[[#This Row],[Hour]]&lt;18),"AfterNoon",IF(AND(Table1[[#This Row],[Hour]]&gt;=18,Table1[[#This Row],[Hour]]&lt;21),"Evening","Night")))</f>
        <v>Morning</v>
      </c>
      <c r="R979">
        <f>Table1[[#This Row],[Total_Sales]]/Table1[[#This Row],[Quantity_Sold]]</f>
        <v>123.94800000000002</v>
      </c>
      <c r="S979">
        <v>17</v>
      </c>
    </row>
    <row r="980" spans="1:19" ht="15.75" customHeight="1" x14ac:dyDescent="0.25">
      <c r="A980" s="3">
        <v>1979</v>
      </c>
      <c r="B980" s="4">
        <v>45315</v>
      </c>
      <c r="C980" s="3">
        <v>202</v>
      </c>
      <c r="D980" s="3">
        <v>302</v>
      </c>
      <c r="E980" s="3">
        <v>101</v>
      </c>
      <c r="F980" s="3">
        <v>10</v>
      </c>
      <c r="G980" s="5">
        <v>191.31200000000001</v>
      </c>
      <c r="H980" s="5">
        <v>1913.1200000000001</v>
      </c>
      <c r="I980" s="5">
        <v>363.49280000000005</v>
      </c>
      <c r="J980" s="3" t="b">
        <v>0</v>
      </c>
      <c r="K980" s="3" t="s">
        <v>664</v>
      </c>
      <c r="L980" s="3">
        <v>2024</v>
      </c>
      <c r="M980" s="3">
        <v>1</v>
      </c>
      <c r="N980" s="3" t="s">
        <v>18</v>
      </c>
      <c r="O980" s="11">
        <v>18</v>
      </c>
      <c r="P980" s="11" t="str">
        <f>TEXT(Table1[[#This Row],[Order_Date]],"YYYY-MM")</f>
        <v>2024-01</v>
      </c>
      <c r="Q980" s="9" t="str">
        <f>IF(AND(Table1[[#This Row],[Hour]]&gt;=6,Table1[[#This Row],[Hour]]&lt;12),"Morning",IF(AND(Table1[[#This Row],[Hour]]&gt;=12,Table1[[#This Row],[Hour]]&lt;18),"AfterNoon",IF(AND(Table1[[#This Row],[Hour]]&gt;=18,Table1[[#This Row],[Hour]]&lt;21),"Evening","Night")))</f>
        <v>Evening</v>
      </c>
      <c r="R980">
        <f>Table1[[#This Row],[Total_Sales]]/Table1[[#This Row],[Quantity_Sold]]</f>
        <v>191.31200000000001</v>
      </c>
      <c r="S980">
        <v>19</v>
      </c>
    </row>
    <row r="981" spans="1:19" ht="15.75" customHeight="1" x14ac:dyDescent="0.25">
      <c r="A981" s="3">
        <v>1980</v>
      </c>
      <c r="B981" s="4">
        <v>45566</v>
      </c>
      <c r="C981" s="3">
        <v>201</v>
      </c>
      <c r="D981" s="3">
        <v>305</v>
      </c>
      <c r="E981" s="3">
        <v>103</v>
      </c>
      <c r="F981" s="3">
        <v>3</v>
      </c>
      <c r="G981" s="5">
        <v>96.470000000000013</v>
      </c>
      <c r="H981" s="5">
        <v>289.41000000000003</v>
      </c>
      <c r="I981" s="5">
        <v>60.7761</v>
      </c>
      <c r="J981" s="3" t="b">
        <v>0</v>
      </c>
      <c r="K981" s="3" t="s">
        <v>730</v>
      </c>
      <c r="L981" s="3">
        <v>2024</v>
      </c>
      <c r="M981" s="3">
        <v>10</v>
      </c>
      <c r="N981" s="3" t="s">
        <v>31</v>
      </c>
      <c r="O981" s="11">
        <v>1</v>
      </c>
      <c r="P981" s="11" t="str">
        <f>TEXT(Table1[[#This Row],[Order_Date]],"YYYY-MM")</f>
        <v>2024-10</v>
      </c>
      <c r="Q981" s="9" t="str">
        <f>IF(AND(Table1[[#This Row],[Hour]]&gt;=6,Table1[[#This Row],[Hour]]&lt;12),"Morning",IF(AND(Table1[[#This Row],[Hour]]&gt;=12,Table1[[#This Row],[Hour]]&lt;18),"AfterNoon",IF(AND(Table1[[#This Row],[Hour]]&gt;=18,Table1[[#This Row],[Hour]]&lt;21),"Evening","Night")))</f>
        <v>Night</v>
      </c>
      <c r="R981">
        <f>Table1[[#This Row],[Total_Sales]]/Table1[[#This Row],[Quantity_Sold]]</f>
        <v>96.470000000000013</v>
      </c>
      <c r="S981">
        <v>21</v>
      </c>
    </row>
    <row r="982" spans="1:19" ht="15.75" customHeight="1" x14ac:dyDescent="0.25">
      <c r="A982" s="3">
        <v>1981</v>
      </c>
      <c r="B982" s="4">
        <v>45557</v>
      </c>
      <c r="C982" s="3">
        <v>201</v>
      </c>
      <c r="D982" s="3">
        <v>301</v>
      </c>
      <c r="E982" s="3">
        <v>103</v>
      </c>
      <c r="F982" s="3">
        <v>8</v>
      </c>
      <c r="G982" s="5">
        <v>567.31400000000008</v>
      </c>
      <c r="H982" s="5">
        <v>4538.5120000000006</v>
      </c>
      <c r="I982" s="5">
        <v>1134.6280000000002</v>
      </c>
      <c r="J982" s="3" t="b">
        <v>1</v>
      </c>
      <c r="K982" s="3" t="s">
        <v>126</v>
      </c>
      <c r="L982" s="3">
        <v>2024</v>
      </c>
      <c r="M982" s="3">
        <v>9</v>
      </c>
      <c r="N982" s="3" t="s">
        <v>20</v>
      </c>
      <c r="O982" s="11">
        <v>15</v>
      </c>
      <c r="P982" s="11" t="str">
        <f>TEXT(Table1[[#This Row],[Order_Date]],"YYYY-MM")</f>
        <v>2024-09</v>
      </c>
      <c r="Q982" s="9" t="str">
        <f>IF(AND(Table1[[#This Row],[Hour]]&gt;=6,Table1[[#This Row],[Hour]]&lt;12),"Morning",IF(AND(Table1[[#This Row],[Hour]]&gt;=12,Table1[[#This Row],[Hour]]&lt;18),"AfterNoon",IF(AND(Table1[[#This Row],[Hour]]&gt;=18,Table1[[#This Row],[Hour]]&lt;21),"Evening","Night")))</f>
        <v>AfterNoon</v>
      </c>
      <c r="R982">
        <f>Table1[[#This Row],[Total_Sales]]/Table1[[#This Row],[Quantity_Sold]]</f>
        <v>567.31400000000008</v>
      </c>
      <c r="S982">
        <v>25</v>
      </c>
    </row>
    <row r="983" spans="1:19" ht="15.75" customHeight="1" x14ac:dyDescent="0.25">
      <c r="A983" s="3">
        <v>1982</v>
      </c>
      <c r="B983" s="4">
        <v>45445</v>
      </c>
      <c r="C983" s="3">
        <v>203</v>
      </c>
      <c r="D983" s="3">
        <v>304</v>
      </c>
      <c r="E983" s="3">
        <v>105</v>
      </c>
      <c r="F983" s="3">
        <v>8</v>
      </c>
      <c r="G983" s="5">
        <v>291.74200000000008</v>
      </c>
      <c r="H983" s="5">
        <v>2333.9360000000006</v>
      </c>
      <c r="I983" s="5">
        <v>700.1808000000002</v>
      </c>
      <c r="J983" s="3" t="b">
        <v>1</v>
      </c>
      <c r="K983" s="3" t="s">
        <v>736</v>
      </c>
      <c r="L983" s="3">
        <v>2024</v>
      </c>
      <c r="M983" s="3">
        <v>6</v>
      </c>
      <c r="N983" s="3" t="s">
        <v>20</v>
      </c>
      <c r="O983" s="11">
        <v>20</v>
      </c>
      <c r="P983" s="11" t="str">
        <f>TEXT(Table1[[#This Row],[Order_Date]],"YYYY-MM")</f>
        <v>2024-06</v>
      </c>
      <c r="Q983" s="9" t="str">
        <f>IF(AND(Table1[[#This Row],[Hour]]&gt;=6,Table1[[#This Row],[Hour]]&lt;12),"Morning",IF(AND(Table1[[#This Row],[Hour]]&gt;=12,Table1[[#This Row],[Hour]]&lt;18),"AfterNoon",IF(AND(Table1[[#This Row],[Hour]]&gt;=18,Table1[[#This Row],[Hour]]&lt;21),"Evening","Night")))</f>
        <v>Evening</v>
      </c>
      <c r="R983">
        <f>Table1[[#This Row],[Total_Sales]]/Table1[[#This Row],[Quantity_Sold]]</f>
        <v>291.74200000000008</v>
      </c>
      <c r="S983">
        <v>30</v>
      </c>
    </row>
    <row r="984" spans="1:19" ht="15.75" customHeight="1" x14ac:dyDescent="0.25">
      <c r="A984" s="3">
        <v>1983</v>
      </c>
      <c r="B984" s="4">
        <v>44896</v>
      </c>
      <c r="C984" s="3">
        <v>202</v>
      </c>
      <c r="D984" s="3">
        <v>301</v>
      </c>
      <c r="E984" s="3">
        <v>103</v>
      </c>
      <c r="F984" s="3">
        <v>2</v>
      </c>
      <c r="G984" s="5">
        <v>417.03200000000004</v>
      </c>
      <c r="H984" s="5">
        <v>834.06400000000008</v>
      </c>
      <c r="I984" s="5">
        <v>125.1096</v>
      </c>
      <c r="J984" s="3" t="b">
        <v>0</v>
      </c>
      <c r="K984" s="3" t="s">
        <v>613</v>
      </c>
      <c r="L984" s="3">
        <v>2022</v>
      </c>
      <c r="M984" s="3">
        <v>12</v>
      </c>
      <c r="N984" s="3" t="s">
        <v>16</v>
      </c>
      <c r="O984" s="11">
        <v>22</v>
      </c>
      <c r="P984" s="11" t="str">
        <f>TEXT(Table1[[#This Row],[Order_Date]],"YYYY-MM")</f>
        <v>2022-12</v>
      </c>
      <c r="Q984" s="9" t="str">
        <f>IF(AND(Table1[[#This Row],[Hour]]&gt;=6,Table1[[#This Row],[Hour]]&lt;12),"Morning",IF(AND(Table1[[#This Row],[Hour]]&gt;=12,Table1[[#This Row],[Hour]]&lt;18),"AfterNoon",IF(AND(Table1[[#This Row],[Hour]]&gt;=18,Table1[[#This Row],[Hour]]&lt;21),"Evening","Night")))</f>
        <v>Night</v>
      </c>
      <c r="R984">
        <f>Table1[[#This Row],[Total_Sales]]/Table1[[#This Row],[Quantity_Sold]]</f>
        <v>417.03200000000004</v>
      </c>
      <c r="S984">
        <v>15</v>
      </c>
    </row>
    <row r="985" spans="1:19" ht="15.75" customHeight="1" x14ac:dyDescent="0.25">
      <c r="A985" s="3">
        <v>1984</v>
      </c>
      <c r="B985" s="4">
        <v>44938</v>
      </c>
      <c r="C985" s="3">
        <v>202</v>
      </c>
      <c r="D985" s="3">
        <v>305</v>
      </c>
      <c r="E985" s="3">
        <v>101</v>
      </c>
      <c r="F985" s="3">
        <v>10</v>
      </c>
      <c r="G985" s="5">
        <v>409.99200000000008</v>
      </c>
      <c r="H985" s="5">
        <v>4099.920000000001</v>
      </c>
      <c r="I985" s="5">
        <v>696.98640000000023</v>
      </c>
      <c r="J985" s="3" t="b">
        <v>0</v>
      </c>
      <c r="K985" s="3" t="s">
        <v>737</v>
      </c>
      <c r="L985" s="3">
        <v>2023</v>
      </c>
      <c r="M985" s="3">
        <v>1</v>
      </c>
      <c r="N985" s="3" t="s">
        <v>16</v>
      </c>
      <c r="O985" s="11">
        <v>15</v>
      </c>
      <c r="P985" s="11" t="str">
        <f>TEXT(Table1[[#This Row],[Order_Date]],"YYYY-MM")</f>
        <v>2023-01</v>
      </c>
      <c r="Q985" s="9" t="str">
        <f>IF(AND(Table1[[#This Row],[Hour]]&gt;=6,Table1[[#This Row],[Hour]]&lt;12),"Morning",IF(AND(Table1[[#This Row],[Hour]]&gt;=12,Table1[[#This Row],[Hour]]&lt;18),"AfterNoon",IF(AND(Table1[[#This Row],[Hour]]&gt;=18,Table1[[#This Row],[Hour]]&lt;21),"Evening","Night")))</f>
        <v>AfterNoon</v>
      </c>
      <c r="R985">
        <f>Table1[[#This Row],[Total_Sales]]/Table1[[#This Row],[Quantity_Sold]]</f>
        <v>409.99200000000008</v>
      </c>
      <c r="S985">
        <v>17</v>
      </c>
    </row>
    <row r="986" spans="1:19" ht="15.75" customHeight="1" x14ac:dyDescent="0.25">
      <c r="A986" s="3">
        <v>1985</v>
      </c>
      <c r="B986" s="4">
        <v>45317</v>
      </c>
      <c r="C986" s="3">
        <v>203</v>
      </c>
      <c r="D986" s="3">
        <v>305</v>
      </c>
      <c r="E986" s="3">
        <v>101</v>
      </c>
      <c r="F986" s="3">
        <v>7</v>
      </c>
      <c r="G986" s="5">
        <v>236.25800000000001</v>
      </c>
      <c r="H986" s="5">
        <v>1653.806</v>
      </c>
      <c r="I986" s="5">
        <v>314.22314</v>
      </c>
      <c r="J986" s="3" t="b">
        <v>0</v>
      </c>
      <c r="K986" s="3" t="s">
        <v>159</v>
      </c>
      <c r="L986" s="3">
        <v>2024</v>
      </c>
      <c r="M986" s="3">
        <v>1</v>
      </c>
      <c r="N986" s="3" t="s">
        <v>26</v>
      </c>
      <c r="O986" s="11">
        <v>0</v>
      </c>
      <c r="P986" s="11" t="str">
        <f>TEXT(Table1[[#This Row],[Order_Date]],"YYYY-MM")</f>
        <v>2024-01</v>
      </c>
      <c r="Q986" s="9" t="str">
        <f>IF(AND(Table1[[#This Row],[Hour]]&gt;=6,Table1[[#This Row],[Hour]]&lt;12),"Morning",IF(AND(Table1[[#This Row],[Hour]]&gt;=12,Table1[[#This Row],[Hour]]&lt;18),"AfterNoon",IF(AND(Table1[[#This Row],[Hour]]&gt;=18,Table1[[#This Row],[Hour]]&lt;21),"Evening","Night")))</f>
        <v>Night</v>
      </c>
      <c r="R986">
        <f>Table1[[#This Row],[Total_Sales]]/Table1[[#This Row],[Quantity_Sold]]</f>
        <v>236.25800000000001</v>
      </c>
      <c r="S986">
        <v>19</v>
      </c>
    </row>
    <row r="987" spans="1:19" ht="15.75" customHeight="1" x14ac:dyDescent="0.25">
      <c r="A987" s="3">
        <v>1986</v>
      </c>
      <c r="B987" s="4">
        <v>45520</v>
      </c>
      <c r="C987" s="3">
        <v>201</v>
      </c>
      <c r="D987" s="3">
        <v>301</v>
      </c>
      <c r="E987" s="3">
        <v>102</v>
      </c>
      <c r="F987" s="3">
        <v>10</v>
      </c>
      <c r="G987" s="5">
        <v>445.06000000000006</v>
      </c>
      <c r="H987" s="5">
        <v>4450.6000000000004</v>
      </c>
      <c r="I987" s="5">
        <v>934.62600000000009</v>
      </c>
      <c r="J987" s="3" t="b">
        <v>0</v>
      </c>
      <c r="K987" s="3" t="s">
        <v>718</v>
      </c>
      <c r="L987" s="3">
        <v>2024</v>
      </c>
      <c r="M987" s="3">
        <v>8</v>
      </c>
      <c r="N987" s="3" t="s">
        <v>26</v>
      </c>
      <c r="O987" s="11">
        <v>22</v>
      </c>
      <c r="P987" s="11" t="str">
        <f>TEXT(Table1[[#This Row],[Order_Date]],"YYYY-MM")</f>
        <v>2024-08</v>
      </c>
      <c r="Q987" s="9" t="str">
        <f>IF(AND(Table1[[#This Row],[Hour]]&gt;=6,Table1[[#This Row],[Hour]]&lt;12),"Morning",IF(AND(Table1[[#This Row],[Hour]]&gt;=12,Table1[[#This Row],[Hour]]&lt;18),"AfterNoon",IF(AND(Table1[[#This Row],[Hour]]&gt;=18,Table1[[#This Row],[Hour]]&lt;21),"Evening","Night")))</f>
        <v>Night</v>
      </c>
      <c r="R987">
        <f>Table1[[#This Row],[Total_Sales]]/Table1[[#This Row],[Quantity_Sold]]</f>
        <v>445.06000000000006</v>
      </c>
      <c r="S987">
        <v>21</v>
      </c>
    </row>
    <row r="988" spans="1:19" ht="15.75" customHeight="1" x14ac:dyDescent="0.25">
      <c r="A988" s="3">
        <v>1987</v>
      </c>
      <c r="B988" s="4">
        <v>44922</v>
      </c>
      <c r="C988" s="3">
        <v>201</v>
      </c>
      <c r="D988" s="3">
        <v>305</v>
      </c>
      <c r="E988" s="3">
        <v>105</v>
      </c>
      <c r="F988" s="3">
        <v>10</v>
      </c>
      <c r="G988" s="5">
        <v>388.52000000000004</v>
      </c>
      <c r="H988" s="5">
        <v>3885.2000000000003</v>
      </c>
      <c r="I988" s="5">
        <v>971.30000000000007</v>
      </c>
      <c r="J988" s="3" t="b">
        <v>0</v>
      </c>
      <c r="K988" s="3" t="s">
        <v>529</v>
      </c>
      <c r="L988" s="3">
        <v>2022</v>
      </c>
      <c r="M988" s="3">
        <v>12</v>
      </c>
      <c r="N988" s="3" t="s">
        <v>31</v>
      </c>
      <c r="O988" s="11">
        <v>8</v>
      </c>
      <c r="P988" s="11" t="str">
        <f>TEXT(Table1[[#This Row],[Order_Date]],"YYYY-MM")</f>
        <v>2022-12</v>
      </c>
      <c r="Q988" s="9" t="str">
        <f>IF(AND(Table1[[#This Row],[Hour]]&gt;=6,Table1[[#This Row],[Hour]]&lt;12),"Morning",IF(AND(Table1[[#This Row],[Hour]]&gt;=12,Table1[[#This Row],[Hour]]&lt;18),"AfterNoon",IF(AND(Table1[[#This Row],[Hour]]&gt;=18,Table1[[#This Row],[Hour]]&lt;21),"Evening","Night")))</f>
        <v>Morning</v>
      </c>
      <c r="R988">
        <f>Table1[[#This Row],[Total_Sales]]/Table1[[#This Row],[Quantity_Sold]]</f>
        <v>388.52000000000004</v>
      </c>
      <c r="S988">
        <v>25</v>
      </c>
    </row>
    <row r="989" spans="1:19" ht="15.75" customHeight="1" x14ac:dyDescent="0.25">
      <c r="A989" s="3">
        <v>1988</v>
      </c>
      <c r="B989" s="4">
        <v>44957</v>
      </c>
      <c r="C989" s="3">
        <v>202</v>
      </c>
      <c r="D989" s="3">
        <v>301</v>
      </c>
      <c r="E989" s="3">
        <v>101</v>
      </c>
      <c r="F989" s="3">
        <v>2</v>
      </c>
      <c r="G989" s="5">
        <v>616.74800000000005</v>
      </c>
      <c r="H989" s="5">
        <v>1233.4960000000001</v>
      </c>
      <c r="I989" s="5">
        <v>370.04880000000003</v>
      </c>
      <c r="J989" s="3" t="b">
        <v>0</v>
      </c>
      <c r="K989" s="3" t="s">
        <v>738</v>
      </c>
      <c r="L989" s="3">
        <v>2023</v>
      </c>
      <c r="M989" s="3">
        <v>1</v>
      </c>
      <c r="N989" s="3" t="s">
        <v>31</v>
      </c>
      <c r="O989" s="11">
        <v>21</v>
      </c>
      <c r="P989" s="11" t="str">
        <f>TEXT(Table1[[#This Row],[Order_Date]],"YYYY-MM")</f>
        <v>2023-01</v>
      </c>
      <c r="Q989" s="9" t="str">
        <f>IF(AND(Table1[[#This Row],[Hour]]&gt;=6,Table1[[#This Row],[Hour]]&lt;12),"Morning",IF(AND(Table1[[#This Row],[Hour]]&gt;=12,Table1[[#This Row],[Hour]]&lt;18),"AfterNoon",IF(AND(Table1[[#This Row],[Hour]]&gt;=18,Table1[[#This Row],[Hour]]&lt;21),"Evening","Night")))</f>
        <v>Night</v>
      </c>
      <c r="R989">
        <f>Table1[[#This Row],[Total_Sales]]/Table1[[#This Row],[Quantity_Sold]]</f>
        <v>616.74800000000005</v>
      </c>
      <c r="S989">
        <v>30</v>
      </c>
    </row>
    <row r="990" spans="1:19" ht="15.75" customHeight="1" x14ac:dyDescent="0.25">
      <c r="A990" s="3">
        <v>1989</v>
      </c>
      <c r="B990" s="4">
        <v>45213</v>
      </c>
      <c r="C990" s="3">
        <v>204</v>
      </c>
      <c r="D990" s="3">
        <v>301</v>
      </c>
      <c r="E990" s="3">
        <v>101</v>
      </c>
      <c r="F990" s="3">
        <v>5</v>
      </c>
      <c r="G990" s="5">
        <v>453.79400000000004</v>
      </c>
      <c r="H990" s="5">
        <v>2268.9700000000003</v>
      </c>
      <c r="I990" s="5">
        <v>340.34550000000002</v>
      </c>
      <c r="J990" s="3" t="b">
        <v>0</v>
      </c>
      <c r="K990" s="3" t="s">
        <v>739</v>
      </c>
      <c r="L990" s="3">
        <v>2023</v>
      </c>
      <c r="M990" s="3">
        <v>10</v>
      </c>
      <c r="N990" s="3" t="s">
        <v>22</v>
      </c>
      <c r="O990" s="11">
        <v>12</v>
      </c>
      <c r="P990" s="11" t="str">
        <f>TEXT(Table1[[#This Row],[Order_Date]],"YYYY-MM")</f>
        <v>2023-10</v>
      </c>
      <c r="Q990" s="9" t="str">
        <f>IF(AND(Table1[[#This Row],[Hour]]&gt;=6,Table1[[#This Row],[Hour]]&lt;12),"Morning",IF(AND(Table1[[#This Row],[Hour]]&gt;=12,Table1[[#This Row],[Hour]]&lt;18),"AfterNoon",IF(AND(Table1[[#This Row],[Hour]]&gt;=18,Table1[[#This Row],[Hour]]&lt;21),"Evening","Night")))</f>
        <v>AfterNoon</v>
      </c>
      <c r="R990">
        <f>Table1[[#This Row],[Total_Sales]]/Table1[[#This Row],[Quantity_Sold]]</f>
        <v>453.79400000000004</v>
      </c>
      <c r="S990">
        <v>15</v>
      </c>
    </row>
    <row r="991" spans="1:19" ht="15.75" customHeight="1" x14ac:dyDescent="0.25">
      <c r="A991" s="3">
        <v>1990</v>
      </c>
      <c r="B991" s="4">
        <v>45292</v>
      </c>
      <c r="C991" s="3">
        <v>205</v>
      </c>
      <c r="D991" s="3">
        <v>302</v>
      </c>
      <c r="E991" s="3">
        <v>102</v>
      </c>
      <c r="F991" s="3">
        <v>2</v>
      </c>
      <c r="G991" s="5">
        <v>420.66200000000003</v>
      </c>
      <c r="H991" s="5">
        <v>841.32400000000007</v>
      </c>
      <c r="I991" s="5">
        <v>143.02508000000003</v>
      </c>
      <c r="J991" s="3" t="b">
        <v>0</v>
      </c>
      <c r="K991" s="3" t="s">
        <v>598</v>
      </c>
      <c r="L991" s="3">
        <v>2024</v>
      </c>
      <c r="M991" s="3">
        <v>1</v>
      </c>
      <c r="N991" s="3" t="s">
        <v>28</v>
      </c>
      <c r="O991" s="11">
        <v>22</v>
      </c>
      <c r="P991" s="11" t="str">
        <f>TEXT(Table1[[#This Row],[Order_Date]],"YYYY-MM")</f>
        <v>2024-01</v>
      </c>
      <c r="Q991" s="9" t="str">
        <f>IF(AND(Table1[[#This Row],[Hour]]&gt;=6,Table1[[#This Row],[Hour]]&lt;12),"Morning",IF(AND(Table1[[#This Row],[Hour]]&gt;=12,Table1[[#This Row],[Hour]]&lt;18),"AfterNoon",IF(AND(Table1[[#This Row],[Hour]]&gt;=18,Table1[[#This Row],[Hour]]&lt;21),"Evening","Night")))</f>
        <v>Night</v>
      </c>
      <c r="R991">
        <f>Table1[[#This Row],[Total_Sales]]/Table1[[#This Row],[Quantity_Sold]]</f>
        <v>420.66200000000003</v>
      </c>
      <c r="S991">
        <v>17</v>
      </c>
    </row>
    <row r="992" spans="1:19" ht="15.75" customHeight="1" x14ac:dyDescent="0.25">
      <c r="A992" s="3">
        <v>1991</v>
      </c>
      <c r="B992" s="4">
        <v>45246</v>
      </c>
      <c r="C992" s="3">
        <v>203</v>
      </c>
      <c r="D992" s="3">
        <v>301</v>
      </c>
      <c r="E992" s="3">
        <v>105</v>
      </c>
      <c r="F992" s="3">
        <v>10</v>
      </c>
      <c r="G992" s="5">
        <v>335.83000000000004</v>
      </c>
      <c r="H992" s="5">
        <v>3358.3</v>
      </c>
      <c r="I992" s="5">
        <v>638.077</v>
      </c>
      <c r="J992" s="3" t="b">
        <v>0</v>
      </c>
      <c r="K992" s="3" t="s">
        <v>740</v>
      </c>
      <c r="L992" s="3">
        <v>2023</v>
      </c>
      <c r="M992" s="3">
        <v>11</v>
      </c>
      <c r="N992" s="3" t="s">
        <v>16</v>
      </c>
      <c r="O992" s="11">
        <v>14</v>
      </c>
      <c r="P992" s="11" t="str">
        <f>TEXT(Table1[[#This Row],[Order_Date]],"YYYY-MM")</f>
        <v>2023-11</v>
      </c>
      <c r="Q992" s="9" t="str">
        <f>IF(AND(Table1[[#This Row],[Hour]]&gt;=6,Table1[[#This Row],[Hour]]&lt;12),"Morning",IF(AND(Table1[[#This Row],[Hour]]&gt;=12,Table1[[#This Row],[Hour]]&lt;18),"AfterNoon",IF(AND(Table1[[#This Row],[Hour]]&gt;=18,Table1[[#This Row],[Hour]]&lt;21),"Evening","Night")))</f>
        <v>AfterNoon</v>
      </c>
      <c r="R992">
        <f>Table1[[#This Row],[Total_Sales]]/Table1[[#This Row],[Quantity_Sold]]</f>
        <v>335.83000000000004</v>
      </c>
      <c r="S992">
        <v>19</v>
      </c>
    </row>
    <row r="993" spans="1:19" ht="15.75" customHeight="1" x14ac:dyDescent="0.25">
      <c r="A993" s="3">
        <v>1992</v>
      </c>
      <c r="B993" s="4">
        <v>45384</v>
      </c>
      <c r="C993" s="3">
        <v>204</v>
      </c>
      <c r="D993" s="3">
        <v>305</v>
      </c>
      <c r="E993" s="3">
        <v>105</v>
      </c>
      <c r="F993" s="3">
        <v>2</v>
      </c>
      <c r="G993" s="5">
        <v>63.866000000000007</v>
      </c>
      <c r="H993" s="5">
        <v>127.73200000000001</v>
      </c>
      <c r="I993" s="5">
        <v>26.823720000000002</v>
      </c>
      <c r="J993" s="3" t="b">
        <v>1</v>
      </c>
      <c r="K993" s="3" t="s">
        <v>671</v>
      </c>
      <c r="L993" s="3">
        <v>2024</v>
      </c>
      <c r="M993" s="3">
        <v>4</v>
      </c>
      <c r="N993" s="3" t="s">
        <v>31</v>
      </c>
      <c r="O993" s="11">
        <v>14</v>
      </c>
      <c r="P993" s="11" t="str">
        <f>TEXT(Table1[[#This Row],[Order_Date]],"YYYY-MM")</f>
        <v>2024-04</v>
      </c>
      <c r="Q993" s="9" t="str">
        <f>IF(AND(Table1[[#This Row],[Hour]]&gt;=6,Table1[[#This Row],[Hour]]&lt;12),"Morning",IF(AND(Table1[[#This Row],[Hour]]&gt;=12,Table1[[#This Row],[Hour]]&lt;18),"AfterNoon",IF(AND(Table1[[#This Row],[Hour]]&gt;=18,Table1[[#This Row],[Hour]]&lt;21),"Evening","Night")))</f>
        <v>AfterNoon</v>
      </c>
      <c r="R993">
        <f>Table1[[#This Row],[Total_Sales]]/Table1[[#This Row],[Quantity_Sold]]</f>
        <v>63.866000000000007</v>
      </c>
      <c r="S993">
        <v>21</v>
      </c>
    </row>
    <row r="994" spans="1:19" ht="15.75" customHeight="1" x14ac:dyDescent="0.25">
      <c r="A994" s="3">
        <v>1993</v>
      </c>
      <c r="B994" s="4">
        <v>45240</v>
      </c>
      <c r="C994" s="3">
        <v>202</v>
      </c>
      <c r="D994" s="3">
        <v>302</v>
      </c>
      <c r="E994" s="3">
        <v>101</v>
      </c>
      <c r="F994" s="3">
        <v>6</v>
      </c>
      <c r="G994" s="5">
        <v>297.61600000000004</v>
      </c>
      <c r="H994" s="5">
        <v>1785.6960000000004</v>
      </c>
      <c r="I994" s="5">
        <v>446.42400000000009</v>
      </c>
      <c r="J994" s="3" t="b">
        <v>0</v>
      </c>
      <c r="K994" s="3" t="s">
        <v>451</v>
      </c>
      <c r="L994" s="3">
        <v>2023</v>
      </c>
      <c r="M994" s="3">
        <v>11</v>
      </c>
      <c r="N994" s="3" t="s">
        <v>26</v>
      </c>
      <c r="O994" s="11">
        <v>4</v>
      </c>
      <c r="P994" s="11" t="str">
        <f>TEXT(Table1[[#This Row],[Order_Date]],"YYYY-MM")</f>
        <v>2023-11</v>
      </c>
      <c r="Q994" s="9" t="str">
        <f>IF(AND(Table1[[#This Row],[Hour]]&gt;=6,Table1[[#This Row],[Hour]]&lt;12),"Morning",IF(AND(Table1[[#This Row],[Hour]]&gt;=12,Table1[[#This Row],[Hour]]&lt;18),"AfterNoon",IF(AND(Table1[[#This Row],[Hour]]&gt;=18,Table1[[#This Row],[Hour]]&lt;21),"Evening","Night")))</f>
        <v>Night</v>
      </c>
      <c r="R994">
        <f>Table1[[#This Row],[Total_Sales]]/Table1[[#This Row],[Quantity_Sold]]</f>
        <v>297.61600000000004</v>
      </c>
      <c r="S994">
        <v>25</v>
      </c>
    </row>
    <row r="995" spans="1:19" ht="15.75" customHeight="1" x14ac:dyDescent="0.25">
      <c r="A995" s="3">
        <v>1994</v>
      </c>
      <c r="B995" s="4">
        <v>44985</v>
      </c>
      <c r="C995" s="3">
        <v>201</v>
      </c>
      <c r="D995" s="3">
        <v>301</v>
      </c>
      <c r="E995" s="3">
        <v>101</v>
      </c>
      <c r="F995" s="3">
        <v>2</v>
      </c>
      <c r="G995" s="5">
        <v>433.70800000000003</v>
      </c>
      <c r="H995" s="5">
        <v>867.41600000000005</v>
      </c>
      <c r="I995" s="5">
        <v>260.22480000000002</v>
      </c>
      <c r="J995" s="3" t="b">
        <v>0</v>
      </c>
      <c r="K995" s="3" t="s">
        <v>212</v>
      </c>
      <c r="L995" s="3">
        <v>2023</v>
      </c>
      <c r="M995" s="3">
        <v>2</v>
      </c>
      <c r="N995" s="3" t="s">
        <v>31</v>
      </c>
      <c r="O995" s="11">
        <v>20</v>
      </c>
      <c r="P995" s="11" t="str">
        <f>TEXT(Table1[[#This Row],[Order_Date]],"YYYY-MM")</f>
        <v>2023-02</v>
      </c>
      <c r="Q995" s="9" t="str">
        <f>IF(AND(Table1[[#This Row],[Hour]]&gt;=6,Table1[[#This Row],[Hour]]&lt;12),"Morning",IF(AND(Table1[[#This Row],[Hour]]&gt;=12,Table1[[#This Row],[Hour]]&lt;18),"AfterNoon",IF(AND(Table1[[#This Row],[Hour]]&gt;=18,Table1[[#This Row],[Hour]]&lt;21),"Evening","Night")))</f>
        <v>Evening</v>
      </c>
      <c r="R995">
        <f>Table1[[#This Row],[Total_Sales]]/Table1[[#This Row],[Quantity_Sold]]</f>
        <v>433.70800000000003</v>
      </c>
      <c r="S995">
        <v>30</v>
      </c>
    </row>
    <row r="996" spans="1:19" ht="15.75" customHeight="1" x14ac:dyDescent="0.25">
      <c r="A996" s="3">
        <v>1995</v>
      </c>
      <c r="B996" s="4">
        <v>45029</v>
      </c>
      <c r="C996" s="3">
        <v>205</v>
      </c>
      <c r="D996" s="3">
        <v>304</v>
      </c>
      <c r="E996" s="3">
        <v>101</v>
      </c>
      <c r="F996" s="3">
        <v>7</v>
      </c>
      <c r="G996" s="5">
        <v>588.78600000000006</v>
      </c>
      <c r="H996" s="5">
        <v>4121.5020000000004</v>
      </c>
      <c r="I996" s="5">
        <v>618.22530000000006</v>
      </c>
      <c r="J996" s="3" t="b">
        <v>0</v>
      </c>
      <c r="K996" s="3" t="s">
        <v>76</v>
      </c>
      <c r="L996" s="3">
        <v>2023</v>
      </c>
      <c r="M996" s="3">
        <v>4</v>
      </c>
      <c r="N996" s="3" t="s">
        <v>16</v>
      </c>
      <c r="O996" s="11">
        <v>14</v>
      </c>
      <c r="P996" s="11" t="str">
        <f>TEXT(Table1[[#This Row],[Order_Date]],"YYYY-MM")</f>
        <v>2023-04</v>
      </c>
      <c r="Q996" s="9" t="str">
        <f>IF(AND(Table1[[#This Row],[Hour]]&gt;=6,Table1[[#This Row],[Hour]]&lt;12),"Morning",IF(AND(Table1[[#This Row],[Hour]]&gt;=12,Table1[[#This Row],[Hour]]&lt;18),"AfterNoon",IF(AND(Table1[[#This Row],[Hour]]&gt;=18,Table1[[#This Row],[Hour]]&lt;21),"Evening","Night")))</f>
        <v>AfterNoon</v>
      </c>
      <c r="R996">
        <f>Table1[[#This Row],[Total_Sales]]/Table1[[#This Row],[Quantity_Sold]]</f>
        <v>588.78600000000006</v>
      </c>
      <c r="S996">
        <v>15</v>
      </c>
    </row>
    <row r="997" spans="1:19" ht="15.75" customHeight="1" x14ac:dyDescent="0.25">
      <c r="A997" s="3">
        <v>1996</v>
      </c>
      <c r="B997" s="4">
        <v>44911</v>
      </c>
      <c r="C997" s="3">
        <v>204</v>
      </c>
      <c r="D997" s="3">
        <v>302</v>
      </c>
      <c r="E997" s="3">
        <v>102</v>
      </c>
      <c r="F997" s="3">
        <v>2</v>
      </c>
      <c r="G997" s="5">
        <v>589.6</v>
      </c>
      <c r="H997" s="5">
        <v>1179.2</v>
      </c>
      <c r="I997" s="5">
        <v>200.46400000000003</v>
      </c>
      <c r="J997" s="3" t="b">
        <v>0</v>
      </c>
      <c r="K997" s="3" t="s">
        <v>534</v>
      </c>
      <c r="L997" s="3">
        <v>2022</v>
      </c>
      <c r="M997" s="3">
        <v>12</v>
      </c>
      <c r="N997" s="3" t="s">
        <v>26</v>
      </c>
      <c r="O997" s="11">
        <v>18</v>
      </c>
      <c r="P997" s="11" t="str">
        <f>TEXT(Table1[[#This Row],[Order_Date]],"YYYY-MM")</f>
        <v>2022-12</v>
      </c>
      <c r="Q997" s="9" t="str">
        <f>IF(AND(Table1[[#This Row],[Hour]]&gt;=6,Table1[[#This Row],[Hour]]&lt;12),"Morning",IF(AND(Table1[[#This Row],[Hour]]&gt;=12,Table1[[#This Row],[Hour]]&lt;18),"AfterNoon",IF(AND(Table1[[#This Row],[Hour]]&gt;=18,Table1[[#This Row],[Hour]]&lt;21),"Evening","Night")))</f>
        <v>Evening</v>
      </c>
      <c r="R997">
        <f>Table1[[#This Row],[Total_Sales]]/Table1[[#This Row],[Quantity_Sold]]</f>
        <v>589.6</v>
      </c>
      <c r="S997">
        <v>17</v>
      </c>
    </row>
    <row r="998" spans="1:19" ht="15.75" customHeight="1" x14ac:dyDescent="0.25">
      <c r="A998" s="3">
        <v>1997</v>
      </c>
      <c r="B998" s="4">
        <v>45349</v>
      </c>
      <c r="C998" s="3">
        <v>204</v>
      </c>
      <c r="D998" s="3">
        <v>305</v>
      </c>
      <c r="E998" s="3">
        <v>104</v>
      </c>
      <c r="F998" s="3">
        <v>1</v>
      </c>
      <c r="G998" s="5">
        <v>232.03400000000002</v>
      </c>
      <c r="H998" s="5">
        <v>232.03400000000002</v>
      </c>
      <c r="I998" s="5">
        <v>44.086460000000002</v>
      </c>
      <c r="J998" s="3" t="b">
        <v>0</v>
      </c>
      <c r="K998" s="3" t="s">
        <v>695</v>
      </c>
      <c r="L998" s="3">
        <v>2024</v>
      </c>
      <c r="M998" s="3">
        <v>2</v>
      </c>
      <c r="N998" s="3" t="s">
        <v>31</v>
      </c>
      <c r="O998" s="11">
        <v>3</v>
      </c>
      <c r="P998" s="11" t="str">
        <f>TEXT(Table1[[#This Row],[Order_Date]],"YYYY-MM")</f>
        <v>2024-02</v>
      </c>
      <c r="Q998" s="9" t="str">
        <f>IF(AND(Table1[[#This Row],[Hour]]&gt;=6,Table1[[#This Row],[Hour]]&lt;12),"Morning",IF(AND(Table1[[#This Row],[Hour]]&gt;=12,Table1[[#This Row],[Hour]]&lt;18),"AfterNoon",IF(AND(Table1[[#This Row],[Hour]]&gt;=18,Table1[[#This Row],[Hour]]&lt;21),"Evening","Night")))</f>
        <v>Night</v>
      </c>
      <c r="R998">
        <f>Table1[[#This Row],[Total_Sales]]/Table1[[#This Row],[Quantity_Sold]]</f>
        <v>232.03400000000002</v>
      </c>
      <c r="S998">
        <v>19</v>
      </c>
    </row>
    <row r="999" spans="1:19" ht="15.75" customHeight="1" x14ac:dyDescent="0.25">
      <c r="A999" s="3">
        <v>1998</v>
      </c>
      <c r="B999" s="4">
        <v>45341</v>
      </c>
      <c r="C999" s="3">
        <v>202</v>
      </c>
      <c r="D999" s="3">
        <v>304</v>
      </c>
      <c r="E999" s="3">
        <v>101</v>
      </c>
      <c r="F999" s="3">
        <v>6</v>
      </c>
      <c r="G999" s="5">
        <v>79.288000000000011</v>
      </c>
      <c r="H999" s="5">
        <v>475.72800000000007</v>
      </c>
      <c r="I999" s="5">
        <v>99.90288000000001</v>
      </c>
      <c r="J999" s="3" t="b">
        <v>0</v>
      </c>
      <c r="K999" s="3" t="s">
        <v>741</v>
      </c>
      <c r="L999" s="3">
        <v>2024</v>
      </c>
      <c r="M999" s="3">
        <v>2</v>
      </c>
      <c r="N999" s="3" t="s">
        <v>28</v>
      </c>
      <c r="O999" s="11">
        <v>16</v>
      </c>
      <c r="P999" s="11" t="str">
        <f>TEXT(Table1[[#This Row],[Order_Date]],"YYYY-MM")</f>
        <v>2024-02</v>
      </c>
      <c r="Q999" s="9" t="str">
        <f>IF(AND(Table1[[#This Row],[Hour]]&gt;=6,Table1[[#This Row],[Hour]]&lt;12),"Morning",IF(AND(Table1[[#This Row],[Hour]]&gt;=12,Table1[[#This Row],[Hour]]&lt;18),"AfterNoon",IF(AND(Table1[[#This Row],[Hour]]&gt;=18,Table1[[#This Row],[Hour]]&lt;21),"Evening","Night")))</f>
        <v>AfterNoon</v>
      </c>
      <c r="R999">
        <f>Table1[[#This Row],[Total_Sales]]/Table1[[#This Row],[Quantity_Sold]]</f>
        <v>79.288000000000011</v>
      </c>
      <c r="S999">
        <v>21</v>
      </c>
    </row>
    <row r="1000" spans="1:19" ht="15.75" customHeight="1" x14ac:dyDescent="0.25">
      <c r="A1000" s="3">
        <v>1999</v>
      </c>
      <c r="B1000" s="4">
        <v>45169</v>
      </c>
      <c r="C1000" s="3">
        <v>201</v>
      </c>
      <c r="D1000" s="3">
        <v>304</v>
      </c>
      <c r="E1000" s="3">
        <v>102</v>
      </c>
      <c r="F1000" s="3">
        <v>10</v>
      </c>
      <c r="G1000" s="5">
        <v>104.63200000000002</v>
      </c>
      <c r="H1000" s="5">
        <v>1046.3200000000002</v>
      </c>
      <c r="I1000" s="5">
        <v>261.58000000000004</v>
      </c>
      <c r="J1000" s="3" t="b">
        <v>0</v>
      </c>
      <c r="K1000" s="3" t="s">
        <v>742</v>
      </c>
      <c r="L1000" s="3">
        <v>2023</v>
      </c>
      <c r="M1000" s="3">
        <v>8</v>
      </c>
      <c r="N1000" s="3" t="s">
        <v>16</v>
      </c>
      <c r="O1000" s="11">
        <v>3</v>
      </c>
      <c r="P1000" s="11" t="str">
        <f>TEXT(Table1[[#This Row],[Order_Date]],"YYYY-MM")</f>
        <v>2023-08</v>
      </c>
      <c r="Q1000" s="9" t="str">
        <f>IF(AND(Table1[[#This Row],[Hour]]&gt;=6,Table1[[#This Row],[Hour]]&lt;12),"Morning",IF(AND(Table1[[#This Row],[Hour]]&gt;=12,Table1[[#This Row],[Hour]]&lt;18),"AfterNoon",IF(AND(Table1[[#This Row],[Hour]]&gt;=18,Table1[[#This Row],[Hour]]&lt;21),"Evening","Night")))</f>
        <v>Night</v>
      </c>
      <c r="R1000">
        <f>Table1[[#This Row],[Total_Sales]]/Table1[[#This Row],[Quantity_Sold]]</f>
        <v>104.63200000000002</v>
      </c>
      <c r="S1000">
        <v>25</v>
      </c>
    </row>
    <row r="1001" spans="1:19" ht="15.75" customHeight="1" x14ac:dyDescent="0.25">
      <c r="A1001" s="3">
        <v>2000</v>
      </c>
      <c r="B1001" s="4">
        <v>44894</v>
      </c>
      <c r="C1001" s="3">
        <v>204</v>
      </c>
      <c r="D1001" s="3">
        <v>303</v>
      </c>
      <c r="E1001" s="3">
        <v>105</v>
      </c>
      <c r="F1001" s="3">
        <v>5</v>
      </c>
      <c r="G1001" s="5">
        <v>363.17600000000004</v>
      </c>
      <c r="H1001" s="5">
        <v>1815.88</v>
      </c>
      <c r="I1001" s="5">
        <v>544.76400000000001</v>
      </c>
      <c r="J1001" s="3" t="b">
        <v>0</v>
      </c>
      <c r="K1001" s="3" t="s">
        <v>683</v>
      </c>
      <c r="L1001" s="3">
        <v>2022</v>
      </c>
      <c r="M1001" s="3">
        <v>11</v>
      </c>
      <c r="N1001" s="3" t="s">
        <v>31</v>
      </c>
      <c r="O1001" s="11">
        <v>17</v>
      </c>
      <c r="P1001" s="11" t="str">
        <f>TEXT(Table1[[#This Row],[Order_Date]],"YYYY-MM")</f>
        <v>2022-11</v>
      </c>
      <c r="Q1001" s="9" t="str">
        <f>IF(AND(Table1[[#This Row],[Hour]]&gt;=6,Table1[[#This Row],[Hour]]&lt;12),"Morning",IF(AND(Table1[[#This Row],[Hour]]&gt;=12,Table1[[#This Row],[Hour]]&lt;18),"AfterNoon",IF(AND(Table1[[#This Row],[Hour]]&gt;=18,Table1[[#This Row],[Hour]]&lt;21),"Evening","Night")))</f>
        <v>AfterNoon</v>
      </c>
      <c r="R1001">
        <f>Table1[[#This Row],[Total_Sales]]/Table1[[#This Row],[Quantity_Sold]]</f>
        <v>363.17600000000004</v>
      </c>
      <c r="S1001">
        <v>30</v>
      </c>
    </row>
    <row r="1002" spans="1:19" ht="15.75" customHeight="1" x14ac:dyDescent="0.25">
      <c r="A1002" s="3">
        <v>2001</v>
      </c>
      <c r="B1002" s="4">
        <v>45384</v>
      </c>
      <c r="C1002" s="3">
        <v>205</v>
      </c>
      <c r="D1002" s="3">
        <v>303</v>
      </c>
      <c r="E1002" s="3">
        <v>102</v>
      </c>
      <c r="F1002" s="3">
        <v>6</v>
      </c>
      <c r="G1002" s="5">
        <v>332.64</v>
      </c>
      <c r="H1002" s="5">
        <v>1995.84</v>
      </c>
      <c r="I1002" s="5">
        <v>299.37599999999998</v>
      </c>
      <c r="J1002" s="3" t="b">
        <v>0</v>
      </c>
      <c r="K1002" s="3" t="s">
        <v>743</v>
      </c>
      <c r="L1002" s="3">
        <v>2024</v>
      </c>
      <c r="M1002" s="3">
        <v>4</v>
      </c>
      <c r="N1002" s="3" t="s">
        <v>31</v>
      </c>
      <c r="O1002" s="11">
        <v>19</v>
      </c>
      <c r="P1002" s="11" t="str">
        <f>TEXT(Table1[[#This Row],[Order_Date]],"YYYY-MM")</f>
        <v>2024-04</v>
      </c>
      <c r="Q1002" s="9" t="str">
        <f>IF(AND(Table1[[#This Row],[Hour]]&gt;=6,Table1[[#This Row],[Hour]]&lt;12),"Morning",IF(AND(Table1[[#This Row],[Hour]]&gt;=12,Table1[[#This Row],[Hour]]&lt;18),"AfterNoon",IF(AND(Table1[[#This Row],[Hour]]&gt;=18,Table1[[#This Row],[Hour]]&lt;21),"Evening","Night")))</f>
        <v>Evening</v>
      </c>
      <c r="R1002">
        <f>Table1[[#This Row],[Total_Sales]]/Table1[[#This Row],[Quantity_Sold]]</f>
        <v>332.64</v>
      </c>
      <c r="S1002">
        <v>15</v>
      </c>
    </row>
    <row r="1003" spans="1:19" ht="15.75" customHeight="1" x14ac:dyDescent="0.25">
      <c r="A1003" s="3">
        <v>2002</v>
      </c>
      <c r="B1003" s="4">
        <v>45152</v>
      </c>
      <c r="C1003" s="3">
        <v>203</v>
      </c>
      <c r="D1003" s="3">
        <v>301</v>
      </c>
      <c r="E1003" s="3">
        <v>101</v>
      </c>
      <c r="F1003" s="3">
        <v>6</v>
      </c>
      <c r="G1003" s="5">
        <v>45.650000000000006</v>
      </c>
      <c r="H1003" s="5">
        <v>273.90000000000003</v>
      </c>
      <c r="I1003" s="5">
        <v>46.563000000000009</v>
      </c>
      <c r="J1003" s="3" t="b">
        <v>0</v>
      </c>
      <c r="K1003" s="3" t="s">
        <v>744</v>
      </c>
      <c r="L1003" s="3">
        <v>2023</v>
      </c>
      <c r="M1003" s="3">
        <v>8</v>
      </c>
      <c r="N1003" s="3" t="s">
        <v>28</v>
      </c>
      <c r="O1003" s="11">
        <v>0</v>
      </c>
      <c r="P1003" s="11" t="str">
        <f>TEXT(Table1[[#This Row],[Order_Date]],"YYYY-MM")</f>
        <v>2023-08</v>
      </c>
      <c r="Q1003" s="9" t="str">
        <f>IF(AND(Table1[[#This Row],[Hour]]&gt;=6,Table1[[#This Row],[Hour]]&lt;12),"Morning",IF(AND(Table1[[#This Row],[Hour]]&gt;=12,Table1[[#This Row],[Hour]]&lt;18),"AfterNoon",IF(AND(Table1[[#This Row],[Hour]]&gt;=18,Table1[[#This Row],[Hour]]&lt;21),"Evening","Night")))</f>
        <v>Night</v>
      </c>
      <c r="R1003">
        <f>Table1[[#This Row],[Total_Sales]]/Table1[[#This Row],[Quantity_Sold]]</f>
        <v>45.650000000000006</v>
      </c>
      <c r="S1003">
        <v>17</v>
      </c>
    </row>
    <row r="1004" spans="1:19" ht="15.75" customHeight="1" x14ac:dyDescent="0.25">
      <c r="A1004" s="3">
        <v>2003</v>
      </c>
      <c r="B1004" s="4">
        <v>45141</v>
      </c>
      <c r="C1004" s="3">
        <v>205</v>
      </c>
      <c r="D1004" s="3">
        <v>302</v>
      </c>
      <c r="E1004" s="3">
        <v>102</v>
      </c>
      <c r="F1004" s="3">
        <v>2</v>
      </c>
      <c r="G1004" s="5">
        <v>367.66400000000004</v>
      </c>
      <c r="H1004" s="5">
        <v>735.32800000000009</v>
      </c>
      <c r="I1004" s="5">
        <v>139.71232000000001</v>
      </c>
      <c r="J1004" s="3" t="b">
        <v>0</v>
      </c>
      <c r="K1004" s="3" t="s">
        <v>511</v>
      </c>
      <c r="L1004" s="3">
        <v>2023</v>
      </c>
      <c r="M1004" s="3">
        <v>8</v>
      </c>
      <c r="N1004" s="3" t="s">
        <v>16</v>
      </c>
      <c r="O1004" s="11">
        <v>12</v>
      </c>
      <c r="P1004" s="11" t="str">
        <f>TEXT(Table1[[#This Row],[Order_Date]],"YYYY-MM")</f>
        <v>2023-08</v>
      </c>
      <c r="Q1004" s="9" t="str">
        <f>IF(AND(Table1[[#This Row],[Hour]]&gt;=6,Table1[[#This Row],[Hour]]&lt;12),"Morning",IF(AND(Table1[[#This Row],[Hour]]&gt;=12,Table1[[#This Row],[Hour]]&lt;18),"AfterNoon",IF(AND(Table1[[#This Row],[Hour]]&gt;=18,Table1[[#This Row],[Hour]]&lt;21),"Evening","Night")))</f>
        <v>AfterNoon</v>
      </c>
      <c r="R1004">
        <f>Table1[[#This Row],[Total_Sales]]/Table1[[#This Row],[Quantity_Sold]]</f>
        <v>367.66400000000004</v>
      </c>
      <c r="S1004">
        <v>18.999999999999996</v>
      </c>
    </row>
    <row r="1005" spans="1:19" ht="15.75" customHeight="1" x14ac:dyDescent="0.25">
      <c r="A1005" s="3">
        <v>2004</v>
      </c>
      <c r="B1005" s="4">
        <v>45062</v>
      </c>
      <c r="C1005" s="3">
        <v>205</v>
      </c>
      <c r="D1005" s="3">
        <v>301</v>
      </c>
      <c r="E1005" s="3">
        <v>104</v>
      </c>
      <c r="F1005" s="3">
        <v>8</v>
      </c>
      <c r="G1005" s="5">
        <v>497.04600000000005</v>
      </c>
      <c r="H1005" s="5">
        <v>3976.3680000000004</v>
      </c>
      <c r="I1005" s="5">
        <v>835.03728000000001</v>
      </c>
      <c r="J1005" s="3" t="b">
        <v>1</v>
      </c>
      <c r="K1005" s="3" t="s">
        <v>745</v>
      </c>
      <c r="L1005" s="3">
        <v>2023</v>
      </c>
      <c r="M1005" s="3">
        <v>5</v>
      </c>
      <c r="N1005" s="3" t="s">
        <v>31</v>
      </c>
      <c r="O1005" s="11">
        <v>20</v>
      </c>
      <c r="P1005" s="11" t="str">
        <f>TEXT(Table1[[#This Row],[Order_Date]],"YYYY-MM")</f>
        <v>2023-05</v>
      </c>
      <c r="Q1005" s="9" t="str">
        <f>IF(AND(Table1[[#This Row],[Hour]]&gt;=6,Table1[[#This Row],[Hour]]&lt;12),"Morning",IF(AND(Table1[[#This Row],[Hour]]&gt;=12,Table1[[#This Row],[Hour]]&lt;18),"AfterNoon",IF(AND(Table1[[#This Row],[Hour]]&gt;=18,Table1[[#This Row],[Hour]]&lt;21),"Evening","Night")))</f>
        <v>Evening</v>
      </c>
      <c r="R1005">
        <f>Table1[[#This Row],[Total_Sales]]/Table1[[#This Row],[Quantity_Sold]]</f>
        <v>497.04600000000005</v>
      </c>
      <c r="S1005">
        <v>21</v>
      </c>
    </row>
    <row r="1006" spans="1:19" ht="15.75" customHeight="1" x14ac:dyDescent="0.25">
      <c r="A1006" s="3">
        <v>2005</v>
      </c>
      <c r="B1006" s="4">
        <v>45091</v>
      </c>
      <c r="C1006" s="3">
        <v>201</v>
      </c>
      <c r="D1006" s="3">
        <v>304</v>
      </c>
      <c r="E1006" s="3">
        <v>105</v>
      </c>
      <c r="F1006" s="3">
        <v>3</v>
      </c>
      <c r="G1006" s="5">
        <v>114.24600000000001</v>
      </c>
      <c r="H1006" s="5">
        <v>342.73800000000006</v>
      </c>
      <c r="I1006" s="5">
        <v>85.684500000000014</v>
      </c>
      <c r="J1006" s="3" t="b">
        <v>0</v>
      </c>
      <c r="K1006" s="3" t="s">
        <v>608</v>
      </c>
      <c r="L1006" s="3">
        <v>2023</v>
      </c>
      <c r="M1006" s="3">
        <v>6</v>
      </c>
      <c r="N1006" s="3" t="s">
        <v>18</v>
      </c>
      <c r="O1006" s="11">
        <v>14</v>
      </c>
      <c r="P1006" s="11" t="str">
        <f>TEXT(Table1[[#This Row],[Order_Date]],"YYYY-MM")</f>
        <v>2023-06</v>
      </c>
      <c r="Q1006" s="9" t="str">
        <f>IF(AND(Table1[[#This Row],[Hour]]&gt;=6,Table1[[#This Row],[Hour]]&lt;12),"Morning",IF(AND(Table1[[#This Row],[Hour]]&gt;=12,Table1[[#This Row],[Hour]]&lt;18),"AfterNoon",IF(AND(Table1[[#This Row],[Hour]]&gt;=18,Table1[[#This Row],[Hour]]&lt;21),"Evening","Night")))</f>
        <v>AfterNoon</v>
      </c>
      <c r="R1006">
        <f>Table1[[#This Row],[Total_Sales]]/Table1[[#This Row],[Quantity_Sold]]</f>
        <v>114.24600000000002</v>
      </c>
      <c r="S1006">
        <v>25</v>
      </c>
    </row>
    <row r="1007" spans="1:19" ht="15.75" customHeight="1" x14ac:dyDescent="0.25">
      <c r="A1007" s="3">
        <v>2006</v>
      </c>
      <c r="B1007" s="4">
        <v>45311</v>
      </c>
      <c r="C1007" s="3">
        <v>202</v>
      </c>
      <c r="D1007" s="3">
        <v>302</v>
      </c>
      <c r="E1007" s="3">
        <v>102</v>
      </c>
      <c r="F1007" s="3">
        <v>2</v>
      </c>
      <c r="G1007" s="5">
        <v>369.51200000000006</v>
      </c>
      <c r="H1007" s="5">
        <v>739.02400000000011</v>
      </c>
      <c r="I1007" s="5">
        <v>221.70720000000003</v>
      </c>
      <c r="J1007" s="3" t="b">
        <v>0</v>
      </c>
      <c r="K1007" s="3" t="s">
        <v>431</v>
      </c>
      <c r="L1007" s="3">
        <v>2024</v>
      </c>
      <c r="M1007" s="3">
        <v>1</v>
      </c>
      <c r="N1007" s="3" t="s">
        <v>22</v>
      </c>
      <c r="O1007" s="11">
        <v>18</v>
      </c>
      <c r="P1007" s="11" t="str">
        <f>TEXT(Table1[[#This Row],[Order_Date]],"YYYY-MM")</f>
        <v>2024-01</v>
      </c>
      <c r="Q1007" s="9" t="str">
        <f>IF(AND(Table1[[#This Row],[Hour]]&gt;=6,Table1[[#This Row],[Hour]]&lt;12),"Morning",IF(AND(Table1[[#This Row],[Hour]]&gt;=12,Table1[[#This Row],[Hour]]&lt;18),"AfterNoon",IF(AND(Table1[[#This Row],[Hour]]&gt;=18,Table1[[#This Row],[Hour]]&lt;21),"Evening","Night")))</f>
        <v>Evening</v>
      </c>
      <c r="R1007">
        <f>Table1[[#This Row],[Total_Sales]]/Table1[[#This Row],[Quantity_Sold]]</f>
        <v>369.51200000000006</v>
      </c>
      <c r="S1007">
        <v>30</v>
      </c>
    </row>
    <row r="1008" spans="1:19" ht="15.75" customHeight="1" x14ac:dyDescent="0.25">
      <c r="A1008" s="3">
        <v>2007</v>
      </c>
      <c r="B1008" s="4">
        <v>45496</v>
      </c>
      <c r="C1008" s="3">
        <v>204</v>
      </c>
      <c r="D1008" s="3">
        <v>303</v>
      </c>
      <c r="E1008" s="3">
        <v>103</v>
      </c>
      <c r="F1008" s="3">
        <v>3</v>
      </c>
      <c r="G1008" s="5">
        <v>257.334</v>
      </c>
      <c r="H1008" s="5">
        <v>772.00199999999995</v>
      </c>
      <c r="I1008" s="5">
        <v>115.80029999999999</v>
      </c>
      <c r="J1008" s="3" t="b">
        <v>0</v>
      </c>
      <c r="K1008" s="3" t="s">
        <v>688</v>
      </c>
      <c r="L1008" s="3">
        <v>2024</v>
      </c>
      <c r="M1008" s="3">
        <v>7</v>
      </c>
      <c r="N1008" s="3" t="s">
        <v>31</v>
      </c>
      <c r="O1008" s="11">
        <v>10</v>
      </c>
      <c r="P1008" s="11" t="str">
        <f>TEXT(Table1[[#This Row],[Order_Date]],"YYYY-MM")</f>
        <v>2024-07</v>
      </c>
      <c r="Q1008" s="9" t="str">
        <f>IF(AND(Table1[[#This Row],[Hour]]&gt;=6,Table1[[#This Row],[Hour]]&lt;12),"Morning",IF(AND(Table1[[#This Row],[Hour]]&gt;=12,Table1[[#This Row],[Hour]]&lt;18),"AfterNoon",IF(AND(Table1[[#This Row],[Hour]]&gt;=18,Table1[[#This Row],[Hour]]&lt;21),"Evening","Night")))</f>
        <v>Morning</v>
      </c>
      <c r="R1008">
        <f>Table1[[#This Row],[Total_Sales]]/Table1[[#This Row],[Quantity_Sold]]</f>
        <v>257.334</v>
      </c>
      <c r="S1008">
        <v>15</v>
      </c>
    </row>
    <row r="1009" spans="1:19" ht="15.75" customHeight="1" x14ac:dyDescent="0.25">
      <c r="A1009" s="3">
        <v>2008</v>
      </c>
      <c r="B1009" s="4">
        <v>45181</v>
      </c>
      <c r="C1009" s="3">
        <v>201</v>
      </c>
      <c r="D1009" s="3">
        <v>301</v>
      </c>
      <c r="E1009" s="3">
        <v>104</v>
      </c>
      <c r="F1009" s="3">
        <v>7</v>
      </c>
      <c r="G1009" s="5">
        <v>140.07400000000001</v>
      </c>
      <c r="H1009" s="5">
        <v>980.51800000000003</v>
      </c>
      <c r="I1009" s="5">
        <v>166.68806000000001</v>
      </c>
      <c r="J1009" s="3" t="b">
        <v>0</v>
      </c>
      <c r="K1009" s="3" t="s">
        <v>677</v>
      </c>
      <c r="L1009" s="3">
        <v>2023</v>
      </c>
      <c r="M1009" s="3">
        <v>9</v>
      </c>
      <c r="N1009" s="3" t="s">
        <v>31</v>
      </c>
      <c r="O1009" s="11">
        <v>5</v>
      </c>
      <c r="P1009" s="11" t="str">
        <f>TEXT(Table1[[#This Row],[Order_Date]],"YYYY-MM")</f>
        <v>2023-09</v>
      </c>
      <c r="Q1009" s="9" t="str">
        <f>IF(AND(Table1[[#This Row],[Hour]]&gt;=6,Table1[[#This Row],[Hour]]&lt;12),"Morning",IF(AND(Table1[[#This Row],[Hour]]&gt;=12,Table1[[#This Row],[Hour]]&lt;18),"AfterNoon",IF(AND(Table1[[#This Row],[Hour]]&gt;=18,Table1[[#This Row],[Hour]]&lt;21),"Evening","Night")))</f>
        <v>Night</v>
      </c>
      <c r="R1009">
        <f>Table1[[#This Row],[Total_Sales]]/Table1[[#This Row],[Quantity_Sold]]</f>
        <v>140.07400000000001</v>
      </c>
      <c r="S1009">
        <v>17</v>
      </c>
    </row>
    <row r="1010" spans="1:19" ht="15.75" customHeight="1" x14ac:dyDescent="0.25">
      <c r="A1010" s="3">
        <v>2009</v>
      </c>
      <c r="B1010" s="4">
        <v>44925</v>
      </c>
      <c r="C1010" s="3">
        <v>202</v>
      </c>
      <c r="D1010" s="3">
        <v>301</v>
      </c>
      <c r="E1010" s="3">
        <v>105</v>
      </c>
      <c r="F1010" s="3">
        <v>3</v>
      </c>
      <c r="G1010" s="5">
        <v>114.334</v>
      </c>
      <c r="H1010" s="5">
        <v>343.00200000000001</v>
      </c>
      <c r="I1010" s="5">
        <v>65.170380000000009</v>
      </c>
      <c r="J1010" s="3" t="b">
        <v>0</v>
      </c>
      <c r="K1010" s="3" t="s">
        <v>732</v>
      </c>
      <c r="L1010" s="3">
        <v>2022</v>
      </c>
      <c r="M1010" s="3">
        <v>12</v>
      </c>
      <c r="N1010" s="3" t="s">
        <v>26</v>
      </c>
      <c r="O1010" s="11">
        <v>8</v>
      </c>
      <c r="P1010" s="11" t="str">
        <f>TEXT(Table1[[#This Row],[Order_Date]],"YYYY-MM")</f>
        <v>2022-12</v>
      </c>
      <c r="Q1010" s="9" t="str">
        <f>IF(AND(Table1[[#This Row],[Hour]]&gt;=6,Table1[[#This Row],[Hour]]&lt;12),"Morning",IF(AND(Table1[[#This Row],[Hour]]&gt;=12,Table1[[#This Row],[Hour]]&lt;18),"AfterNoon",IF(AND(Table1[[#This Row],[Hour]]&gt;=18,Table1[[#This Row],[Hour]]&lt;21),"Evening","Night")))</f>
        <v>Morning</v>
      </c>
      <c r="R1010">
        <f>Table1[[#This Row],[Total_Sales]]/Table1[[#This Row],[Quantity_Sold]]</f>
        <v>114.334</v>
      </c>
      <c r="S1010">
        <v>19.000000000000004</v>
      </c>
    </row>
    <row r="1011" spans="1:19" ht="15.75" customHeight="1" x14ac:dyDescent="0.25">
      <c r="A1011" s="3">
        <v>2010</v>
      </c>
      <c r="B1011" s="4">
        <v>44933</v>
      </c>
      <c r="C1011" s="3">
        <v>204</v>
      </c>
      <c r="D1011" s="3">
        <v>301</v>
      </c>
      <c r="E1011" s="3">
        <v>105</v>
      </c>
      <c r="F1011" s="3">
        <v>3</v>
      </c>
      <c r="G1011" s="5">
        <v>113.256</v>
      </c>
      <c r="H1011" s="5">
        <v>339.76800000000003</v>
      </c>
      <c r="I1011" s="5">
        <v>71.351280000000003</v>
      </c>
      <c r="J1011" s="3" t="b">
        <v>0</v>
      </c>
      <c r="K1011" s="3" t="s">
        <v>701</v>
      </c>
      <c r="L1011" s="3">
        <v>2023</v>
      </c>
      <c r="M1011" s="3">
        <v>1</v>
      </c>
      <c r="N1011" s="3" t="s">
        <v>22</v>
      </c>
      <c r="O1011" s="11">
        <v>5</v>
      </c>
      <c r="P1011" s="11" t="str">
        <f>TEXT(Table1[[#This Row],[Order_Date]],"YYYY-MM")</f>
        <v>2023-01</v>
      </c>
      <c r="Q1011" s="9" t="str">
        <f>IF(AND(Table1[[#This Row],[Hour]]&gt;=6,Table1[[#This Row],[Hour]]&lt;12),"Morning",IF(AND(Table1[[#This Row],[Hour]]&gt;=12,Table1[[#This Row],[Hour]]&lt;18),"AfterNoon",IF(AND(Table1[[#This Row],[Hour]]&gt;=18,Table1[[#This Row],[Hour]]&lt;21),"Evening","Night")))</f>
        <v>Night</v>
      </c>
      <c r="R1011">
        <f>Table1[[#This Row],[Total_Sales]]/Table1[[#This Row],[Quantity_Sold]]</f>
        <v>113.25600000000001</v>
      </c>
      <c r="S1011">
        <v>21</v>
      </c>
    </row>
    <row r="1012" spans="1:19" ht="15.75" customHeight="1" x14ac:dyDescent="0.25">
      <c r="A1012" s="3">
        <v>2011</v>
      </c>
      <c r="B1012" s="4">
        <v>45293</v>
      </c>
      <c r="C1012" s="3">
        <v>205</v>
      </c>
      <c r="D1012" s="3">
        <v>301</v>
      </c>
      <c r="E1012" s="3">
        <v>104</v>
      </c>
      <c r="F1012" s="3">
        <v>6</v>
      </c>
      <c r="G1012" s="5">
        <v>388.322</v>
      </c>
      <c r="H1012" s="5">
        <v>2329.9319999999998</v>
      </c>
      <c r="I1012" s="5">
        <v>582.48299999999995</v>
      </c>
      <c r="J1012" s="3" t="b">
        <v>0</v>
      </c>
      <c r="K1012" s="3" t="s">
        <v>57</v>
      </c>
      <c r="L1012" s="3">
        <v>2024</v>
      </c>
      <c r="M1012" s="3">
        <v>1</v>
      </c>
      <c r="N1012" s="3" t="s">
        <v>31</v>
      </c>
      <c r="O1012" s="11">
        <v>12</v>
      </c>
      <c r="P1012" s="11" t="str">
        <f>TEXT(Table1[[#This Row],[Order_Date]],"YYYY-MM")</f>
        <v>2024-01</v>
      </c>
      <c r="Q1012" s="9" t="str">
        <f>IF(AND(Table1[[#This Row],[Hour]]&gt;=6,Table1[[#This Row],[Hour]]&lt;12),"Morning",IF(AND(Table1[[#This Row],[Hour]]&gt;=12,Table1[[#This Row],[Hour]]&lt;18),"AfterNoon",IF(AND(Table1[[#This Row],[Hour]]&gt;=18,Table1[[#This Row],[Hour]]&lt;21),"Evening","Night")))</f>
        <v>AfterNoon</v>
      </c>
      <c r="R1012">
        <f>Table1[[#This Row],[Total_Sales]]/Table1[[#This Row],[Quantity_Sold]]</f>
        <v>388.32199999999995</v>
      </c>
      <c r="S1012">
        <v>25</v>
      </c>
    </row>
    <row r="1013" spans="1:19" ht="15.75" customHeight="1" x14ac:dyDescent="0.25">
      <c r="A1013" s="3">
        <v>2012</v>
      </c>
      <c r="B1013" s="4">
        <v>45292</v>
      </c>
      <c r="C1013" s="3">
        <v>205</v>
      </c>
      <c r="D1013" s="3">
        <v>303</v>
      </c>
      <c r="E1013" s="3">
        <v>104</v>
      </c>
      <c r="F1013" s="3">
        <v>3</v>
      </c>
      <c r="G1013" s="5">
        <v>136.29000000000002</v>
      </c>
      <c r="H1013" s="5">
        <v>408.87000000000006</v>
      </c>
      <c r="I1013" s="5">
        <v>122.66100000000002</v>
      </c>
      <c r="J1013" s="3" t="b">
        <v>0</v>
      </c>
      <c r="K1013" s="3" t="s">
        <v>215</v>
      </c>
      <c r="L1013" s="3">
        <v>2024</v>
      </c>
      <c r="M1013" s="3">
        <v>1</v>
      </c>
      <c r="N1013" s="3" t="s">
        <v>28</v>
      </c>
      <c r="O1013" s="11">
        <v>2</v>
      </c>
      <c r="P1013" s="11" t="str">
        <f>TEXT(Table1[[#This Row],[Order_Date]],"YYYY-MM")</f>
        <v>2024-01</v>
      </c>
      <c r="Q1013" s="9" t="str">
        <f>IF(AND(Table1[[#This Row],[Hour]]&gt;=6,Table1[[#This Row],[Hour]]&lt;12),"Morning",IF(AND(Table1[[#This Row],[Hour]]&gt;=12,Table1[[#This Row],[Hour]]&lt;18),"AfterNoon",IF(AND(Table1[[#This Row],[Hour]]&gt;=18,Table1[[#This Row],[Hour]]&lt;21),"Evening","Night")))</f>
        <v>Night</v>
      </c>
      <c r="R1013">
        <f>Table1[[#This Row],[Total_Sales]]/Table1[[#This Row],[Quantity_Sold]]</f>
        <v>136.29000000000002</v>
      </c>
      <c r="S1013">
        <v>30</v>
      </c>
    </row>
    <row r="1014" spans="1:19" ht="15.75" customHeight="1" x14ac:dyDescent="0.25">
      <c r="A1014" s="3">
        <v>2013</v>
      </c>
      <c r="B1014" s="4">
        <v>44880</v>
      </c>
      <c r="C1014" s="3">
        <v>205</v>
      </c>
      <c r="D1014" s="3">
        <v>305</v>
      </c>
      <c r="E1014" s="3">
        <v>105</v>
      </c>
      <c r="F1014" s="3">
        <v>5</v>
      </c>
      <c r="G1014" s="5">
        <v>381.94200000000006</v>
      </c>
      <c r="H1014" s="5">
        <v>1909.7100000000003</v>
      </c>
      <c r="I1014" s="5">
        <v>286.45650000000001</v>
      </c>
      <c r="J1014" s="3" t="b">
        <v>1</v>
      </c>
      <c r="K1014" s="3" t="s">
        <v>55</v>
      </c>
      <c r="L1014" s="3">
        <v>2022</v>
      </c>
      <c r="M1014" s="3">
        <v>11</v>
      </c>
      <c r="N1014" s="3" t="s">
        <v>31</v>
      </c>
      <c r="O1014" s="11">
        <v>16</v>
      </c>
      <c r="P1014" s="11" t="str">
        <f>TEXT(Table1[[#This Row],[Order_Date]],"YYYY-MM")</f>
        <v>2022-11</v>
      </c>
      <c r="Q1014" s="9" t="str">
        <f>IF(AND(Table1[[#This Row],[Hour]]&gt;=6,Table1[[#This Row],[Hour]]&lt;12),"Morning",IF(AND(Table1[[#This Row],[Hour]]&gt;=12,Table1[[#This Row],[Hour]]&lt;18),"AfterNoon",IF(AND(Table1[[#This Row],[Hour]]&gt;=18,Table1[[#This Row],[Hour]]&lt;21),"Evening","Night")))</f>
        <v>AfterNoon</v>
      </c>
      <c r="R1014">
        <f>Table1[[#This Row],[Total_Sales]]/Table1[[#This Row],[Quantity_Sold]]</f>
        <v>381.94200000000006</v>
      </c>
      <c r="S1014">
        <v>15</v>
      </c>
    </row>
    <row r="1015" spans="1:19" ht="15.75" customHeight="1" x14ac:dyDescent="0.25">
      <c r="A1015" s="3">
        <v>2014</v>
      </c>
      <c r="B1015" s="4">
        <v>45438</v>
      </c>
      <c r="C1015" s="3">
        <v>201</v>
      </c>
      <c r="D1015" s="3">
        <v>303</v>
      </c>
      <c r="E1015" s="3">
        <v>103</v>
      </c>
      <c r="F1015" s="3">
        <v>3</v>
      </c>
      <c r="G1015" s="5">
        <v>625.72400000000005</v>
      </c>
      <c r="H1015" s="5">
        <v>1877.172</v>
      </c>
      <c r="I1015" s="5">
        <v>319.11924000000005</v>
      </c>
      <c r="J1015" s="3" t="b">
        <v>0</v>
      </c>
      <c r="K1015" s="3" t="s">
        <v>688</v>
      </c>
      <c r="L1015" s="3">
        <v>2024</v>
      </c>
      <c r="M1015" s="3">
        <v>5</v>
      </c>
      <c r="N1015" s="3" t="s">
        <v>20</v>
      </c>
      <c r="O1015" s="11">
        <v>10</v>
      </c>
      <c r="P1015" s="11" t="str">
        <f>TEXT(Table1[[#This Row],[Order_Date]],"YYYY-MM")</f>
        <v>2024-05</v>
      </c>
      <c r="Q1015" s="9" t="str">
        <f>IF(AND(Table1[[#This Row],[Hour]]&gt;=6,Table1[[#This Row],[Hour]]&lt;12),"Morning",IF(AND(Table1[[#This Row],[Hour]]&gt;=12,Table1[[#This Row],[Hour]]&lt;18),"AfterNoon",IF(AND(Table1[[#This Row],[Hour]]&gt;=18,Table1[[#This Row],[Hour]]&lt;21),"Evening","Night")))</f>
        <v>Morning</v>
      </c>
      <c r="R1015">
        <f>Table1[[#This Row],[Total_Sales]]/Table1[[#This Row],[Quantity_Sold]]</f>
        <v>625.72400000000005</v>
      </c>
      <c r="S1015">
        <v>17</v>
      </c>
    </row>
    <row r="1016" spans="1:19" ht="15.75" customHeight="1" x14ac:dyDescent="0.25">
      <c r="A1016" s="3">
        <v>2015</v>
      </c>
      <c r="B1016" s="4">
        <v>45108</v>
      </c>
      <c r="C1016" s="3">
        <v>203</v>
      </c>
      <c r="D1016" s="3">
        <v>304</v>
      </c>
      <c r="E1016" s="3">
        <v>101</v>
      </c>
      <c r="F1016" s="3">
        <v>4</v>
      </c>
      <c r="G1016" s="5">
        <v>269.96199999999999</v>
      </c>
      <c r="H1016" s="5">
        <v>1079.848</v>
      </c>
      <c r="I1016" s="5">
        <v>205.17112</v>
      </c>
      <c r="J1016" s="3" t="b">
        <v>1</v>
      </c>
      <c r="K1016" s="3" t="s">
        <v>241</v>
      </c>
      <c r="L1016" s="3">
        <v>2023</v>
      </c>
      <c r="M1016" s="3">
        <v>7</v>
      </c>
      <c r="N1016" s="3" t="s">
        <v>22</v>
      </c>
      <c r="O1016" s="11">
        <v>11</v>
      </c>
      <c r="P1016" s="11" t="str">
        <f>TEXT(Table1[[#This Row],[Order_Date]],"YYYY-MM")</f>
        <v>2023-07</v>
      </c>
      <c r="Q1016" s="9" t="str">
        <f>IF(AND(Table1[[#This Row],[Hour]]&gt;=6,Table1[[#This Row],[Hour]]&lt;12),"Morning",IF(AND(Table1[[#This Row],[Hour]]&gt;=12,Table1[[#This Row],[Hour]]&lt;18),"AfterNoon",IF(AND(Table1[[#This Row],[Hour]]&gt;=18,Table1[[#This Row],[Hour]]&lt;21),"Evening","Night")))</f>
        <v>Morning</v>
      </c>
      <c r="R1016">
        <f>Table1[[#This Row],[Total_Sales]]/Table1[[#This Row],[Quantity_Sold]]</f>
        <v>269.96199999999999</v>
      </c>
      <c r="S1016">
        <v>19</v>
      </c>
    </row>
    <row r="1017" spans="1:19" ht="15.75" customHeight="1" x14ac:dyDescent="0.25">
      <c r="A1017" s="3">
        <v>2016</v>
      </c>
      <c r="B1017" s="4">
        <v>45211</v>
      </c>
      <c r="C1017" s="3">
        <v>202</v>
      </c>
      <c r="D1017" s="3">
        <v>302</v>
      </c>
      <c r="E1017" s="3">
        <v>104</v>
      </c>
      <c r="F1017" s="3">
        <v>4</v>
      </c>
      <c r="G1017" s="5">
        <v>162.14000000000001</v>
      </c>
      <c r="H1017" s="5">
        <v>648.56000000000006</v>
      </c>
      <c r="I1017" s="5">
        <v>136.19759999999999</v>
      </c>
      <c r="J1017" s="3" t="b">
        <v>0</v>
      </c>
      <c r="K1017" s="3" t="s">
        <v>746</v>
      </c>
      <c r="L1017" s="3">
        <v>2023</v>
      </c>
      <c r="M1017" s="3">
        <v>10</v>
      </c>
      <c r="N1017" s="3" t="s">
        <v>16</v>
      </c>
      <c r="O1017" s="11">
        <v>0</v>
      </c>
      <c r="P1017" s="11" t="str">
        <f>TEXT(Table1[[#This Row],[Order_Date]],"YYYY-MM")</f>
        <v>2023-10</v>
      </c>
      <c r="Q1017" s="9" t="str">
        <f>IF(AND(Table1[[#This Row],[Hour]]&gt;=6,Table1[[#This Row],[Hour]]&lt;12),"Morning",IF(AND(Table1[[#This Row],[Hour]]&gt;=12,Table1[[#This Row],[Hour]]&lt;18),"AfterNoon",IF(AND(Table1[[#This Row],[Hour]]&gt;=18,Table1[[#This Row],[Hour]]&lt;21),"Evening","Night")))</f>
        <v>Night</v>
      </c>
      <c r="R1017">
        <f>Table1[[#This Row],[Total_Sales]]/Table1[[#This Row],[Quantity_Sold]]</f>
        <v>162.14000000000001</v>
      </c>
      <c r="S1017">
        <v>20.999999999999996</v>
      </c>
    </row>
    <row r="1018" spans="1:19" ht="15.75" customHeight="1" x14ac:dyDescent="0.25">
      <c r="A1018" s="3">
        <v>2017</v>
      </c>
      <c r="B1018" s="4">
        <v>45283</v>
      </c>
      <c r="C1018" s="3">
        <v>202</v>
      </c>
      <c r="D1018" s="3">
        <v>302</v>
      </c>
      <c r="E1018" s="3">
        <v>105</v>
      </c>
      <c r="F1018" s="3">
        <v>4</v>
      </c>
      <c r="G1018" s="5">
        <v>230.12</v>
      </c>
      <c r="H1018" s="5">
        <v>920.48</v>
      </c>
      <c r="I1018" s="5">
        <v>230.12</v>
      </c>
      <c r="J1018" s="3" t="b">
        <v>0</v>
      </c>
      <c r="K1018" s="3" t="s">
        <v>402</v>
      </c>
      <c r="L1018" s="3">
        <v>2023</v>
      </c>
      <c r="M1018" s="3">
        <v>12</v>
      </c>
      <c r="N1018" s="3" t="s">
        <v>22</v>
      </c>
      <c r="O1018" s="11">
        <v>17</v>
      </c>
      <c r="P1018" s="11" t="str">
        <f>TEXT(Table1[[#This Row],[Order_Date]],"YYYY-MM")</f>
        <v>2023-12</v>
      </c>
      <c r="Q1018" s="9" t="str">
        <f>IF(AND(Table1[[#This Row],[Hour]]&gt;=6,Table1[[#This Row],[Hour]]&lt;12),"Morning",IF(AND(Table1[[#This Row],[Hour]]&gt;=12,Table1[[#This Row],[Hour]]&lt;18),"AfterNoon",IF(AND(Table1[[#This Row],[Hour]]&gt;=18,Table1[[#This Row],[Hour]]&lt;21),"Evening","Night")))</f>
        <v>AfterNoon</v>
      </c>
      <c r="R1018">
        <f>Table1[[#This Row],[Total_Sales]]/Table1[[#This Row],[Quantity_Sold]]</f>
        <v>230.12</v>
      </c>
      <c r="S1018">
        <v>25</v>
      </c>
    </row>
    <row r="1019" spans="1:19" ht="15.75" customHeight="1" x14ac:dyDescent="0.25">
      <c r="A1019" s="3">
        <v>2018</v>
      </c>
      <c r="B1019" s="4">
        <v>45060</v>
      </c>
      <c r="C1019" s="3">
        <v>202</v>
      </c>
      <c r="D1019" s="3">
        <v>301</v>
      </c>
      <c r="E1019" s="3">
        <v>102</v>
      </c>
      <c r="F1019" s="3">
        <v>4</v>
      </c>
      <c r="G1019" s="5">
        <v>361.108</v>
      </c>
      <c r="H1019" s="5">
        <v>1444.432</v>
      </c>
      <c r="I1019" s="5">
        <v>433.32959999999997</v>
      </c>
      <c r="J1019" s="3" t="b">
        <v>1</v>
      </c>
      <c r="K1019" s="3" t="s">
        <v>586</v>
      </c>
      <c r="L1019" s="3">
        <v>2023</v>
      </c>
      <c r="M1019" s="3">
        <v>5</v>
      </c>
      <c r="N1019" s="3" t="s">
        <v>20</v>
      </c>
      <c r="O1019" s="11">
        <v>2</v>
      </c>
      <c r="P1019" s="11" t="str">
        <f>TEXT(Table1[[#This Row],[Order_Date]],"YYYY-MM")</f>
        <v>2023-05</v>
      </c>
      <c r="Q1019" s="9" t="str">
        <f>IF(AND(Table1[[#This Row],[Hour]]&gt;=6,Table1[[#This Row],[Hour]]&lt;12),"Morning",IF(AND(Table1[[#This Row],[Hour]]&gt;=12,Table1[[#This Row],[Hour]]&lt;18),"AfterNoon",IF(AND(Table1[[#This Row],[Hour]]&gt;=18,Table1[[#This Row],[Hour]]&lt;21),"Evening","Night")))</f>
        <v>Night</v>
      </c>
      <c r="R1019">
        <f>Table1[[#This Row],[Total_Sales]]/Table1[[#This Row],[Quantity_Sold]]</f>
        <v>361.108</v>
      </c>
      <c r="S1019">
        <v>30</v>
      </c>
    </row>
    <row r="1020" spans="1:19" ht="15.75" customHeight="1" x14ac:dyDescent="0.25">
      <c r="A1020" s="3">
        <v>2019</v>
      </c>
      <c r="B1020" s="4">
        <v>45065</v>
      </c>
      <c r="C1020" s="3">
        <v>203</v>
      </c>
      <c r="D1020" s="3">
        <v>303</v>
      </c>
      <c r="E1020" s="3">
        <v>103</v>
      </c>
      <c r="F1020" s="3">
        <v>6</v>
      </c>
      <c r="G1020" s="5">
        <v>646.75600000000009</v>
      </c>
      <c r="H1020" s="5">
        <v>3880.5360000000005</v>
      </c>
      <c r="I1020" s="5">
        <v>582.08040000000005</v>
      </c>
      <c r="J1020" s="3" t="b">
        <v>0</v>
      </c>
      <c r="K1020" s="3" t="s">
        <v>747</v>
      </c>
      <c r="L1020" s="3">
        <v>2023</v>
      </c>
      <c r="M1020" s="3">
        <v>5</v>
      </c>
      <c r="N1020" s="3" t="s">
        <v>26</v>
      </c>
      <c r="O1020" s="11">
        <v>8</v>
      </c>
      <c r="P1020" s="11" t="str">
        <f>TEXT(Table1[[#This Row],[Order_Date]],"YYYY-MM")</f>
        <v>2023-05</v>
      </c>
      <c r="Q1020" s="9" t="str">
        <f>IF(AND(Table1[[#This Row],[Hour]]&gt;=6,Table1[[#This Row],[Hour]]&lt;12),"Morning",IF(AND(Table1[[#This Row],[Hour]]&gt;=12,Table1[[#This Row],[Hour]]&lt;18),"AfterNoon",IF(AND(Table1[[#This Row],[Hour]]&gt;=18,Table1[[#This Row],[Hour]]&lt;21),"Evening","Night")))</f>
        <v>Morning</v>
      </c>
      <c r="R1020">
        <f>Table1[[#This Row],[Total_Sales]]/Table1[[#This Row],[Quantity_Sold]]</f>
        <v>646.75600000000009</v>
      </c>
      <c r="S1020">
        <v>15</v>
      </c>
    </row>
    <row r="1021" spans="1:19" ht="15.75" customHeight="1" x14ac:dyDescent="0.25">
      <c r="A1021" s="3">
        <v>2020</v>
      </c>
      <c r="B1021" s="4">
        <v>44915</v>
      </c>
      <c r="C1021" s="3">
        <v>202</v>
      </c>
      <c r="D1021" s="3">
        <v>305</v>
      </c>
      <c r="E1021" s="3">
        <v>105</v>
      </c>
      <c r="F1021" s="3">
        <v>2</v>
      </c>
      <c r="G1021" s="5">
        <v>605.22000000000014</v>
      </c>
      <c r="H1021" s="5">
        <v>1210.4400000000003</v>
      </c>
      <c r="I1021" s="5">
        <v>205.77480000000006</v>
      </c>
      <c r="J1021" s="3" t="b">
        <v>0</v>
      </c>
      <c r="K1021" s="3" t="s">
        <v>748</v>
      </c>
      <c r="L1021" s="3">
        <v>2022</v>
      </c>
      <c r="M1021" s="3">
        <v>12</v>
      </c>
      <c r="N1021" s="3" t="s">
        <v>31</v>
      </c>
      <c r="O1021" s="11">
        <v>22</v>
      </c>
      <c r="P1021" s="11" t="str">
        <f>TEXT(Table1[[#This Row],[Order_Date]],"YYYY-MM")</f>
        <v>2022-12</v>
      </c>
      <c r="Q1021" s="9" t="str">
        <f>IF(AND(Table1[[#This Row],[Hour]]&gt;=6,Table1[[#This Row],[Hour]]&lt;12),"Morning",IF(AND(Table1[[#This Row],[Hour]]&gt;=12,Table1[[#This Row],[Hour]]&lt;18),"AfterNoon",IF(AND(Table1[[#This Row],[Hour]]&gt;=18,Table1[[#This Row],[Hour]]&lt;21),"Evening","Night")))</f>
        <v>Night</v>
      </c>
      <c r="R1021">
        <f>Table1[[#This Row],[Total_Sales]]/Table1[[#This Row],[Quantity_Sold]]</f>
        <v>605.22000000000014</v>
      </c>
      <c r="S1021">
        <v>17</v>
      </c>
    </row>
    <row r="1022" spans="1:19" ht="15.75" customHeight="1" x14ac:dyDescent="0.25">
      <c r="A1022" s="3">
        <v>2021</v>
      </c>
      <c r="B1022" s="4">
        <v>45216</v>
      </c>
      <c r="C1022" s="3">
        <v>204</v>
      </c>
      <c r="D1022" s="3">
        <v>302</v>
      </c>
      <c r="E1022" s="3">
        <v>102</v>
      </c>
      <c r="F1022" s="3">
        <v>10</v>
      </c>
      <c r="G1022" s="5">
        <v>187.90200000000002</v>
      </c>
      <c r="H1022" s="5">
        <v>1879.0200000000002</v>
      </c>
      <c r="I1022" s="5">
        <v>357.01380000000006</v>
      </c>
      <c r="J1022" s="3" t="b">
        <v>0</v>
      </c>
      <c r="K1022" s="3" t="s">
        <v>749</v>
      </c>
      <c r="L1022" s="3">
        <v>2023</v>
      </c>
      <c r="M1022" s="3">
        <v>10</v>
      </c>
      <c r="N1022" s="3" t="s">
        <v>31</v>
      </c>
      <c r="O1022" s="11">
        <v>8</v>
      </c>
      <c r="P1022" s="11" t="str">
        <f>TEXT(Table1[[#This Row],[Order_Date]],"YYYY-MM")</f>
        <v>2023-10</v>
      </c>
      <c r="Q1022" s="9" t="str">
        <f>IF(AND(Table1[[#This Row],[Hour]]&gt;=6,Table1[[#This Row],[Hour]]&lt;12),"Morning",IF(AND(Table1[[#This Row],[Hour]]&gt;=12,Table1[[#This Row],[Hour]]&lt;18),"AfterNoon",IF(AND(Table1[[#This Row],[Hour]]&gt;=18,Table1[[#This Row],[Hour]]&lt;21),"Evening","Night")))</f>
        <v>Morning</v>
      </c>
      <c r="R1022">
        <f>Table1[[#This Row],[Total_Sales]]/Table1[[#This Row],[Quantity_Sold]]</f>
        <v>187.90200000000002</v>
      </c>
      <c r="S1022">
        <v>19</v>
      </c>
    </row>
    <row r="1023" spans="1:19" ht="15.75" customHeight="1" x14ac:dyDescent="0.25">
      <c r="A1023" s="3">
        <v>2022</v>
      </c>
      <c r="B1023" s="4">
        <v>45104</v>
      </c>
      <c r="C1023" s="3">
        <v>201</v>
      </c>
      <c r="D1023" s="3">
        <v>304</v>
      </c>
      <c r="E1023" s="3">
        <v>105</v>
      </c>
      <c r="F1023" s="3">
        <v>8</v>
      </c>
      <c r="G1023" s="5">
        <v>579.23800000000006</v>
      </c>
      <c r="H1023" s="5">
        <v>4633.9040000000005</v>
      </c>
      <c r="I1023" s="5">
        <v>973.11984000000007</v>
      </c>
      <c r="J1023" s="3" t="b">
        <v>0</v>
      </c>
      <c r="K1023" s="3" t="s">
        <v>472</v>
      </c>
      <c r="L1023" s="3">
        <v>2023</v>
      </c>
      <c r="M1023" s="3">
        <v>6</v>
      </c>
      <c r="N1023" s="3" t="s">
        <v>31</v>
      </c>
      <c r="O1023" s="11">
        <v>1</v>
      </c>
      <c r="P1023" s="11" t="str">
        <f>TEXT(Table1[[#This Row],[Order_Date]],"YYYY-MM")</f>
        <v>2023-06</v>
      </c>
      <c r="Q1023" s="9" t="str">
        <f>IF(AND(Table1[[#This Row],[Hour]]&gt;=6,Table1[[#This Row],[Hour]]&lt;12),"Morning",IF(AND(Table1[[#This Row],[Hour]]&gt;=12,Table1[[#This Row],[Hour]]&lt;18),"AfterNoon",IF(AND(Table1[[#This Row],[Hour]]&gt;=18,Table1[[#This Row],[Hour]]&lt;21),"Evening","Night")))</f>
        <v>Night</v>
      </c>
      <c r="R1023">
        <f>Table1[[#This Row],[Total_Sales]]/Table1[[#This Row],[Quantity_Sold]]</f>
        <v>579.23800000000006</v>
      </c>
      <c r="S1023">
        <v>21</v>
      </c>
    </row>
    <row r="1024" spans="1:19" ht="15.75" customHeight="1" x14ac:dyDescent="0.25">
      <c r="A1024" s="3">
        <v>2023</v>
      </c>
      <c r="B1024" s="4">
        <v>45098</v>
      </c>
      <c r="C1024" s="3">
        <v>201</v>
      </c>
      <c r="D1024" s="3">
        <v>305</v>
      </c>
      <c r="E1024" s="3">
        <v>101</v>
      </c>
      <c r="F1024" s="3">
        <v>8</v>
      </c>
      <c r="G1024" s="5">
        <v>563.09</v>
      </c>
      <c r="H1024" s="5">
        <v>4504.72</v>
      </c>
      <c r="I1024" s="5">
        <v>1126.18</v>
      </c>
      <c r="J1024" s="3" t="b">
        <v>0</v>
      </c>
      <c r="K1024" s="3" t="s">
        <v>25</v>
      </c>
      <c r="L1024" s="3">
        <v>2023</v>
      </c>
      <c r="M1024" s="3">
        <v>6</v>
      </c>
      <c r="N1024" s="3" t="s">
        <v>18</v>
      </c>
      <c r="O1024" s="11">
        <v>1</v>
      </c>
      <c r="P1024" s="11" t="str">
        <f>TEXT(Table1[[#This Row],[Order_Date]],"YYYY-MM")</f>
        <v>2023-06</v>
      </c>
      <c r="Q1024" s="9" t="str">
        <f>IF(AND(Table1[[#This Row],[Hour]]&gt;=6,Table1[[#This Row],[Hour]]&lt;12),"Morning",IF(AND(Table1[[#This Row],[Hour]]&gt;=12,Table1[[#This Row],[Hour]]&lt;18),"AfterNoon",IF(AND(Table1[[#This Row],[Hour]]&gt;=18,Table1[[#This Row],[Hour]]&lt;21),"Evening","Night")))</f>
        <v>Night</v>
      </c>
      <c r="R1024">
        <f>Table1[[#This Row],[Total_Sales]]/Table1[[#This Row],[Quantity_Sold]]</f>
        <v>563.09</v>
      </c>
      <c r="S1024">
        <v>25</v>
      </c>
    </row>
    <row r="1025" spans="1:19" ht="15.75" customHeight="1" x14ac:dyDescent="0.25">
      <c r="A1025" s="3">
        <v>2024</v>
      </c>
      <c r="B1025" s="4">
        <v>45051</v>
      </c>
      <c r="C1025" s="3">
        <v>203</v>
      </c>
      <c r="D1025" s="3">
        <v>302</v>
      </c>
      <c r="E1025" s="3">
        <v>104</v>
      </c>
      <c r="F1025" s="3">
        <v>10</v>
      </c>
      <c r="G1025" s="5">
        <v>209.352</v>
      </c>
      <c r="H1025" s="5">
        <v>2093.52</v>
      </c>
      <c r="I1025" s="5">
        <v>628.05599999999993</v>
      </c>
      <c r="J1025" s="3" t="b">
        <v>1</v>
      </c>
      <c r="K1025" s="3" t="s">
        <v>319</v>
      </c>
      <c r="L1025" s="3">
        <v>2023</v>
      </c>
      <c r="M1025" s="3">
        <v>5</v>
      </c>
      <c r="N1025" s="3" t="s">
        <v>26</v>
      </c>
      <c r="O1025" s="11">
        <v>8</v>
      </c>
      <c r="P1025" s="11" t="str">
        <f>TEXT(Table1[[#This Row],[Order_Date]],"YYYY-MM")</f>
        <v>2023-05</v>
      </c>
      <c r="Q1025" s="9" t="str">
        <f>IF(AND(Table1[[#This Row],[Hour]]&gt;=6,Table1[[#This Row],[Hour]]&lt;12),"Morning",IF(AND(Table1[[#This Row],[Hour]]&gt;=12,Table1[[#This Row],[Hour]]&lt;18),"AfterNoon",IF(AND(Table1[[#This Row],[Hour]]&gt;=18,Table1[[#This Row],[Hour]]&lt;21),"Evening","Night")))</f>
        <v>Morning</v>
      </c>
      <c r="R1025">
        <f>Table1[[#This Row],[Total_Sales]]/Table1[[#This Row],[Quantity_Sold]]</f>
        <v>209.352</v>
      </c>
      <c r="S1025">
        <v>30</v>
      </c>
    </row>
    <row r="1026" spans="1:19" ht="15.75" customHeight="1" x14ac:dyDescent="0.25">
      <c r="A1026" s="3">
        <v>2025</v>
      </c>
      <c r="B1026" s="4">
        <v>44960</v>
      </c>
      <c r="C1026" s="3">
        <v>205</v>
      </c>
      <c r="D1026" s="3">
        <v>302</v>
      </c>
      <c r="E1026" s="3">
        <v>105</v>
      </c>
      <c r="F1026" s="3">
        <v>3</v>
      </c>
      <c r="G1026" s="5">
        <v>549.09800000000007</v>
      </c>
      <c r="H1026" s="5">
        <v>1647.2940000000003</v>
      </c>
      <c r="I1026" s="5">
        <v>247.09410000000003</v>
      </c>
      <c r="J1026" s="3" t="b">
        <v>0</v>
      </c>
      <c r="K1026" s="3" t="s">
        <v>750</v>
      </c>
      <c r="L1026" s="3">
        <v>2023</v>
      </c>
      <c r="M1026" s="3">
        <v>2</v>
      </c>
      <c r="N1026" s="3" t="s">
        <v>26</v>
      </c>
      <c r="O1026" s="11">
        <v>10</v>
      </c>
      <c r="P1026" s="11" t="str">
        <f>TEXT(Table1[[#This Row],[Order_Date]],"YYYY-MM")</f>
        <v>2023-02</v>
      </c>
      <c r="Q1026" s="9" t="str">
        <f>IF(AND(Table1[[#This Row],[Hour]]&gt;=6,Table1[[#This Row],[Hour]]&lt;12),"Morning",IF(AND(Table1[[#This Row],[Hour]]&gt;=12,Table1[[#This Row],[Hour]]&lt;18),"AfterNoon",IF(AND(Table1[[#This Row],[Hour]]&gt;=18,Table1[[#This Row],[Hour]]&lt;21),"Evening","Night")))</f>
        <v>Morning</v>
      </c>
      <c r="R1026">
        <f>Table1[[#This Row],[Total_Sales]]/Table1[[#This Row],[Quantity_Sold]]</f>
        <v>549.09800000000007</v>
      </c>
      <c r="S1026">
        <v>15</v>
      </c>
    </row>
    <row r="1027" spans="1:19" ht="15.75" customHeight="1" x14ac:dyDescent="0.25">
      <c r="A1027" s="3">
        <v>2026</v>
      </c>
      <c r="B1027" s="4">
        <v>45264</v>
      </c>
      <c r="C1027" s="3">
        <v>204</v>
      </c>
      <c r="D1027" s="3">
        <v>304</v>
      </c>
      <c r="E1027" s="3">
        <v>104</v>
      </c>
      <c r="F1027" s="3">
        <v>8</v>
      </c>
      <c r="G1027" s="5">
        <v>336.68799999999999</v>
      </c>
      <c r="H1027" s="5">
        <v>2693.5039999999999</v>
      </c>
      <c r="I1027" s="5">
        <v>457.89568000000003</v>
      </c>
      <c r="J1027" s="3" t="b">
        <v>0</v>
      </c>
      <c r="K1027" s="3" t="s">
        <v>131</v>
      </c>
      <c r="L1027" s="3">
        <v>2023</v>
      </c>
      <c r="M1027" s="3">
        <v>12</v>
      </c>
      <c r="N1027" s="3" t="s">
        <v>28</v>
      </c>
      <c r="O1027" s="11">
        <v>17</v>
      </c>
      <c r="P1027" s="11" t="str">
        <f>TEXT(Table1[[#This Row],[Order_Date]],"YYYY-MM")</f>
        <v>2023-12</v>
      </c>
      <c r="Q1027" s="9" t="str">
        <f>IF(AND(Table1[[#This Row],[Hour]]&gt;=6,Table1[[#This Row],[Hour]]&lt;12),"Morning",IF(AND(Table1[[#This Row],[Hour]]&gt;=12,Table1[[#This Row],[Hour]]&lt;18),"AfterNoon",IF(AND(Table1[[#This Row],[Hour]]&gt;=18,Table1[[#This Row],[Hour]]&lt;21),"Evening","Night")))</f>
        <v>AfterNoon</v>
      </c>
      <c r="R1027">
        <f>Table1[[#This Row],[Total_Sales]]/Table1[[#This Row],[Quantity_Sold]]</f>
        <v>336.68799999999999</v>
      </c>
      <c r="S1027">
        <v>17</v>
      </c>
    </row>
    <row r="1028" spans="1:19" ht="15.75" customHeight="1" x14ac:dyDescent="0.25">
      <c r="A1028" s="3">
        <v>2027</v>
      </c>
      <c r="B1028" s="4">
        <v>44882</v>
      </c>
      <c r="C1028" s="3">
        <v>201</v>
      </c>
      <c r="D1028" s="3">
        <v>304</v>
      </c>
      <c r="E1028" s="3">
        <v>105</v>
      </c>
      <c r="F1028" s="3">
        <v>8</v>
      </c>
      <c r="G1028" s="5">
        <v>531.19000000000005</v>
      </c>
      <c r="H1028" s="5">
        <v>4249.5200000000004</v>
      </c>
      <c r="I1028" s="5">
        <v>807.40880000000004</v>
      </c>
      <c r="J1028" s="3" t="b">
        <v>0</v>
      </c>
      <c r="K1028" s="3" t="s">
        <v>751</v>
      </c>
      <c r="L1028" s="3">
        <v>2022</v>
      </c>
      <c r="M1028" s="3">
        <v>11</v>
      </c>
      <c r="N1028" s="3" t="s">
        <v>16</v>
      </c>
      <c r="O1028" s="11">
        <v>19</v>
      </c>
      <c r="P1028" s="11" t="str">
        <f>TEXT(Table1[[#This Row],[Order_Date]],"YYYY-MM")</f>
        <v>2022-11</v>
      </c>
      <c r="Q1028" s="9" t="str">
        <f>IF(AND(Table1[[#This Row],[Hour]]&gt;=6,Table1[[#This Row],[Hour]]&lt;12),"Morning",IF(AND(Table1[[#This Row],[Hour]]&gt;=12,Table1[[#This Row],[Hour]]&lt;18),"AfterNoon",IF(AND(Table1[[#This Row],[Hour]]&gt;=18,Table1[[#This Row],[Hour]]&lt;21),"Evening","Night")))</f>
        <v>Evening</v>
      </c>
      <c r="R1028">
        <f>Table1[[#This Row],[Total_Sales]]/Table1[[#This Row],[Quantity_Sold]]</f>
        <v>531.19000000000005</v>
      </c>
      <c r="S1028">
        <v>19</v>
      </c>
    </row>
    <row r="1029" spans="1:19" ht="15.75" customHeight="1" x14ac:dyDescent="0.25">
      <c r="A1029" s="3">
        <v>2028</v>
      </c>
      <c r="B1029" s="4">
        <v>45289</v>
      </c>
      <c r="C1029" s="3">
        <v>202</v>
      </c>
      <c r="D1029" s="3">
        <v>302</v>
      </c>
      <c r="E1029" s="3">
        <v>104</v>
      </c>
      <c r="F1029" s="3">
        <v>2</v>
      </c>
      <c r="G1029" s="5">
        <v>133.27600000000001</v>
      </c>
      <c r="H1029" s="5">
        <v>266.55200000000002</v>
      </c>
      <c r="I1029" s="5">
        <v>55.975920000000002</v>
      </c>
      <c r="J1029" s="3" t="b">
        <v>0</v>
      </c>
      <c r="K1029" s="3" t="s">
        <v>422</v>
      </c>
      <c r="L1029" s="3">
        <v>2023</v>
      </c>
      <c r="M1029" s="3">
        <v>12</v>
      </c>
      <c r="N1029" s="3" t="s">
        <v>26</v>
      </c>
      <c r="O1029" s="11">
        <v>18</v>
      </c>
      <c r="P1029" s="11" t="str">
        <f>TEXT(Table1[[#This Row],[Order_Date]],"YYYY-MM")</f>
        <v>2023-12</v>
      </c>
      <c r="Q1029" s="9" t="str">
        <f>IF(AND(Table1[[#This Row],[Hour]]&gt;=6,Table1[[#This Row],[Hour]]&lt;12),"Morning",IF(AND(Table1[[#This Row],[Hour]]&gt;=12,Table1[[#This Row],[Hour]]&lt;18),"AfterNoon",IF(AND(Table1[[#This Row],[Hour]]&gt;=18,Table1[[#This Row],[Hour]]&lt;21),"Evening","Night")))</f>
        <v>Evening</v>
      </c>
      <c r="R1029">
        <f>Table1[[#This Row],[Total_Sales]]/Table1[[#This Row],[Quantity_Sold]]</f>
        <v>133.27600000000001</v>
      </c>
      <c r="S1029">
        <v>21</v>
      </c>
    </row>
    <row r="1030" spans="1:19" ht="15.75" customHeight="1" x14ac:dyDescent="0.25">
      <c r="A1030" s="3">
        <v>2029</v>
      </c>
      <c r="B1030" s="4">
        <v>45451</v>
      </c>
      <c r="C1030" s="3">
        <v>204</v>
      </c>
      <c r="D1030" s="3">
        <v>303</v>
      </c>
      <c r="E1030" s="3">
        <v>104</v>
      </c>
      <c r="F1030" s="3">
        <v>8</v>
      </c>
      <c r="G1030" s="5">
        <v>163.48200000000003</v>
      </c>
      <c r="H1030" s="5">
        <v>1307.8560000000002</v>
      </c>
      <c r="I1030" s="5">
        <v>326.96400000000006</v>
      </c>
      <c r="J1030" s="3" t="b">
        <v>0</v>
      </c>
      <c r="K1030" s="3" t="s">
        <v>752</v>
      </c>
      <c r="L1030" s="3">
        <v>2024</v>
      </c>
      <c r="M1030" s="3">
        <v>6</v>
      </c>
      <c r="N1030" s="3" t="s">
        <v>22</v>
      </c>
      <c r="O1030" s="11">
        <v>6</v>
      </c>
      <c r="P1030" s="11" t="str">
        <f>TEXT(Table1[[#This Row],[Order_Date]],"YYYY-MM")</f>
        <v>2024-06</v>
      </c>
      <c r="Q1030" s="9" t="str">
        <f>IF(AND(Table1[[#This Row],[Hour]]&gt;=6,Table1[[#This Row],[Hour]]&lt;12),"Morning",IF(AND(Table1[[#This Row],[Hour]]&gt;=12,Table1[[#This Row],[Hour]]&lt;18),"AfterNoon",IF(AND(Table1[[#This Row],[Hour]]&gt;=18,Table1[[#This Row],[Hour]]&lt;21),"Evening","Night")))</f>
        <v>Morning</v>
      </c>
      <c r="R1030">
        <f>Table1[[#This Row],[Total_Sales]]/Table1[[#This Row],[Quantity_Sold]]</f>
        <v>163.48200000000003</v>
      </c>
      <c r="S1030">
        <v>25</v>
      </c>
    </row>
    <row r="1031" spans="1:19" ht="15.75" customHeight="1" x14ac:dyDescent="0.25">
      <c r="A1031" s="3">
        <v>2030</v>
      </c>
      <c r="B1031" s="4">
        <v>45185</v>
      </c>
      <c r="C1031" s="3">
        <v>203</v>
      </c>
      <c r="D1031" s="3">
        <v>304</v>
      </c>
      <c r="E1031" s="3">
        <v>103</v>
      </c>
      <c r="F1031" s="3">
        <v>5</v>
      </c>
      <c r="G1031" s="5">
        <v>399.58600000000001</v>
      </c>
      <c r="H1031" s="5">
        <v>1997.93</v>
      </c>
      <c r="I1031" s="5">
        <v>599.37900000000002</v>
      </c>
      <c r="J1031" s="3" t="b">
        <v>0</v>
      </c>
      <c r="K1031" s="3" t="s">
        <v>241</v>
      </c>
      <c r="L1031" s="3">
        <v>2023</v>
      </c>
      <c r="M1031" s="3">
        <v>9</v>
      </c>
      <c r="N1031" s="3" t="s">
        <v>22</v>
      </c>
      <c r="O1031" s="11">
        <v>11</v>
      </c>
      <c r="P1031" s="11" t="str">
        <f>TEXT(Table1[[#This Row],[Order_Date]],"YYYY-MM")</f>
        <v>2023-09</v>
      </c>
      <c r="Q1031" s="9" t="str">
        <f>IF(AND(Table1[[#This Row],[Hour]]&gt;=6,Table1[[#This Row],[Hour]]&lt;12),"Morning",IF(AND(Table1[[#This Row],[Hour]]&gt;=12,Table1[[#This Row],[Hour]]&lt;18),"AfterNoon",IF(AND(Table1[[#This Row],[Hour]]&gt;=18,Table1[[#This Row],[Hour]]&lt;21),"Evening","Night")))</f>
        <v>Morning</v>
      </c>
      <c r="R1031">
        <f>Table1[[#This Row],[Total_Sales]]/Table1[[#This Row],[Quantity_Sold]]</f>
        <v>399.58600000000001</v>
      </c>
      <c r="S1031">
        <v>30</v>
      </c>
    </row>
    <row r="1032" spans="1:19" ht="15.75" customHeight="1" x14ac:dyDescent="0.25">
      <c r="A1032" s="3">
        <v>2031</v>
      </c>
      <c r="B1032" s="4">
        <v>45318</v>
      </c>
      <c r="C1032" s="3">
        <v>201</v>
      </c>
      <c r="D1032" s="3">
        <v>305</v>
      </c>
      <c r="E1032" s="3">
        <v>101</v>
      </c>
      <c r="F1032" s="3">
        <v>10</v>
      </c>
      <c r="G1032" s="5">
        <v>397.34200000000004</v>
      </c>
      <c r="H1032" s="5">
        <v>3973.4200000000005</v>
      </c>
      <c r="I1032" s="5">
        <v>596.01300000000003</v>
      </c>
      <c r="J1032" s="3" t="b">
        <v>0</v>
      </c>
      <c r="K1032" s="3" t="s">
        <v>753</v>
      </c>
      <c r="L1032" s="3">
        <v>2024</v>
      </c>
      <c r="M1032" s="3">
        <v>1</v>
      </c>
      <c r="N1032" s="3" t="s">
        <v>22</v>
      </c>
      <c r="O1032" s="11">
        <v>20</v>
      </c>
      <c r="P1032" s="11" t="str">
        <f>TEXT(Table1[[#This Row],[Order_Date]],"YYYY-MM")</f>
        <v>2024-01</v>
      </c>
      <c r="Q1032" s="9" t="str">
        <f>IF(AND(Table1[[#This Row],[Hour]]&gt;=6,Table1[[#This Row],[Hour]]&lt;12),"Morning",IF(AND(Table1[[#This Row],[Hour]]&gt;=12,Table1[[#This Row],[Hour]]&lt;18),"AfterNoon",IF(AND(Table1[[#This Row],[Hour]]&gt;=18,Table1[[#This Row],[Hour]]&lt;21),"Evening","Night")))</f>
        <v>Evening</v>
      </c>
      <c r="R1032">
        <f>Table1[[#This Row],[Total_Sales]]/Table1[[#This Row],[Quantity_Sold]]</f>
        <v>397.34200000000004</v>
      </c>
      <c r="S1032">
        <v>15</v>
      </c>
    </row>
    <row r="1033" spans="1:19" ht="15.75" customHeight="1" x14ac:dyDescent="0.25">
      <c r="A1033" s="3">
        <v>2032</v>
      </c>
      <c r="B1033" s="4">
        <v>45098</v>
      </c>
      <c r="C1033" s="3">
        <v>201</v>
      </c>
      <c r="D1033" s="3">
        <v>304</v>
      </c>
      <c r="E1033" s="3">
        <v>103</v>
      </c>
      <c r="F1033" s="3">
        <v>3</v>
      </c>
      <c r="G1033" s="5">
        <v>328.81200000000007</v>
      </c>
      <c r="H1033" s="5">
        <v>986.43600000000015</v>
      </c>
      <c r="I1033" s="5">
        <v>167.69412000000003</v>
      </c>
      <c r="J1033" s="3" t="b">
        <v>0</v>
      </c>
      <c r="K1033" s="3" t="s">
        <v>754</v>
      </c>
      <c r="L1033" s="3">
        <v>2023</v>
      </c>
      <c r="M1033" s="3">
        <v>6</v>
      </c>
      <c r="N1033" s="3" t="s">
        <v>18</v>
      </c>
      <c r="O1033" s="11">
        <v>6</v>
      </c>
      <c r="P1033" s="11" t="str">
        <f>TEXT(Table1[[#This Row],[Order_Date]],"YYYY-MM")</f>
        <v>2023-06</v>
      </c>
      <c r="Q1033" s="9" t="str">
        <f>IF(AND(Table1[[#This Row],[Hour]]&gt;=6,Table1[[#This Row],[Hour]]&lt;12),"Morning",IF(AND(Table1[[#This Row],[Hour]]&gt;=12,Table1[[#This Row],[Hour]]&lt;18),"AfterNoon",IF(AND(Table1[[#This Row],[Hour]]&gt;=18,Table1[[#This Row],[Hour]]&lt;21),"Evening","Night")))</f>
        <v>Morning</v>
      </c>
      <c r="R1033">
        <f>Table1[[#This Row],[Total_Sales]]/Table1[[#This Row],[Quantity_Sold]]</f>
        <v>328.81200000000007</v>
      </c>
      <c r="S1033">
        <v>17</v>
      </c>
    </row>
    <row r="1034" spans="1:19" ht="15.75" customHeight="1" x14ac:dyDescent="0.25">
      <c r="A1034" s="3">
        <v>2033</v>
      </c>
      <c r="B1034" s="4">
        <v>45174</v>
      </c>
      <c r="C1034" s="3">
        <v>202</v>
      </c>
      <c r="D1034" s="3">
        <v>302</v>
      </c>
      <c r="E1034" s="3">
        <v>105</v>
      </c>
      <c r="F1034" s="3">
        <v>4</v>
      </c>
      <c r="G1034" s="5">
        <v>370.19400000000007</v>
      </c>
      <c r="H1034" s="5">
        <v>1480.7760000000003</v>
      </c>
      <c r="I1034" s="5">
        <v>281.34744000000006</v>
      </c>
      <c r="J1034" s="3" t="b">
        <v>0</v>
      </c>
      <c r="K1034" s="3" t="s">
        <v>755</v>
      </c>
      <c r="L1034" s="3">
        <v>2023</v>
      </c>
      <c r="M1034" s="3">
        <v>9</v>
      </c>
      <c r="N1034" s="3" t="s">
        <v>31</v>
      </c>
      <c r="O1034" s="11">
        <v>2</v>
      </c>
      <c r="P1034" s="11" t="str">
        <f>TEXT(Table1[[#This Row],[Order_Date]],"YYYY-MM")</f>
        <v>2023-09</v>
      </c>
      <c r="Q1034" s="9" t="str">
        <f>IF(AND(Table1[[#This Row],[Hour]]&gt;=6,Table1[[#This Row],[Hour]]&lt;12),"Morning",IF(AND(Table1[[#This Row],[Hour]]&gt;=12,Table1[[#This Row],[Hour]]&lt;18),"AfterNoon",IF(AND(Table1[[#This Row],[Hour]]&gt;=18,Table1[[#This Row],[Hour]]&lt;21),"Evening","Night")))</f>
        <v>Night</v>
      </c>
      <c r="R1034">
        <f>Table1[[#This Row],[Total_Sales]]/Table1[[#This Row],[Quantity_Sold]]</f>
        <v>370.19400000000007</v>
      </c>
      <c r="S1034">
        <v>19</v>
      </c>
    </row>
    <row r="1035" spans="1:19" ht="15.75" customHeight="1" x14ac:dyDescent="0.25">
      <c r="A1035" s="3">
        <v>2034</v>
      </c>
      <c r="B1035" s="4">
        <v>44869</v>
      </c>
      <c r="C1035" s="3">
        <v>203</v>
      </c>
      <c r="D1035" s="3">
        <v>304</v>
      </c>
      <c r="E1035" s="3">
        <v>105</v>
      </c>
      <c r="F1035" s="3">
        <v>6</v>
      </c>
      <c r="G1035" s="5">
        <v>207.92200000000003</v>
      </c>
      <c r="H1035" s="5">
        <v>1247.5320000000002</v>
      </c>
      <c r="I1035" s="5">
        <v>261.98172</v>
      </c>
      <c r="J1035" s="3" t="b">
        <v>0</v>
      </c>
      <c r="K1035" s="3" t="s">
        <v>416</v>
      </c>
      <c r="L1035" s="3">
        <v>2022</v>
      </c>
      <c r="M1035" s="3">
        <v>11</v>
      </c>
      <c r="N1035" s="3" t="s">
        <v>26</v>
      </c>
      <c r="O1035" s="11">
        <v>20</v>
      </c>
      <c r="P1035" s="11" t="str">
        <f>TEXT(Table1[[#This Row],[Order_Date]],"YYYY-MM")</f>
        <v>2022-11</v>
      </c>
      <c r="Q1035" s="9" t="str">
        <f>IF(AND(Table1[[#This Row],[Hour]]&gt;=6,Table1[[#This Row],[Hour]]&lt;12),"Morning",IF(AND(Table1[[#This Row],[Hour]]&gt;=12,Table1[[#This Row],[Hour]]&lt;18),"AfterNoon",IF(AND(Table1[[#This Row],[Hour]]&gt;=18,Table1[[#This Row],[Hour]]&lt;21),"Evening","Night")))</f>
        <v>Evening</v>
      </c>
      <c r="R1035">
        <f>Table1[[#This Row],[Total_Sales]]/Table1[[#This Row],[Quantity_Sold]]</f>
        <v>207.92200000000003</v>
      </c>
      <c r="S1035">
        <v>20.999999999999996</v>
      </c>
    </row>
    <row r="1036" spans="1:19" ht="15.75" customHeight="1" x14ac:dyDescent="0.25">
      <c r="A1036" s="3">
        <v>2035</v>
      </c>
      <c r="B1036" s="4">
        <v>45160</v>
      </c>
      <c r="C1036" s="3">
        <v>201</v>
      </c>
      <c r="D1036" s="3">
        <v>305</v>
      </c>
      <c r="E1036" s="3">
        <v>105</v>
      </c>
      <c r="F1036" s="3">
        <v>4</v>
      </c>
      <c r="G1036" s="5">
        <v>526.702</v>
      </c>
      <c r="H1036" s="5">
        <v>2106.808</v>
      </c>
      <c r="I1036" s="5">
        <v>526.702</v>
      </c>
      <c r="J1036" s="3" t="b">
        <v>0</v>
      </c>
      <c r="K1036" s="3" t="s">
        <v>756</v>
      </c>
      <c r="L1036" s="3">
        <v>2023</v>
      </c>
      <c r="M1036" s="3">
        <v>8</v>
      </c>
      <c r="N1036" s="3" t="s">
        <v>31</v>
      </c>
      <c r="O1036" s="11">
        <v>4</v>
      </c>
      <c r="P1036" s="11" t="str">
        <f>TEXT(Table1[[#This Row],[Order_Date]],"YYYY-MM")</f>
        <v>2023-08</v>
      </c>
      <c r="Q1036" s="9" t="str">
        <f>IF(AND(Table1[[#This Row],[Hour]]&gt;=6,Table1[[#This Row],[Hour]]&lt;12),"Morning",IF(AND(Table1[[#This Row],[Hour]]&gt;=12,Table1[[#This Row],[Hour]]&lt;18),"AfterNoon",IF(AND(Table1[[#This Row],[Hour]]&gt;=18,Table1[[#This Row],[Hour]]&lt;21),"Evening","Night")))</f>
        <v>Night</v>
      </c>
      <c r="R1036">
        <f>Table1[[#This Row],[Total_Sales]]/Table1[[#This Row],[Quantity_Sold]]</f>
        <v>526.702</v>
      </c>
      <c r="S1036">
        <v>25</v>
      </c>
    </row>
    <row r="1037" spans="1:19" ht="15.75" customHeight="1" x14ac:dyDescent="0.25">
      <c r="A1037" s="3">
        <v>2036</v>
      </c>
      <c r="B1037" s="4">
        <v>44877</v>
      </c>
      <c r="C1037" s="3">
        <v>202</v>
      </c>
      <c r="D1037" s="3">
        <v>302</v>
      </c>
      <c r="E1037" s="3">
        <v>101</v>
      </c>
      <c r="F1037" s="3">
        <v>9</v>
      </c>
      <c r="G1037" s="5">
        <v>632.25800000000004</v>
      </c>
      <c r="H1037" s="5">
        <v>5690.3220000000001</v>
      </c>
      <c r="I1037" s="5">
        <v>1707.0966000000001</v>
      </c>
      <c r="J1037" s="3" t="b">
        <v>1</v>
      </c>
      <c r="K1037" s="3" t="s">
        <v>757</v>
      </c>
      <c r="L1037" s="3">
        <v>2022</v>
      </c>
      <c r="M1037" s="3">
        <v>11</v>
      </c>
      <c r="N1037" s="3" t="s">
        <v>22</v>
      </c>
      <c r="O1037" s="11">
        <v>4</v>
      </c>
      <c r="P1037" s="11" t="str">
        <f>TEXT(Table1[[#This Row],[Order_Date]],"YYYY-MM")</f>
        <v>2022-11</v>
      </c>
      <c r="Q1037" s="9" t="str">
        <f>IF(AND(Table1[[#This Row],[Hour]]&gt;=6,Table1[[#This Row],[Hour]]&lt;12),"Morning",IF(AND(Table1[[#This Row],[Hour]]&gt;=12,Table1[[#This Row],[Hour]]&lt;18),"AfterNoon",IF(AND(Table1[[#This Row],[Hour]]&gt;=18,Table1[[#This Row],[Hour]]&lt;21),"Evening","Night")))</f>
        <v>Night</v>
      </c>
      <c r="R1037">
        <f>Table1[[#This Row],[Total_Sales]]/Table1[[#This Row],[Quantity_Sold]]</f>
        <v>632.25800000000004</v>
      </c>
      <c r="S1037">
        <v>30</v>
      </c>
    </row>
    <row r="1038" spans="1:19" ht="15.75" customHeight="1" x14ac:dyDescent="0.25">
      <c r="A1038" s="3">
        <v>2037</v>
      </c>
      <c r="B1038" s="4">
        <v>44871</v>
      </c>
      <c r="C1038" s="3">
        <v>203</v>
      </c>
      <c r="D1038" s="3">
        <v>302</v>
      </c>
      <c r="E1038" s="3">
        <v>101</v>
      </c>
      <c r="F1038" s="3">
        <v>1</v>
      </c>
      <c r="G1038" s="5">
        <v>499.0920000000001</v>
      </c>
      <c r="H1038" s="5">
        <v>499.0920000000001</v>
      </c>
      <c r="I1038" s="5">
        <v>74.863800000000012</v>
      </c>
      <c r="J1038" s="3" t="b">
        <v>0</v>
      </c>
      <c r="K1038" s="3" t="s">
        <v>758</v>
      </c>
      <c r="L1038" s="3">
        <v>2022</v>
      </c>
      <c r="M1038" s="3">
        <v>11</v>
      </c>
      <c r="N1038" s="3" t="s">
        <v>20</v>
      </c>
      <c r="O1038" s="11">
        <v>20</v>
      </c>
      <c r="P1038" s="11" t="str">
        <f>TEXT(Table1[[#This Row],[Order_Date]],"YYYY-MM")</f>
        <v>2022-11</v>
      </c>
      <c r="Q1038" s="9" t="str">
        <f>IF(AND(Table1[[#This Row],[Hour]]&gt;=6,Table1[[#This Row],[Hour]]&lt;12),"Morning",IF(AND(Table1[[#This Row],[Hour]]&gt;=12,Table1[[#This Row],[Hour]]&lt;18),"AfterNoon",IF(AND(Table1[[#This Row],[Hour]]&gt;=18,Table1[[#This Row],[Hour]]&lt;21),"Evening","Night")))</f>
        <v>Evening</v>
      </c>
      <c r="R1038">
        <f>Table1[[#This Row],[Total_Sales]]/Table1[[#This Row],[Quantity_Sold]]</f>
        <v>499.0920000000001</v>
      </c>
      <c r="S1038">
        <v>15</v>
      </c>
    </row>
    <row r="1039" spans="1:19" ht="15.75" customHeight="1" x14ac:dyDescent="0.25">
      <c r="A1039" s="3">
        <v>2038</v>
      </c>
      <c r="B1039" s="4">
        <v>45343</v>
      </c>
      <c r="C1039" s="3">
        <v>203</v>
      </c>
      <c r="D1039" s="3">
        <v>304</v>
      </c>
      <c r="E1039" s="3">
        <v>105</v>
      </c>
      <c r="F1039" s="3">
        <v>10</v>
      </c>
      <c r="G1039" s="5">
        <v>455.97200000000004</v>
      </c>
      <c r="H1039" s="5">
        <v>4559.72</v>
      </c>
      <c r="I1039" s="5">
        <v>775.15240000000006</v>
      </c>
      <c r="J1039" s="3" t="b">
        <v>0</v>
      </c>
      <c r="K1039" s="3" t="s">
        <v>759</v>
      </c>
      <c r="L1039" s="3">
        <v>2024</v>
      </c>
      <c r="M1039" s="3">
        <v>2</v>
      </c>
      <c r="N1039" s="3" t="s">
        <v>18</v>
      </c>
      <c r="O1039" s="11">
        <v>14</v>
      </c>
      <c r="P1039" s="11" t="str">
        <f>TEXT(Table1[[#This Row],[Order_Date]],"YYYY-MM")</f>
        <v>2024-02</v>
      </c>
      <c r="Q1039" s="9" t="str">
        <f>IF(AND(Table1[[#This Row],[Hour]]&gt;=6,Table1[[#This Row],[Hour]]&lt;12),"Morning",IF(AND(Table1[[#This Row],[Hour]]&gt;=12,Table1[[#This Row],[Hour]]&lt;18),"AfterNoon",IF(AND(Table1[[#This Row],[Hour]]&gt;=18,Table1[[#This Row],[Hour]]&lt;21),"Evening","Night")))</f>
        <v>AfterNoon</v>
      </c>
      <c r="R1039">
        <f>Table1[[#This Row],[Total_Sales]]/Table1[[#This Row],[Quantity_Sold]]</f>
        <v>455.97200000000004</v>
      </c>
      <c r="S1039">
        <v>17</v>
      </c>
    </row>
    <row r="1040" spans="1:19" ht="15.75" customHeight="1" x14ac:dyDescent="0.25">
      <c r="A1040" s="3">
        <v>2039</v>
      </c>
      <c r="B1040" s="4">
        <v>44954</v>
      </c>
      <c r="C1040" s="3">
        <v>204</v>
      </c>
      <c r="D1040" s="3">
        <v>301</v>
      </c>
      <c r="E1040" s="3">
        <v>105</v>
      </c>
      <c r="F1040" s="3">
        <v>2</v>
      </c>
      <c r="G1040" s="5">
        <v>581.72400000000005</v>
      </c>
      <c r="H1040" s="5">
        <v>1163.4480000000001</v>
      </c>
      <c r="I1040" s="5">
        <v>221.05512000000002</v>
      </c>
      <c r="J1040" s="3" t="b">
        <v>1</v>
      </c>
      <c r="K1040" s="3" t="s">
        <v>760</v>
      </c>
      <c r="L1040" s="3">
        <v>2023</v>
      </c>
      <c r="M1040" s="3">
        <v>1</v>
      </c>
      <c r="N1040" s="3" t="s">
        <v>22</v>
      </c>
      <c r="O1040" s="11">
        <v>14</v>
      </c>
      <c r="P1040" s="11" t="str">
        <f>TEXT(Table1[[#This Row],[Order_Date]],"YYYY-MM")</f>
        <v>2023-01</v>
      </c>
      <c r="Q1040" s="9" t="str">
        <f>IF(AND(Table1[[#This Row],[Hour]]&gt;=6,Table1[[#This Row],[Hour]]&lt;12),"Morning",IF(AND(Table1[[#This Row],[Hour]]&gt;=12,Table1[[#This Row],[Hour]]&lt;18),"AfterNoon",IF(AND(Table1[[#This Row],[Hour]]&gt;=18,Table1[[#This Row],[Hour]]&lt;21),"Evening","Night")))</f>
        <v>AfterNoon</v>
      </c>
      <c r="R1040">
        <f>Table1[[#This Row],[Total_Sales]]/Table1[[#This Row],[Quantity_Sold]]</f>
        <v>581.72400000000005</v>
      </c>
      <c r="S1040">
        <v>19</v>
      </c>
    </row>
    <row r="1041" spans="1:19" ht="15.75" customHeight="1" x14ac:dyDescent="0.25">
      <c r="A1041" s="3">
        <v>2040</v>
      </c>
      <c r="B1041" s="4">
        <v>45393</v>
      </c>
      <c r="C1041" s="3">
        <v>204</v>
      </c>
      <c r="D1041" s="3">
        <v>304</v>
      </c>
      <c r="E1041" s="3">
        <v>102</v>
      </c>
      <c r="F1041" s="3">
        <v>7</v>
      </c>
      <c r="G1041" s="5">
        <v>115.41200000000001</v>
      </c>
      <c r="H1041" s="5">
        <v>807.88400000000001</v>
      </c>
      <c r="I1041" s="5">
        <v>169.65564000000001</v>
      </c>
      <c r="J1041" s="3" t="b">
        <v>0</v>
      </c>
      <c r="K1041" s="3" t="s">
        <v>184</v>
      </c>
      <c r="L1041" s="3">
        <v>2024</v>
      </c>
      <c r="M1041" s="3">
        <v>4</v>
      </c>
      <c r="N1041" s="3" t="s">
        <v>16</v>
      </c>
      <c r="O1041" s="11">
        <v>9</v>
      </c>
      <c r="P1041" s="11" t="str">
        <f>TEXT(Table1[[#This Row],[Order_Date]],"YYYY-MM")</f>
        <v>2024-04</v>
      </c>
      <c r="Q1041" s="9" t="str">
        <f>IF(AND(Table1[[#This Row],[Hour]]&gt;=6,Table1[[#This Row],[Hour]]&lt;12),"Morning",IF(AND(Table1[[#This Row],[Hour]]&gt;=12,Table1[[#This Row],[Hour]]&lt;18),"AfterNoon",IF(AND(Table1[[#This Row],[Hour]]&gt;=18,Table1[[#This Row],[Hour]]&lt;21),"Evening","Night")))</f>
        <v>Morning</v>
      </c>
      <c r="R1041">
        <f>Table1[[#This Row],[Total_Sales]]/Table1[[#This Row],[Quantity_Sold]]</f>
        <v>115.41200000000001</v>
      </c>
      <c r="S1041">
        <v>21</v>
      </c>
    </row>
    <row r="1042" spans="1:19" ht="15.75" customHeight="1" x14ac:dyDescent="0.25">
      <c r="A1042" s="3">
        <v>2041</v>
      </c>
      <c r="B1042" s="4">
        <v>45258</v>
      </c>
      <c r="C1042" s="3">
        <v>204</v>
      </c>
      <c r="D1042" s="3">
        <v>302</v>
      </c>
      <c r="E1042" s="3">
        <v>103</v>
      </c>
      <c r="F1042" s="3">
        <v>1</v>
      </c>
      <c r="G1042" s="5">
        <v>589.99600000000009</v>
      </c>
      <c r="H1042" s="5">
        <v>589.99600000000009</v>
      </c>
      <c r="I1042" s="5">
        <v>147.49900000000002</v>
      </c>
      <c r="J1042" s="3" t="b">
        <v>0</v>
      </c>
      <c r="K1042" s="3" t="s">
        <v>212</v>
      </c>
      <c r="L1042" s="3">
        <v>2023</v>
      </c>
      <c r="M1042" s="3">
        <v>11</v>
      </c>
      <c r="N1042" s="3" t="s">
        <v>31</v>
      </c>
      <c r="O1042" s="11">
        <v>20</v>
      </c>
      <c r="P1042" s="11" t="str">
        <f>TEXT(Table1[[#This Row],[Order_Date]],"YYYY-MM")</f>
        <v>2023-11</v>
      </c>
      <c r="Q1042" s="9" t="str">
        <f>IF(AND(Table1[[#This Row],[Hour]]&gt;=6,Table1[[#This Row],[Hour]]&lt;12),"Morning",IF(AND(Table1[[#This Row],[Hour]]&gt;=12,Table1[[#This Row],[Hour]]&lt;18),"AfterNoon",IF(AND(Table1[[#This Row],[Hour]]&gt;=18,Table1[[#This Row],[Hour]]&lt;21),"Evening","Night")))</f>
        <v>Evening</v>
      </c>
      <c r="R1042">
        <f>Table1[[#This Row],[Total_Sales]]/Table1[[#This Row],[Quantity_Sold]]</f>
        <v>589.99600000000009</v>
      </c>
      <c r="S1042">
        <v>25</v>
      </c>
    </row>
    <row r="1043" spans="1:19" ht="15.75" customHeight="1" x14ac:dyDescent="0.25">
      <c r="A1043" s="3">
        <v>2042</v>
      </c>
      <c r="B1043" s="4">
        <v>45445</v>
      </c>
      <c r="C1043" s="3">
        <v>205</v>
      </c>
      <c r="D1043" s="3">
        <v>304</v>
      </c>
      <c r="E1043" s="3">
        <v>105</v>
      </c>
      <c r="F1043" s="3">
        <v>1</v>
      </c>
      <c r="G1043" s="5">
        <v>468.93000000000006</v>
      </c>
      <c r="H1043" s="5">
        <v>468.93000000000006</v>
      </c>
      <c r="I1043" s="5">
        <v>140.679</v>
      </c>
      <c r="J1043" s="3" t="b">
        <v>0</v>
      </c>
      <c r="K1043" s="3" t="s">
        <v>595</v>
      </c>
      <c r="L1043" s="3">
        <v>2024</v>
      </c>
      <c r="M1043" s="3">
        <v>6</v>
      </c>
      <c r="N1043" s="3" t="s">
        <v>20</v>
      </c>
      <c r="O1043" s="11">
        <v>15</v>
      </c>
      <c r="P1043" s="11" t="str">
        <f>TEXT(Table1[[#This Row],[Order_Date]],"YYYY-MM")</f>
        <v>2024-06</v>
      </c>
      <c r="Q1043" s="9" t="str">
        <f>IF(AND(Table1[[#This Row],[Hour]]&gt;=6,Table1[[#This Row],[Hour]]&lt;12),"Morning",IF(AND(Table1[[#This Row],[Hour]]&gt;=12,Table1[[#This Row],[Hour]]&lt;18),"AfterNoon",IF(AND(Table1[[#This Row],[Hour]]&gt;=18,Table1[[#This Row],[Hour]]&lt;21),"Evening","Night")))</f>
        <v>AfterNoon</v>
      </c>
      <c r="R1043">
        <f>Table1[[#This Row],[Total_Sales]]/Table1[[#This Row],[Quantity_Sold]]</f>
        <v>468.93000000000006</v>
      </c>
      <c r="S1043">
        <v>30</v>
      </c>
    </row>
    <row r="1044" spans="1:19" ht="15.75" customHeight="1" x14ac:dyDescent="0.25">
      <c r="A1044" s="3">
        <v>2043</v>
      </c>
      <c r="B1044" s="4">
        <v>44866</v>
      </c>
      <c r="C1044" s="3">
        <v>202</v>
      </c>
      <c r="D1044" s="3">
        <v>305</v>
      </c>
      <c r="E1044" s="3">
        <v>103</v>
      </c>
      <c r="F1044" s="3">
        <v>1</v>
      </c>
      <c r="G1044" s="5">
        <v>79.067999999999998</v>
      </c>
      <c r="H1044" s="5">
        <v>79.067999999999998</v>
      </c>
      <c r="I1044" s="5">
        <v>11.860199999999999</v>
      </c>
      <c r="J1044" s="3" t="b">
        <v>1</v>
      </c>
      <c r="K1044" s="3" t="s">
        <v>761</v>
      </c>
      <c r="L1044" s="3">
        <v>2022</v>
      </c>
      <c r="M1044" s="3">
        <v>11</v>
      </c>
      <c r="N1044" s="3" t="s">
        <v>31</v>
      </c>
      <c r="O1044" s="11">
        <v>12</v>
      </c>
      <c r="P1044" s="11" t="str">
        <f>TEXT(Table1[[#This Row],[Order_Date]],"YYYY-MM")</f>
        <v>2022-11</v>
      </c>
      <c r="Q1044" s="9" t="str">
        <f>IF(AND(Table1[[#This Row],[Hour]]&gt;=6,Table1[[#This Row],[Hour]]&lt;12),"Morning",IF(AND(Table1[[#This Row],[Hour]]&gt;=12,Table1[[#This Row],[Hour]]&lt;18),"AfterNoon",IF(AND(Table1[[#This Row],[Hour]]&gt;=18,Table1[[#This Row],[Hour]]&lt;21),"Evening","Night")))</f>
        <v>AfterNoon</v>
      </c>
      <c r="R1044">
        <f>Table1[[#This Row],[Total_Sales]]/Table1[[#This Row],[Quantity_Sold]]</f>
        <v>79.067999999999998</v>
      </c>
      <c r="S1044">
        <v>15</v>
      </c>
    </row>
    <row r="1045" spans="1:19" ht="15.75" customHeight="1" x14ac:dyDescent="0.25">
      <c r="A1045" s="3">
        <v>2044</v>
      </c>
      <c r="B1045" s="4">
        <v>45139</v>
      </c>
      <c r="C1045" s="3">
        <v>203</v>
      </c>
      <c r="D1045" s="3">
        <v>302</v>
      </c>
      <c r="E1045" s="3">
        <v>101</v>
      </c>
      <c r="F1045" s="3">
        <v>5</v>
      </c>
      <c r="G1045" s="5">
        <v>328.108</v>
      </c>
      <c r="H1045" s="5">
        <v>1640.54</v>
      </c>
      <c r="I1045" s="5">
        <v>278.89179999999999</v>
      </c>
      <c r="J1045" s="3" t="b">
        <v>0</v>
      </c>
      <c r="K1045" s="3" t="s">
        <v>212</v>
      </c>
      <c r="L1045" s="3">
        <v>2023</v>
      </c>
      <c r="M1045" s="3">
        <v>8</v>
      </c>
      <c r="N1045" s="3" t="s">
        <v>31</v>
      </c>
      <c r="O1045" s="11">
        <v>20</v>
      </c>
      <c r="P1045" s="11" t="str">
        <f>TEXT(Table1[[#This Row],[Order_Date]],"YYYY-MM")</f>
        <v>2023-08</v>
      </c>
      <c r="Q1045" s="9" t="str">
        <f>IF(AND(Table1[[#This Row],[Hour]]&gt;=6,Table1[[#This Row],[Hour]]&lt;12),"Morning",IF(AND(Table1[[#This Row],[Hour]]&gt;=12,Table1[[#This Row],[Hour]]&lt;18),"AfterNoon",IF(AND(Table1[[#This Row],[Hour]]&gt;=18,Table1[[#This Row],[Hour]]&lt;21),"Evening","Night")))</f>
        <v>Evening</v>
      </c>
      <c r="R1045">
        <f>Table1[[#This Row],[Total_Sales]]/Table1[[#This Row],[Quantity_Sold]]</f>
        <v>328.108</v>
      </c>
      <c r="S1045">
        <v>17</v>
      </c>
    </row>
    <row r="1046" spans="1:19" ht="15.75" customHeight="1" x14ac:dyDescent="0.25">
      <c r="A1046" s="3">
        <v>2045</v>
      </c>
      <c r="B1046" s="4">
        <v>45456</v>
      </c>
      <c r="C1046" s="3">
        <v>201</v>
      </c>
      <c r="D1046" s="3">
        <v>304</v>
      </c>
      <c r="E1046" s="3">
        <v>101</v>
      </c>
      <c r="F1046" s="3">
        <v>2</v>
      </c>
      <c r="G1046" s="5">
        <v>286.35200000000003</v>
      </c>
      <c r="H1046" s="5">
        <v>572.70400000000006</v>
      </c>
      <c r="I1046" s="5">
        <v>108.81376000000002</v>
      </c>
      <c r="J1046" s="3" t="b">
        <v>0</v>
      </c>
      <c r="K1046" s="3" t="s">
        <v>461</v>
      </c>
      <c r="L1046" s="3">
        <v>2024</v>
      </c>
      <c r="M1046" s="3">
        <v>6</v>
      </c>
      <c r="N1046" s="3" t="s">
        <v>16</v>
      </c>
      <c r="O1046" s="11">
        <v>19</v>
      </c>
      <c r="P1046" s="11" t="str">
        <f>TEXT(Table1[[#This Row],[Order_Date]],"YYYY-MM")</f>
        <v>2024-06</v>
      </c>
      <c r="Q1046" s="9" t="str">
        <f>IF(AND(Table1[[#This Row],[Hour]]&gt;=6,Table1[[#This Row],[Hour]]&lt;12),"Morning",IF(AND(Table1[[#This Row],[Hour]]&gt;=12,Table1[[#This Row],[Hour]]&lt;18),"AfterNoon",IF(AND(Table1[[#This Row],[Hour]]&gt;=18,Table1[[#This Row],[Hour]]&lt;21),"Evening","Night")))</f>
        <v>Evening</v>
      </c>
      <c r="R1046">
        <f>Table1[[#This Row],[Total_Sales]]/Table1[[#This Row],[Quantity_Sold]]</f>
        <v>286.35200000000003</v>
      </c>
      <c r="S1046">
        <v>19</v>
      </c>
    </row>
    <row r="1047" spans="1:19" ht="15.75" customHeight="1" x14ac:dyDescent="0.25">
      <c r="A1047" s="3">
        <v>2046</v>
      </c>
      <c r="B1047" s="4">
        <v>44906</v>
      </c>
      <c r="C1047" s="3">
        <v>201</v>
      </c>
      <c r="D1047" s="3">
        <v>301</v>
      </c>
      <c r="E1047" s="3">
        <v>105</v>
      </c>
      <c r="F1047" s="3">
        <v>3</v>
      </c>
      <c r="G1047" s="5">
        <v>652.41000000000008</v>
      </c>
      <c r="H1047" s="5">
        <v>1957.2300000000002</v>
      </c>
      <c r="I1047" s="5">
        <v>411.01830000000001</v>
      </c>
      <c r="J1047" s="3" t="b">
        <v>0</v>
      </c>
      <c r="K1047" s="3" t="s">
        <v>142</v>
      </c>
      <c r="L1047" s="3">
        <v>2022</v>
      </c>
      <c r="M1047" s="3">
        <v>12</v>
      </c>
      <c r="N1047" s="3" t="s">
        <v>20</v>
      </c>
      <c r="O1047" s="11">
        <v>5</v>
      </c>
      <c r="P1047" s="11" t="str">
        <f>TEXT(Table1[[#This Row],[Order_Date]],"YYYY-MM")</f>
        <v>2022-12</v>
      </c>
      <c r="Q1047" s="9" t="str">
        <f>IF(AND(Table1[[#This Row],[Hour]]&gt;=6,Table1[[#This Row],[Hour]]&lt;12),"Morning",IF(AND(Table1[[#This Row],[Hour]]&gt;=12,Table1[[#This Row],[Hour]]&lt;18),"AfterNoon",IF(AND(Table1[[#This Row],[Hour]]&gt;=18,Table1[[#This Row],[Hour]]&lt;21),"Evening","Night")))</f>
        <v>Night</v>
      </c>
      <c r="R1047">
        <f>Table1[[#This Row],[Total_Sales]]/Table1[[#This Row],[Quantity_Sold]]</f>
        <v>652.41000000000008</v>
      </c>
      <c r="S1047">
        <v>21</v>
      </c>
    </row>
    <row r="1048" spans="1:19" ht="15.75" customHeight="1" x14ac:dyDescent="0.25">
      <c r="A1048" s="3">
        <v>2047</v>
      </c>
      <c r="B1048" s="4">
        <v>45226</v>
      </c>
      <c r="C1048" s="3">
        <v>203</v>
      </c>
      <c r="D1048" s="3">
        <v>304</v>
      </c>
      <c r="E1048" s="3">
        <v>104</v>
      </c>
      <c r="F1048" s="3">
        <v>1</v>
      </c>
      <c r="G1048" s="5">
        <v>190.78400000000002</v>
      </c>
      <c r="H1048" s="5">
        <v>190.78400000000002</v>
      </c>
      <c r="I1048" s="5">
        <v>47.696000000000005</v>
      </c>
      <c r="J1048" s="3" t="b">
        <v>0</v>
      </c>
      <c r="K1048" s="3" t="s">
        <v>553</v>
      </c>
      <c r="L1048" s="3">
        <v>2023</v>
      </c>
      <c r="M1048" s="3">
        <v>10</v>
      </c>
      <c r="N1048" s="3" t="s">
        <v>26</v>
      </c>
      <c r="O1048" s="11">
        <v>14</v>
      </c>
      <c r="P1048" s="11" t="str">
        <f>TEXT(Table1[[#This Row],[Order_Date]],"YYYY-MM")</f>
        <v>2023-10</v>
      </c>
      <c r="Q1048" s="9" t="str">
        <f>IF(AND(Table1[[#This Row],[Hour]]&gt;=6,Table1[[#This Row],[Hour]]&lt;12),"Morning",IF(AND(Table1[[#This Row],[Hour]]&gt;=12,Table1[[#This Row],[Hour]]&lt;18),"AfterNoon",IF(AND(Table1[[#This Row],[Hour]]&gt;=18,Table1[[#This Row],[Hour]]&lt;21),"Evening","Night")))</f>
        <v>AfterNoon</v>
      </c>
      <c r="R1048">
        <f>Table1[[#This Row],[Total_Sales]]/Table1[[#This Row],[Quantity_Sold]]</f>
        <v>190.78400000000002</v>
      </c>
      <c r="S1048">
        <v>25</v>
      </c>
    </row>
    <row r="1049" spans="1:19" ht="15.75" customHeight="1" x14ac:dyDescent="0.25">
      <c r="A1049" s="3">
        <v>2048</v>
      </c>
      <c r="B1049" s="4">
        <v>45402</v>
      </c>
      <c r="C1049" s="3">
        <v>202</v>
      </c>
      <c r="D1049" s="3">
        <v>301</v>
      </c>
      <c r="E1049" s="3">
        <v>103</v>
      </c>
      <c r="F1049" s="3">
        <v>1</v>
      </c>
      <c r="G1049" s="5">
        <v>444.488</v>
      </c>
      <c r="H1049" s="5">
        <v>444.488</v>
      </c>
      <c r="I1049" s="5">
        <v>133.34639999999999</v>
      </c>
      <c r="J1049" s="3" t="b">
        <v>0</v>
      </c>
      <c r="K1049" s="3" t="s">
        <v>307</v>
      </c>
      <c r="L1049" s="3">
        <v>2024</v>
      </c>
      <c r="M1049" s="3">
        <v>4</v>
      </c>
      <c r="N1049" s="3" t="s">
        <v>22</v>
      </c>
      <c r="O1049" s="11">
        <v>7</v>
      </c>
      <c r="P1049" s="11" t="str">
        <f>TEXT(Table1[[#This Row],[Order_Date]],"YYYY-MM")</f>
        <v>2024-04</v>
      </c>
      <c r="Q1049" s="9" t="str">
        <f>IF(AND(Table1[[#This Row],[Hour]]&gt;=6,Table1[[#This Row],[Hour]]&lt;12),"Morning",IF(AND(Table1[[#This Row],[Hour]]&gt;=12,Table1[[#This Row],[Hour]]&lt;18),"AfterNoon",IF(AND(Table1[[#This Row],[Hour]]&gt;=18,Table1[[#This Row],[Hour]]&lt;21),"Evening","Night")))</f>
        <v>Morning</v>
      </c>
      <c r="R1049">
        <f>Table1[[#This Row],[Total_Sales]]/Table1[[#This Row],[Quantity_Sold]]</f>
        <v>444.488</v>
      </c>
      <c r="S1049">
        <v>30</v>
      </c>
    </row>
    <row r="1050" spans="1:19" ht="15.75" customHeight="1" x14ac:dyDescent="0.25">
      <c r="A1050" s="3">
        <v>2049</v>
      </c>
      <c r="B1050" s="4">
        <v>45229</v>
      </c>
      <c r="C1050" s="3">
        <v>204</v>
      </c>
      <c r="D1050" s="3">
        <v>302</v>
      </c>
      <c r="E1050" s="3">
        <v>102</v>
      </c>
      <c r="F1050" s="3">
        <v>9</v>
      </c>
      <c r="G1050" s="5">
        <v>484.77000000000004</v>
      </c>
      <c r="H1050" s="5">
        <v>4362.93</v>
      </c>
      <c r="I1050" s="5">
        <v>654.43950000000007</v>
      </c>
      <c r="J1050" s="3" t="b">
        <v>0</v>
      </c>
      <c r="K1050" s="3" t="s">
        <v>198</v>
      </c>
      <c r="L1050" s="3">
        <v>2023</v>
      </c>
      <c r="M1050" s="3">
        <v>10</v>
      </c>
      <c r="N1050" s="3" t="s">
        <v>28</v>
      </c>
      <c r="O1050" s="11">
        <v>0</v>
      </c>
      <c r="P1050" s="11" t="str">
        <f>TEXT(Table1[[#This Row],[Order_Date]],"YYYY-MM")</f>
        <v>2023-10</v>
      </c>
      <c r="Q1050" s="9" t="str">
        <f>IF(AND(Table1[[#This Row],[Hour]]&gt;=6,Table1[[#This Row],[Hour]]&lt;12),"Morning",IF(AND(Table1[[#This Row],[Hour]]&gt;=12,Table1[[#This Row],[Hour]]&lt;18),"AfterNoon",IF(AND(Table1[[#This Row],[Hour]]&gt;=18,Table1[[#This Row],[Hour]]&lt;21),"Evening","Night")))</f>
        <v>Night</v>
      </c>
      <c r="R1050">
        <f>Table1[[#This Row],[Total_Sales]]/Table1[[#This Row],[Quantity_Sold]]</f>
        <v>484.77000000000004</v>
      </c>
      <c r="S1050">
        <v>15</v>
      </c>
    </row>
    <row r="1051" spans="1:19" ht="15.75" customHeight="1" x14ac:dyDescent="0.25">
      <c r="A1051" s="3">
        <v>2050</v>
      </c>
      <c r="B1051" s="4">
        <v>45473</v>
      </c>
      <c r="C1051" s="3">
        <v>203</v>
      </c>
      <c r="D1051" s="3">
        <v>303</v>
      </c>
      <c r="E1051" s="3">
        <v>102</v>
      </c>
      <c r="F1051" s="3">
        <v>3</v>
      </c>
      <c r="G1051" s="5">
        <v>209.00000000000003</v>
      </c>
      <c r="H1051" s="5">
        <v>627.00000000000011</v>
      </c>
      <c r="I1051" s="5">
        <v>106.59000000000003</v>
      </c>
      <c r="J1051" s="3" t="b">
        <v>0</v>
      </c>
      <c r="K1051" s="3" t="s">
        <v>351</v>
      </c>
      <c r="L1051" s="3">
        <v>2024</v>
      </c>
      <c r="M1051" s="3">
        <v>6</v>
      </c>
      <c r="N1051" s="3" t="s">
        <v>20</v>
      </c>
      <c r="O1051" s="11">
        <v>16</v>
      </c>
      <c r="P1051" s="11" t="str">
        <f>TEXT(Table1[[#This Row],[Order_Date]],"YYYY-MM")</f>
        <v>2024-06</v>
      </c>
      <c r="Q1051" s="9" t="str">
        <f>IF(AND(Table1[[#This Row],[Hour]]&gt;=6,Table1[[#This Row],[Hour]]&lt;12),"Morning",IF(AND(Table1[[#This Row],[Hour]]&gt;=12,Table1[[#This Row],[Hour]]&lt;18),"AfterNoon",IF(AND(Table1[[#This Row],[Hour]]&gt;=18,Table1[[#This Row],[Hour]]&lt;21),"Evening","Night")))</f>
        <v>AfterNoon</v>
      </c>
      <c r="R1051">
        <f>Table1[[#This Row],[Total_Sales]]/Table1[[#This Row],[Quantity_Sold]]</f>
        <v>209.00000000000003</v>
      </c>
      <c r="S1051">
        <v>17</v>
      </c>
    </row>
    <row r="1052" spans="1:19" ht="15.75" customHeight="1" x14ac:dyDescent="0.25">
      <c r="A1052" s="3">
        <v>2051</v>
      </c>
      <c r="B1052" s="4">
        <v>45347</v>
      </c>
      <c r="C1052" s="3">
        <v>201</v>
      </c>
      <c r="D1052" s="3">
        <v>303</v>
      </c>
      <c r="E1052" s="3">
        <v>104</v>
      </c>
      <c r="F1052" s="3">
        <v>3</v>
      </c>
      <c r="G1052" s="5">
        <v>105.006</v>
      </c>
      <c r="H1052" s="5">
        <v>315.01800000000003</v>
      </c>
      <c r="I1052" s="5">
        <v>59.853420000000007</v>
      </c>
      <c r="J1052" s="3" t="b">
        <v>1</v>
      </c>
      <c r="K1052" s="3" t="s">
        <v>762</v>
      </c>
      <c r="L1052" s="3">
        <v>2024</v>
      </c>
      <c r="M1052" s="3">
        <v>2</v>
      </c>
      <c r="N1052" s="3" t="s">
        <v>20</v>
      </c>
      <c r="O1052" s="11">
        <v>3</v>
      </c>
      <c r="P1052" s="11" t="str">
        <f>TEXT(Table1[[#This Row],[Order_Date]],"YYYY-MM")</f>
        <v>2024-02</v>
      </c>
      <c r="Q1052" s="9" t="str">
        <f>IF(AND(Table1[[#This Row],[Hour]]&gt;=6,Table1[[#This Row],[Hour]]&lt;12),"Morning",IF(AND(Table1[[#This Row],[Hour]]&gt;=12,Table1[[#This Row],[Hour]]&lt;18),"AfterNoon",IF(AND(Table1[[#This Row],[Hour]]&gt;=18,Table1[[#This Row],[Hour]]&lt;21),"Evening","Night")))</f>
        <v>Night</v>
      </c>
      <c r="R1052">
        <f>Table1[[#This Row],[Total_Sales]]/Table1[[#This Row],[Quantity_Sold]]</f>
        <v>105.00600000000001</v>
      </c>
      <c r="S1052">
        <v>19</v>
      </c>
    </row>
    <row r="1053" spans="1:19" ht="15.75" customHeight="1" x14ac:dyDescent="0.25">
      <c r="A1053" s="3">
        <v>2052</v>
      </c>
      <c r="B1053" s="4">
        <v>45000</v>
      </c>
      <c r="C1053" s="3">
        <v>205</v>
      </c>
      <c r="D1053" s="3">
        <v>304</v>
      </c>
      <c r="E1053" s="3">
        <v>103</v>
      </c>
      <c r="F1053" s="3">
        <v>10</v>
      </c>
      <c r="G1053" s="5">
        <v>122.82600000000001</v>
      </c>
      <c r="H1053" s="5">
        <v>1228.26</v>
      </c>
      <c r="I1053" s="5">
        <v>257.93459999999999</v>
      </c>
      <c r="J1053" s="3" t="b">
        <v>0</v>
      </c>
      <c r="K1053" s="3" t="s">
        <v>512</v>
      </c>
      <c r="L1053" s="3">
        <v>2023</v>
      </c>
      <c r="M1053" s="3">
        <v>3</v>
      </c>
      <c r="N1053" s="3" t="s">
        <v>18</v>
      </c>
      <c r="O1053" s="11">
        <v>21</v>
      </c>
      <c r="P1053" s="11" t="str">
        <f>TEXT(Table1[[#This Row],[Order_Date]],"YYYY-MM")</f>
        <v>2023-03</v>
      </c>
      <c r="Q1053" s="9" t="str">
        <f>IF(AND(Table1[[#This Row],[Hour]]&gt;=6,Table1[[#This Row],[Hour]]&lt;12),"Morning",IF(AND(Table1[[#This Row],[Hour]]&gt;=12,Table1[[#This Row],[Hour]]&lt;18),"AfterNoon",IF(AND(Table1[[#This Row],[Hour]]&gt;=18,Table1[[#This Row],[Hour]]&lt;21),"Evening","Night")))</f>
        <v>Night</v>
      </c>
      <c r="R1053">
        <f>Table1[[#This Row],[Total_Sales]]/Table1[[#This Row],[Quantity_Sold]]</f>
        <v>122.82599999999999</v>
      </c>
      <c r="S1053">
        <v>21</v>
      </c>
    </row>
    <row r="1054" spans="1:19" ht="15.75" customHeight="1" x14ac:dyDescent="0.25">
      <c r="A1054" s="3">
        <v>2053</v>
      </c>
      <c r="B1054" s="4">
        <v>45552</v>
      </c>
      <c r="C1054" s="3">
        <v>205</v>
      </c>
      <c r="D1054" s="3">
        <v>302</v>
      </c>
      <c r="E1054" s="3">
        <v>103</v>
      </c>
      <c r="F1054" s="3">
        <v>6</v>
      </c>
      <c r="G1054" s="5">
        <v>506.572</v>
      </c>
      <c r="H1054" s="5">
        <v>3039.4319999999998</v>
      </c>
      <c r="I1054" s="5">
        <v>759.85799999999995</v>
      </c>
      <c r="J1054" s="3" t="b">
        <v>0</v>
      </c>
      <c r="K1054" s="3" t="s">
        <v>763</v>
      </c>
      <c r="L1054" s="3">
        <v>2024</v>
      </c>
      <c r="M1054" s="3">
        <v>9</v>
      </c>
      <c r="N1054" s="3" t="s">
        <v>31</v>
      </c>
      <c r="O1054" s="11">
        <v>23</v>
      </c>
      <c r="P1054" s="11" t="str">
        <f>TEXT(Table1[[#This Row],[Order_Date]],"YYYY-MM")</f>
        <v>2024-09</v>
      </c>
      <c r="Q1054" s="9" t="str">
        <f>IF(AND(Table1[[#This Row],[Hour]]&gt;=6,Table1[[#This Row],[Hour]]&lt;12),"Morning",IF(AND(Table1[[#This Row],[Hour]]&gt;=12,Table1[[#This Row],[Hour]]&lt;18),"AfterNoon",IF(AND(Table1[[#This Row],[Hour]]&gt;=18,Table1[[#This Row],[Hour]]&lt;21),"Evening","Night")))</f>
        <v>Night</v>
      </c>
      <c r="R1054">
        <f>Table1[[#This Row],[Total_Sales]]/Table1[[#This Row],[Quantity_Sold]]</f>
        <v>506.57199999999995</v>
      </c>
      <c r="S1054">
        <v>25</v>
      </c>
    </row>
    <row r="1055" spans="1:19" ht="15.75" customHeight="1" x14ac:dyDescent="0.25">
      <c r="A1055" s="3">
        <v>2054</v>
      </c>
      <c r="B1055" s="4">
        <v>45050</v>
      </c>
      <c r="C1055" s="3">
        <v>202</v>
      </c>
      <c r="D1055" s="3">
        <v>305</v>
      </c>
      <c r="E1055" s="3">
        <v>101</v>
      </c>
      <c r="F1055" s="3">
        <v>8</v>
      </c>
      <c r="G1055" s="5">
        <v>402.33600000000001</v>
      </c>
      <c r="H1055" s="5">
        <v>3218.6880000000001</v>
      </c>
      <c r="I1055" s="5">
        <v>965.60640000000001</v>
      </c>
      <c r="J1055" s="3" t="b">
        <v>0</v>
      </c>
      <c r="K1055" s="3" t="s">
        <v>764</v>
      </c>
      <c r="L1055" s="3">
        <v>2023</v>
      </c>
      <c r="M1055" s="3">
        <v>5</v>
      </c>
      <c r="N1055" s="3" t="s">
        <v>16</v>
      </c>
      <c r="O1055" s="11">
        <v>7</v>
      </c>
      <c r="P1055" s="11" t="str">
        <f>TEXT(Table1[[#This Row],[Order_Date]],"YYYY-MM")</f>
        <v>2023-05</v>
      </c>
      <c r="Q1055" s="9" t="str">
        <f>IF(AND(Table1[[#This Row],[Hour]]&gt;=6,Table1[[#This Row],[Hour]]&lt;12),"Morning",IF(AND(Table1[[#This Row],[Hour]]&gt;=12,Table1[[#This Row],[Hour]]&lt;18),"AfterNoon",IF(AND(Table1[[#This Row],[Hour]]&gt;=18,Table1[[#This Row],[Hour]]&lt;21),"Evening","Night")))</f>
        <v>Morning</v>
      </c>
      <c r="R1055">
        <f>Table1[[#This Row],[Total_Sales]]/Table1[[#This Row],[Quantity_Sold]]</f>
        <v>402.33600000000001</v>
      </c>
      <c r="S1055">
        <v>30</v>
      </c>
    </row>
    <row r="1056" spans="1:19" ht="15.75" customHeight="1" x14ac:dyDescent="0.25">
      <c r="A1056" s="3">
        <v>2055</v>
      </c>
      <c r="B1056" s="4">
        <v>45028</v>
      </c>
      <c r="C1056" s="3">
        <v>202</v>
      </c>
      <c r="D1056" s="3">
        <v>304</v>
      </c>
      <c r="E1056" s="3">
        <v>103</v>
      </c>
      <c r="F1056" s="3">
        <v>2</v>
      </c>
      <c r="G1056" s="5">
        <v>542.05799999999999</v>
      </c>
      <c r="H1056" s="5">
        <v>1084.116</v>
      </c>
      <c r="I1056" s="5">
        <v>162.6174</v>
      </c>
      <c r="J1056" s="3" t="b">
        <v>0</v>
      </c>
      <c r="K1056" s="3" t="s">
        <v>592</v>
      </c>
      <c r="L1056" s="3">
        <v>2023</v>
      </c>
      <c r="M1056" s="3">
        <v>4</v>
      </c>
      <c r="N1056" s="3" t="s">
        <v>18</v>
      </c>
      <c r="O1056" s="11">
        <v>9</v>
      </c>
      <c r="P1056" s="11" t="str">
        <f>TEXT(Table1[[#This Row],[Order_Date]],"YYYY-MM")</f>
        <v>2023-04</v>
      </c>
      <c r="Q1056" s="9" t="str">
        <f>IF(AND(Table1[[#This Row],[Hour]]&gt;=6,Table1[[#This Row],[Hour]]&lt;12),"Morning",IF(AND(Table1[[#This Row],[Hour]]&gt;=12,Table1[[#This Row],[Hour]]&lt;18),"AfterNoon",IF(AND(Table1[[#This Row],[Hour]]&gt;=18,Table1[[#This Row],[Hour]]&lt;21),"Evening","Night")))</f>
        <v>Morning</v>
      </c>
      <c r="R1056">
        <f>Table1[[#This Row],[Total_Sales]]/Table1[[#This Row],[Quantity_Sold]]</f>
        <v>542.05799999999999</v>
      </c>
      <c r="S1056">
        <v>15</v>
      </c>
    </row>
    <row r="1057" spans="1:19" ht="15.75" customHeight="1" x14ac:dyDescent="0.25">
      <c r="A1057" s="3">
        <v>2056</v>
      </c>
      <c r="B1057" s="4">
        <v>44885</v>
      </c>
      <c r="C1057" s="3">
        <v>203</v>
      </c>
      <c r="D1057" s="3">
        <v>302</v>
      </c>
      <c r="E1057" s="3">
        <v>104</v>
      </c>
      <c r="F1057" s="3">
        <v>4</v>
      </c>
      <c r="G1057" s="5">
        <v>272.36</v>
      </c>
      <c r="H1057" s="5">
        <v>1089.44</v>
      </c>
      <c r="I1057" s="5">
        <v>185.20480000000003</v>
      </c>
      <c r="J1057" s="3" t="b">
        <v>0</v>
      </c>
      <c r="K1057" s="3" t="s">
        <v>765</v>
      </c>
      <c r="L1057" s="3">
        <v>2022</v>
      </c>
      <c r="M1057" s="3">
        <v>11</v>
      </c>
      <c r="N1057" s="3" t="s">
        <v>20</v>
      </c>
      <c r="O1057" s="11">
        <v>18</v>
      </c>
      <c r="P1057" s="11" t="str">
        <f>TEXT(Table1[[#This Row],[Order_Date]],"YYYY-MM")</f>
        <v>2022-11</v>
      </c>
      <c r="Q1057" s="9" t="str">
        <f>IF(AND(Table1[[#This Row],[Hour]]&gt;=6,Table1[[#This Row],[Hour]]&lt;12),"Morning",IF(AND(Table1[[#This Row],[Hour]]&gt;=12,Table1[[#This Row],[Hour]]&lt;18),"AfterNoon",IF(AND(Table1[[#This Row],[Hour]]&gt;=18,Table1[[#This Row],[Hour]]&lt;21),"Evening","Night")))</f>
        <v>Evening</v>
      </c>
      <c r="R1057">
        <f>Table1[[#This Row],[Total_Sales]]/Table1[[#This Row],[Quantity_Sold]]</f>
        <v>272.36</v>
      </c>
      <c r="S1057">
        <v>17</v>
      </c>
    </row>
    <row r="1058" spans="1:19" ht="15.75" customHeight="1" x14ac:dyDescent="0.25">
      <c r="A1058" s="3">
        <v>2057</v>
      </c>
      <c r="B1058" s="4">
        <v>45103</v>
      </c>
      <c r="C1058" s="3">
        <v>202</v>
      </c>
      <c r="D1058" s="3">
        <v>305</v>
      </c>
      <c r="E1058" s="3">
        <v>103</v>
      </c>
      <c r="F1058" s="3">
        <v>3</v>
      </c>
      <c r="G1058" s="5">
        <v>545.33600000000001</v>
      </c>
      <c r="H1058" s="5">
        <v>1636.008</v>
      </c>
      <c r="I1058" s="5">
        <v>310.84152</v>
      </c>
      <c r="J1058" s="3" t="b">
        <v>0</v>
      </c>
      <c r="K1058" s="3" t="s">
        <v>766</v>
      </c>
      <c r="L1058" s="3">
        <v>2023</v>
      </c>
      <c r="M1058" s="3">
        <v>6</v>
      </c>
      <c r="N1058" s="3" t="s">
        <v>28</v>
      </c>
      <c r="O1058" s="11">
        <v>18</v>
      </c>
      <c r="P1058" s="11" t="str">
        <f>TEXT(Table1[[#This Row],[Order_Date]],"YYYY-MM")</f>
        <v>2023-06</v>
      </c>
      <c r="Q1058" s="9" t="str">
        <f>IF(AND(Table1[[#This Row],[Hour]]&gt;=6,Table1[[#This Row],[Hour]]&lt;12),"Morning",IF(AND(Table1[[#This Row],[Hour]]&gt;=12,Table1[[#This Row],[Hour]]&lt;18),"AfterNoon",IF(AND(Table1[[#This Row],[Hour]]&gt;=18,Table1[[#This Row],[Hour]]&lt;21),"Evening","Night")))</f>
        <v>Evening</v>
      </c>
      <c r="R1058">
        <f>Table1[[#This Row],[Total_Sales]]/Table1[[#This Row],[Quantity_Sold]]</f>
        <v>545.33600000000001</v>
      </c>
      <c r="S1058">
        <v>19</v>
      </c>
    </row>
    <row r="1059" spans="1:19" ht="15.75" customHeight="1" x14ac:dyDescent="0.25">
      <c r="A1059" s="3">
        <v>2058</v>
      </c>
      <c r="B1059" s="4">
        <v>45455</v>
      </c>
      <c r="C1059" s="3">
        <v>202</v>
      </c>
      <c r="D1059" s="3">
        <v>301</v>
      </c>
      <c r="E1059" s="3">
        <v>105</v>
      </c>
      <c r="F1059" s="3">
        <v>10</v>
      </c>
      <c r="G1059" s="5">
        <v>111.49600000000001</v>
      </c>
      <c r="H1059" s="5">
        <v>1114.96</v>
      </c>
      <c r="I1059" s="5">
        <v>234.14160000000001</v>
      </c>
      <c r="J1059" s="3" t="b">
        <v>0</v>
      </c>
      <c r="K1059" s="3" t="s">
        <v>284</v>
      </c>
      <c r="L1059" s="3">
        <v>2024</v>
      </c>
      <c r="M1059" s="3">
        <v>6</v>
      </c>
      <c r="N1059" s="3" t="s">
        <v>18</v>
      </c>
      <c r="O1059" s="11">
        <v>12</v>
      </c>
      <c r="P1059" s="11" t="str">
        <f>TEXT(Table1[[#This Row],[Order_Date]],"YYYY-MM")</f>
        <v>2024-06</v>
      </c>
      <c r="Q1059" s="9" t="str">
        <f>IF(AND(Table1[[#This Row],[Hour]]&gt;=6,Table1[[#This Row],[Hour]]&lt;12),"Morning",IF(AND(Table1[[#This Row],[Hour]]&gt;=12,Table1[[#This Row],[Hour]]&lt;18),"AfterNoon",IF(AND(Table1[[#This Row],[Hour]]&gt;=18,Table1[[#This Row],[Hour]]&lt;21),"Evening","Night")))</f>
        <v>AfterNoon</v>
      </c>
      <c r="R1059">
        <f>Table1[[#This Row],[Total_Sales]]/Table1[[#This Row],[Quantity_Sold]]</f>
        <v>111.49600000000001</v>
      </c>
      <c r="S1059">
        <v>21</v>
      </c>
    </row>
    <row r="1060" spans="1:19" ht="15.75" customHeight="1" x14ac:dyDescent="0.25">
      <c r="A1060" s="3">
        <v>2059</v>
      </c>
      <c r="B1060" s="4">
        <v>44975</v>
      </c>
      <c r="C1060" s="3">
        <v>204</v>
      </c>
      <c r="D1060" s="3">
        <v>302</v>
      </c>
      <c r="E1060" s="3">
        <v>101</v>
      </c>
      <c r="F1060" s="3">
        <v>5</v>
      </c>
      <c r="G1060" s="5">
        <v>304.63400000000001</v>
      </c>
      <c r="H1060" s="5">
        <v>1523.17</v>
      </c>
      <c r="I1060" s="5">
        <v>380.79250000000002</v>
      </c>
      <c r="J1060" s="3" t="b">
        <v>0</v>
      </c>
      <c r="K1060" s="3" t="s">
        <v>767</v>
      </c>
      <c r="L1060" s="3">
        <v>2023</v>
      </c>
      <c r="M1060" s="3">
        <v>2</v>
      </c>
      <c r="N1060" s="3" t="s">
        <v>22</v>
      </c>
      <c r="O1060" s="11">
        <v>14</v>
      </c>
      <c r="P1060" s="11" t="str">
        <f>TEXT(Table1[[#This Row],[Order_Date]],"YYYY-MM")</f>
        <v>2023-02</v>
      </c>
      <c r="Q1060" s="9" t="str">
        <f>IF(AND(Table1[[#This Row],[Hour]]&gt;=6,Table1[[#This Row],[Hour]]&lt;12),"Morning",IF(AND(Table1[[#This Row],[Hour]]&gt;=12,Table1[[#This Row],[Hour]]&lt;18),"AfterNoon",IF(AND(Table1[[#This Row],[Hour]]&gt;=18,Table1[[#This Row],[Hour]]&lt;21),"Evening","Night")))</f>
        <v>AfterNoon</v>
      </c>
      <c r="R1060">
        <f>Table1[[#This Row],[Total_Sales]]/Table1[[#This Row],[Quantity_Sold]]</f>
        <v>304.63400000000001</v>
      </c>
      <c r="S1060">
        <v>25</v>
      </c>
    </row>
    <row r="1061" spans="1:19" ht="15.75" customHeight="1" x14ac:dyDescent="0.25">
      <c r="A1061" s="3">
        <v>2060</v>
      </c>
      <c r="B1061" s="4">
        <v>45113</v>
      </c>
      <c r="C1061" s="3">
        <v>202</v>
      </c>
      <c r="D1061" s="3">
        <v>301</v>
      </c>
      <c r="E1061" s="3">
        <v>105</v>
      </c>
      <c r="F1061" s="3">
        <v>9</v>
      </c>
      <c r="G1061" s="5">
        <v>530.68400000000008</v>
      </c>
      <c r="H1061" s="5">
        <v>4776.1560000000009</v>
      </c>
      <c r="I1061" s="5">
        <v>1432.8468000000003</v>
      </c>
      <c r="J1061" s="3" t="b">
        <v>1</v>
      </c>
      <c r="K1061" s="3" t="s">
        <v>471</v>
      </c>
      <c r="L1061" s="3">
        <v>2023</v>
      </c>
      <c r="M1061" s="3">
        <v>7</v>
      </c>
      <c r="N1061" s="3" t="s">
        <v>16</v>
      </c>
      <c r="O1061" s="11">
        <v>13</v>
      </c>
      <c r="P1061" s="11" t="str">
        <f>TEXT(Table1[[#This Row],[Order_Date]],"YYYY-MM")</f>
        <v>2023-07</v>
      </c>
      <c r="Q1061" s="9" t="str">
        <f>IF(AND(Table1[[#This Row],[Hour]]&gt;=6,Table1[[#This Row],[Hour]]&lt;12),"Morning",IF(AND(Table1[[#This Row],[Hour]]&gt;=12,Table1[[#This Row],[Hour]]&lt;18),"AfterNoon",IF(AND(Table1[[#This Row],[Hour]]&gt;=18,Table1[[#This Row],[Hour]]&lt;21),"Evening","Night")))</f>
        <v>AfterNoon</v>
      </c>
      <c r="R1061">
        <f>Table1[[#This Row],[Total_Sales]]/Table1[[#This Row],[Quantity_Sold]]</f>
        <v>530.68400000000008</v>
      </c>
      <c r="S1061">
        <v>30</v>
      </c>
    </row>
    <row r="1062" spans="1:19" ht="15.75" customHeight="1" x14ac:dyDescent="0.25">
      <c r="A1062" s="3">
        <v>2061</v>
      </c>
      <c r="B1062" s="4">
        <v>44968</v>
      </c>
      <c r="C1062" s="3">
        <v>201</v>
      </c>
      <c r="D1062" s="3">
        <v>304</v>
      </c>
      <c r="E1062" s="3">
        <v>102</v>
      </c>
      <c r="F1062" s="3">
        <v>10</v>
      </c>
      <c r="G1062" s="5">
        <v>394.85599999999999</v>
      </c>
      <c r="H1062" s="5">
        <v>3948.56</v>
      </c>
      <c r="I1062" s="5">
        <v>592.28399999999999</v>
      </c>
      <c r="J1062" s="3" t="b">
        <v>1</v>
      </c>
      <c r="K1062" s="3" t="s">
        <v>707</v>
      </c>
      <c r="L1062" s="3">
        <v>2023</v>
      </c>
      <c r="M1062" s="3">
        <v>2</v>
      </c>
      <c r="N1062" s="3" t="s">
        <v>22</v>
      </c>
      <c r="O1062" s="11">
        <v>15</v>
      </c>
      <c r="P1062" s="11" t="str">
        <f>TEXT(Table1[[#This Row],[Order_Date]],"YYYY-MM")</f>
        <v>2023-02</v>
      </c>
      <c r="Q1062" s="9" t="str">
        <f>IF(AND(Table1[[#This Row],[Hour]]&gt;=6,Table1[[#This Row],[Hour]]&lt;12),"Morning",IF(AND(Table1[[#This Row],[Hour]]&gt;=12,Table1[[#This Row],[Hour]]&lt;18),"AfterNoon",IF(AND(Table1[[#This Row],[Hour]]&gt;=18,Table1[[#This Row],[Hour]]&lt;21),"Evening","Night")))</f>
        <v>AfterNoon</v>
      </c>
      <c r="R1062">
        <f>Table1[[#This Row],[Total_Sales]]/Table1[[#This Row],[Quantity_Sold]]</f>
        <v>394.85599999999999</v>
      </c>
      <c r="S1062">
        <v>15</v>
      </c>
    </row>
    <row r="1063" spans="1:19" ht="15.75" customHeight="1" x14ac:dyDescent="0.25">
      <c r="A1063" s="3">
        <v>2062</v>
      </c>
      <c r="B1063" s="4">
        <v>45060</v>
      </c>
      <c r="C1063" s="3">
        <v>201</v>
      </c>
      <c r="D1063" s="3">
        <v>303</v>
      </c>
      <c r="E1063" s="3">
        <v>103</v>
      </c>
      <c r="F1063" s="3">
        <v>10</v>
      </c>
      <c r="G1063" s="5">
        <v>528.19800000000009</v>
      </c>
      <c r="H1063" s="5">
        <v>5281.9800000000014</v>
      </c>
      <c r="I1063" s="5">
        <v>897.93660000000034</v>
      </c>
      <c r="J1063" s="3" t="b">
        <v>0</v>
      </c>
      <c r="K1063" s="3" t="s">
        <v>768</v>
      </c>
      <c r="L1063" s="3">
        <v>2023</v>
      </c>
      <c r="M1063" s="3">
        <v>5</v>
      </c>
      <c r="N1063" s="3" t="s">
        <v>20</v>
      </c>
      <c r="O1063" s="11">
        <v>16</v>
      </c>
      <c r="P1063" s="11" t="str">
        <f>TEXT(Table1[[#This Row],[Order_Date]],"YYYY-MM")</f>
        <v>2023-05</v>
      </c>
      <c r="Q1063" s="9" t="str">
        <f>IF(AND(Table1[[#This Row],[Hour]]&gt;=6,Table1[[#This Row],[Hour]]&lt;12),"Morning",IF(AND(Table1[[#This Row],[Hour]]&gt;=12,Table1[[#This Row],[Hour]]&lt;18),"AfterNoon",IF(AND(Table1[[#This Row],[Hour]]&gt;=18,Table1[[#This Row],[Hour]]&lt;21),"Evening","Night")))</f>
        <v>AfterNoon</v>
      </c>
      <c r="R1063">
        <f>Table1[[#This Row],[Total_Sales]]/Table1[[#This Row],[Quantity_Sold]]</f>
        <v>528.19800000000009</v>
      </c>
      <c r="S1063">
        <v>17</v>
      </c>
    </row>
    <row r="1064" spans="1:19" ht="15.75" customHeight="1" x14ac:dyDescent="0.25">
      <c r="A1064" s="3">
        <v>2063</v>
      </c>
      <c r="B1064" s="4">
        <v>45299</v>
      </c>
      <c r="C1064" s="3">
        <v>205</v>
      </c>
      <c r="D1064" s="3">
        <v>304</v>
      </c>
      <c r="E1064" s="3">
        <v>101</v>
      </c>
      <c r="F1064" s="3">
        <v>4</v>
      </c>
      <c r="G1064" s="5">
        <v>441.16600000000005</v>
      </c>
      <c r="H1064" s="5">
        <v>1764.6640000000002</v>
      </c>
      <c r="I1064" s="5">
        <v>335.28616000000005</v>
      </c>
      <c r="J1064" s="3" t="b">
        <v>0</v>
      </c>
      <c r="K1064" s="3" t="s">
        <v>125</v>
      </c>
      <c r="L1064" s="3">
        <v>2024</v>
      </c>
      <c r="M1064" s="3">
        <v>1</v>
      </c>
      <c r="N1064" s="3" t="s">
        <v>28</v>
      </c>
      <c r="O1064" s="11">
        <v>11</v>
      </c>
      <c r="P1064" s="11" t="str">
        <f>TEXT(Table1[[#This Row],[Order_Date]],"YYYY-MM")</f>
        <v>2024-01</v>
      </c>
      <c r="Q1064" s="9" t="str">
        <f>IF(AND(Table1[[#This Row],[Hour]]&gt;=6,Table1[[#This Row],[Hour]]&lt;12),"Morning",IF(AND(Table1[[#This Row],[Hour]]&gt;=12,Table1[[#This Row],[Hour]]&lt;18),"AfterNoon",IF(AND(Table1[[#This Row],[Hour]]&gt;=18,Table1[[#This Row],[Hour]]&lt;21),"Evening","Night")))</f>
        <v>Morning</v>
      </c>
      <c r="R1064">
        <f>Table1[[#This Row],[Total_Sales]]/Table1[[#This Row],[Quantity_Sold]]</f>
        <v>441.16600000000005</v>
      </c>
      <c r="S1064">
        <v>19</v>
      </c>
    </row>
    <row r="1065" spans="1:19" ht="15.75" customHeight="1" x14ac:dyDescent="0.25">
      <c r="A1065" s="3">
        <v>2064</v>
      </c>
      <c r="B1065" s="4">
        <v>45302</v>
      </c>
      <c r="C1065" s="3">
        <v>202</v>
      </c>
      <c r="D1065" s="3">
        <v>305</v>
      </c>
      <c r="E1065" s="3">
        <v>102</v>
      </c>
      <c r="F1065" s="3">
        <v>2</v>
      </c>
      <c r="G1065" s="5">
        <v>604.09799999999996</v>
      </c>
      <c r="H1065" s="5">
        <v>1208.1959999999999</v>
      </c>
      <c r="I1065" s="5">
        <v>253.72115999999997</v>
      </c>
      <c r="J1065" s="3" t="b">
        <v>0</v>
      </c>
      <c r="K1065" s="3" t="s">
        <v>279</v>
      </c>
      <c r="L1065" s="3">
        <v>2024</v>
      </c>
      <c r="M1065" s="3">
        <v>1</v>
      </c>
      <c r="N1065" s="3" t="s">
        <v>16</v>
      </c>
      <c r="O1065" s="11">
        <v>19</v>
      </c>
      <c r="P1065" s="11" t="str">
        <f>TEXT(Table1[[#This Row],[Order_Date]],"YYYY-MM")</f>
        <v>2024-01</v>
      </c>
      <c r="Q1065" s="9" t="str">
        <f>IF(AND(Table1[[#This Row],[Hour]]&gt;=6,Table1[[#This Row],[Hour]]&lt;12),"Morning",IF(AND(Table1[[#This Row],[Hour]]&gt;=12,Table1[[#This Row],[Hour]]&lt;18),"AfterNoon",IF(AND(Table1[[#This Row],[Hour]]&gt;=18,Table1[[#This Row],[Hour]]&lt;21),"Evening","Night")))</f>
        <v>Evening</v>
      </c>
      <c r="R1065">
        <f>Table1[[#This Row],[Total_Sales]]/Table1[[#This Row],[Quantity_Sold]]</f>
        <v>604.09799999999996</v>
      </c>
      <c r="S1065">
        <v>21</v>
      </c>
    </row>
    <row r="1066" spans="1:19" ht="15.75" customHeight="1" x14ac:dyDescent="0.25">
      <c r="A1066" s="3">
        <v>2065</v>
      </c>
      <c r="B1066" s="4">
        <v>45332</v>
      </c>
      <c r="C1066" s="3">
        <v>202</v>
      </c>
      <c r="D1066" s="3">
        <v>304</v>
      </c>
      <c r="E1066" s="3">
        <v>104</v>
      </c>
      <c r="F1066" s="3">
        <v>5</v>
      </c>
      <c r="G1066" s="5">
        <v>592.548</v>
      </c>
      <c r="H1066" s="5">
        <v>2962.74</v>
      </c>
      <c r="I1066" s="5">
        <v>740.68499999999995</v>
      </c>
      <c r="J1066" s="3" t="b">
        <v>0</v>
      </c>
      <c r="K1066" s="3" t="s">
        <v>88</v>
      </c>
      <c r="L1066" s="3">
        <v>2024</v>
      </c>
      <c r="M1066" s="3">
        <v>2</v>
      </c>
      <c r="N1066" s="3" t="s">
        <v>22</v>
      </c>
      <c r="O1066" s="11">
        <v>0</v>
      </c>
      <c r="P1066" s="11" t="str">
        <f>TEXT(Table1[[#This Row],[Order_Date]],"YYYY-MM")</f>
        <v>2024-02</v>
      </c>
      <c r="Q1066" s="9" t="str">
        <f>IF(AND(Table1[[#This Row],[Hour]]&gt;=6,Table1[[#This Row],[Hour]]&lt;12),"Morning",IF(AND(Table1[[#This Row],[Hour]]&gt;=12,Table1[[#This Row],[Hour]]&lt;18),"AfterNoon",IF(AND(Table1[[#This Row],[Hour]]&gt;=18,Table1[[#This Row],[Hour]]&lt;21),"Evening","Night")))</f>
        <v>Night</v>
      </c>
      <c r="R1066">
        <f>Table1[[#This Row],[Total_Sales]]/Table1[[#This Row],[Quantity_Sold]]</f>
        <v>592.548</v>
      </c>
      <c r="S1066">
        <v>25</v>
      </c>
    </row>
    <row r="1067" spans="1:19" ht="15.75" customHeight="1" x14ac:dyDescent="0.25">
      <c r="A1067" s="3">
        <v>2066</v>
      </c>
      <c r="B1067" s="4">
        <v>45416</v>
      </c>
      <c r="C1067" s="3">
        <v>202</v>
      </c>
      <c r="D1067" s="3">
        <v>302</v>
      </c>
      <c r="E1067" s="3">
        <v>102</v>
      </c>
      <c r="F1067" s="3">
        <v>1</v>
      </c>
      <c r="G1067" s="5">
        <v>540.18799999999999</v>
      </c>
      <c r="H1067" s="5">
        <v>540.18799999999999</v>
      </c>
      <c r="I1067" s="5">
        <v>162.0564</v>
      </c>
      <c r="J1067" s="3" t="b">
        <v>0</v>
      </c>
      <c r="K1067" s="3" t="s">
        <v>769</v>
      </c>
      <c r="L1067" s="3">
        <v>2024</v>
      </c>
      <c r="M1067" s="3">
        <v>5</v>
      </c>
      <c r="N1067" s="3" t="s">
        <v>22</v>
      </c>
      <c r="O1067" s="11">
        <v>15</v>
      </c>
      <c r="P1067" s="11" t="str">
        <f>TEXT(Table1[[#This Row],[Order_Date]],"YYYY-MM")</f>
        <v>2024-05</v>
      </c>
      <c r="Q1067" s="9" t="str">
        <f>IF(AND(Table1[[#This Row],[Hour]]&gt;=6,Table1[[#This Row],[Hour]]&lt;12),"Morning",IF(AND(Table1[[#This Row],[Hour]]&gt;=12,Table1[[#This Row],[Hour]]&lt;18),"AfterNoon",IF(AND(Table1[[#This Row],[Hour]]&gt;=18,Table1[[#This Row],[Hour]]&lt;21),"Evening","Night")))</f>
        <v>AfterNoon</v>
      </c>
      <c r="R1067">
        <f>Table1[[#This Row],[Total_Sales]]/Table1[[#This Row],[Quantity_Sold]]</f>
        <v>540.18799999999999</v>
      </c>
      <c r="S1067">
        <v>30</v>
      </c>
    </row>
    <row r="1068" spans="1:19" ht="15.75" customHeight="1" x14ac:dyDescent="0.25">
      <c r="A1068" s="3">
        <v>2067</v>
      </c>
      <c r="B1068" s="4">
        <v>45411</v>
      </c>
      <c r="C1068" s="3">
        <v>201</v>
      </c>
      <c r="D1068" s="3">
        <v>303</v>
      </c>
      <c r="E1068" s="3">
        <v>104</v>
      </c>
      <c r="F1068" s="3">
        <v>5</v>
      </c>
      <c r="G1068" s="5">
        <v>629.04600000000005</v>
      </c>
      <c r="H1068" s="5">
        <v>3145.2300000000005</v>
      </c>
      <c r="I1068" s="5">
        <v>471.78450000000004</v>
      </c>
      <c r="J1068" s="3" t="b">
        <v>0</v>
      </c>
      <c r="K1068" s="3" t="s">
        <v>494</v>
      </c>
      <c r="L1068" s="3">
        <v>2024</v>
      </c>
      <c r="M1068" s="3">
        <v>4</v>
      </c>
      <c r="N1068" s="3" t="s">
        <v>28</v>
      </c>
      <c r="O1068" s="11">
        <v>11</v>
      </c>
      <c r="P1068" s="11" t="str">
        <f>TEXT(Table1[[#This Row],[Order_Date]],"YYYY-MM")</f>
        <v>2024-04</v>
      </c>
      <c r="Q1068" s="9" t="str">
        <f>IF(AND(Table1[[#This Row],[Hour]]&gt;=6,Table1[[#This Row],[Hour]]&lt;12),"Morning",IF(AND(Table1[[#This Row],[Hour]]&gt;=12,Table1[[#This Row],[Hour]]&lt;18),"AfterNoon",IF(AND(Table1[[#This Row],[Hour]]&gt;=18,Table1[[#This Row],[Hour]]&lt;21),"Evening","Night")))</f>
        <v>Morning</v>
      </c>
      <c r="R1068">
        <f>Table1[[#This Row],[Total_Sales]]/Table1[[#This Row],[Quantity_Sold]]</f>
        <v>629.04600000000005</v>
      </c>
      <c r="S1068">
        <v>15</v>
      </c>
    </row>
    <row r="1069" spans="1:19" ht="15.75" customHeight="1" x14ac:dyDescent="0.25">
      <c r="A1069" s="3">
        <v>2068</v>
      </c>
      <c r="B1069" s="4">
        <v>44968</v>
      </c>
      <c r="C1069" s="3">
        <v>202</v>
      </c>
      <c r="D1069" s="3">
        <v>303</v>
      </c>
      <c r="E1069" s="3">
        <v>105</v>
      </c>
      <c r="F1069" s="3">
        <v>10</v>
      </c>
      <c r="G1069" s="5">
        <v>380.57800000000003</v>
      </c>
      <c r="H1069" s="5">
        <v>3805.78</v>
      </c>
      <c r="I1069" s="5">
        <v>646.98260000000005</v>
      </c>
      <c r="J1069" s="3" t="b">
        <v>0</v>
      </c>
      <c r="K1069" s="3" t="s">
        <v>770</v>
      </c>
      <c r="L1069" s="3">
        <v>2023</v>
      </c>
      <c r="M1069" s="3">
        <v>2</v>
      </c>
      <c r="N1069" s="3" t="s">
        <v>22</v>
      </c>
      <c r="O1069" s="11">
        <v>14</v>
      </c>
      <c r="P1069" s="11" t="str">
        <f>TEXT(Table1[[#This Row],[Order_Date]],"YYYY-MM")</f>
        <v>2023-02</v>
      </c>
      <c r="Q1069" s="9" t="str">
        <f>IF(AND(Table1[[#This Row],[Hour]]&gt;=6,Table1[[#This Row],[Hour]]&lt;12),"Morning",IF(AND(Table1[[#This Row],[Hour]]&gt;=12,Table1[[#This Row],[Hour]]&lt;18),"AfterNoon",IF(AND(Table1[[#This Row],[Hour]]&gt;=18,Table1[[#This Row],[Hour]]&lt;21),"Evening","Night")))</f>
        <v>AfterNoon</v>
      </c>
      <c r="R1069">
        <f>Table1[[#This Row],[Total_Sales]]/Table1[[#This Row],[Quantity_Sold]]</f>
        <v>380.57800000000003</v>
      </c>
      <c r="S1069">
        <v>17</v>
      </c>
    </row>
    <row r="1070" spans="1:19" ht="15.75" customHeight="1" x14ac:dyDescent="0.25">
      <c r="A1070" s="3">
        <v>2069</v>
      </c>
      <c r="B1070" s="4">
        <v>45494</v>
      </c>
      <c r="C1070" s="3">
        <v>203</v>
      </c>
      <c r="D1070" s="3">
        <v>303</v>
      </c>
      <c r="E1070" s="3">
        <v>102</v>
      </c>
      <c r="F1070" s="3">
        <v>7</v>
      </c>
      <c r="G1070" s="5">
        <v>405.21800000000002</v>
      </c>
      <c r="H1070" s="5">
        <v>2836.5260000000003</v>
      </c>
      <c r="I1070" s="5">
        <v>538.93994000000009</v>
      </c>
      <c r="J1070" s="3" t="b">
        <v>1</v>
      </c>
      <c r="K1070" s="3" t="s">
        <v>530</v>
      </c>
      <c r="L1070" s="3">
        <v>2024</v>
      </c>
      <c r="M1070" s="3">
        <v>7</v>
      </c>
      <c r="N1070" s="3" t="s">
        <v>20</v>
      </c>
      <c r="O1070" s="11">
        <v>22</v>
      </c>
      <c r="P1070" s="11" t="str">
        <f>TEXT(Table1[[#This Row],[Order_Date]],"YYYY-MM")</f>
        <v>2024-07</v>
      </c>
      <c r="Q1070" s="9" t="str">
        <f>IF(AND(Table1[[#This Row],[Hour]]&gt;=6,Table1[[#This Row],[Hour]]&lt;12),"Morning",IF(AND(Table1[[#This Row],[Hour]]&gt;=12,Table1[[#This Row],[Hour]]&lt;18),"AfterNoon",IF(AND(Table1[[#This Row],[Hour]]&gt;=18,Table1[[#This Row],[Hour]]&lt;21),"Evening","Night")))</f>
        <v>Night</v>
      </c>
      <c r="R1070">
        <f>Table1[[#This Row],[Total_Sales]]/Table1[[#This Row],[Quantity_Sold]]</f>
        <v>405.21800000000002</v>
      </c>
      <c r="S1070">
        <v>19</v>
      </c>
    </row>
    <row r="1071" spans="1:19" ht="15.75" customHeight="1" x14ac:dyDescent="0.25">
      <c r="A1071" s="3">
        <v>2070</v>
      </c>
      <c r="B1071" s="4">
        <v>44978</v>
      </c>
      <c r="C1071" s="3">
        <v>202</v>
      </c>
      <c r="D1071" s="3">
        <v>304</v>
      </c>
      <c r="E1071" s="3">
        <v>101</v>
      </c>
      <c r="F1071" s="3">
        <v>3</v>
      </c>
      <c r="G1071" s="5">
        <v>102.27800000000001</v>
      </c>
      <c r="H1071" s="5">
        <v>306.834</v>
      </c>
      <c r="I1071" s="5">
        <v>64.435140000000004</v>
      </c>
      <c r="J1071" s="3" t="b">
        <v>1</v>
      </c>
      <c r="K1071" s="3" t="s">
        <v>168</v>
      </c>
      <c r="L1071" s="3">
        <v>2023</v>
      </c>
      <c r="M1071" s="3">
        <v>2</v>
      </c>
      <c r="N1071" s="3" t="s">
        <v>31</v>
      </c>
      <c r="O1071" s="11">
        <v>16</v>
      </c>
      <c r="P1071" s="11" t="str">
        <f>TEXT(Table1[[#This Row],[Order_Date]],"YYYY-MM")</f>
        <v>2023-02</v>
      </c>
      <c r="Q1071" s="9" t="str">
        <f>IF(AND(Table1[[#This Row],[Hour]]&gt;=6,Table1[[#This Row],[Hour]]&lt;12),"Morning",IF(AND(Table1[[#This Row],[Hour]]&gt;=12,Table1[[#This Row],[Hour]]&lt;18),"AfterNoon",IF(AND(Table1[[#This Row],[Hour]]&gt;=18,Table1[[#This Row],[Hour]]&lt;21),"Evening","Night")))</f>
        <v>AfterNoon</v>
      </c>
      <c r="R1071">
        <f>Table1[[#This Row],[Total_Sales]]/Table1[[#This Row],[Quantity_Sold]]</f>
        <v>102.27800000000001</v>
      </c>
      <c r="S1071">
        <v>21.000000000000004</v>
      </c>
    </row>
    <row r="1072" spans="1:19" ht="15.75" customHeight="1" x14ac:dyDescent="0.25">
      <c r="A1072" s="3">
        <v>2071</v>
      </c>
      <c r="B1072" s="4">
        <v>44926</v>
      </c>
      <c r="C1072" s="3">
        <v>205</v>
      </c>
      <c r="D1072" s="3">
        <v>305</v>
      </c>
      <c r="E1072" s="3">
        <v>103</v>
      </c>
      <c r="F1072" s="3">
        <v>8</v>
      </c>
      <c r="G1072" s="5">
        <v>560.03200000000004</v>
      </c>
      <c r="H1072" s="5">
        <v>4480.2560000000003</v>
      </c>
      <c r="I1072" s="5">
        <v>1120.0640000000001</v>
      </c>
      <c r="J1072" s="3" t="b">
        <v>1</v>
      </c>
      <c r="K1072" s="3" t="s">
        <v>254</v>
      </c>
      <c r="L1072" s="3">
        <v>2022</v>
      </c>
      <c r="M1072" s="3">
        <v>12</v>
      </c>
      <c r="N1072" s="3" t="s">
        <v>22</v>
      </c>
      <c r="O1072" s="11">
        <v>10</v>
      </c>
      <c r="P1072" s="11" t="str">
        <f>TEXT(Table1[[#This Row],[Order_Date]],"YYYY-MM")</f>
        <v>2022-12</v>
      </c>
      <c r="Q1072" s="9" t="str">
        <f>IF(AND(Table1[[#This Row],[Hour]]&gt;=6,Table1[[#This Row],[Hour]]&lt;12),"Morning",IF(AND(Table1[[#This Row],[Hour]]&gt;=12,Table1[[#This Row],[Hour]]&lt;18),"AfterNoon",IF(AND(Table1[[#This Row],[Hour]]&gt;=18,Table1[[#This Row],[Hour]]&lt;21),"Evening","Night")))</f>
        <v>Morning</v>
      </c>
      <c r="R1072">
        <f>Table1[[#This Row],[Total_Sales]]/Table1[[#This Row],[Quantity_Sold]]</f>
        <v>560.03200000000004</v>
      </c>
      <c r="S1072">
        <v>25</v>
      </c>
    </row>
    <row r="1073" spans="1:19" ht="15.75" customHeight="1" x14ac:dyDescent="0.25">
      <c r="A1073" s="3">
        <v>2072</v>
      </c>
      <c r="B1073" s="4">
        <v>45265</v>
      </c>
      <c r="C1073" s="3">
        <v>202</v>
      </c>
      <c r="D1073" s="3">
        <v>304</v>
      </c>
      <c r="E1073" s="3">
        <v>102</v>
      </c>
      <c r="F1073" s="3">
        <v>8</v>
      </c>
      <c r="G1073" s="5">
        <v>306.61400000000003</v>
      </c>
      <c r="H1073" s="5">
        <v>2452.9120000000003</v>
      </c>
      <c r="I1073" s="5">
        <v>735.87360000000001</v>
      </c>
      <c r="J1073" s="3" t="b">
        <v>0</v>
      </c>
      <c r="K1073" s="3" t="s">
        <v>771</v>
      </c>
      <c r="L1073" s="3">
        <v>2023</v>
      </c>
      <c r="M1073" s="3">
        <v>12</v>
      </c>
      <c r="N1073" s="3" t="s">
        <v>31</v>
      </c>
      <c r="O1073" s="11">
        <v>3</v>
      </c>
      <c r="P1073" s="11" t="str">
        <f>TEXT(Table1[[#This Row],[Order_Date]],"YYYY-MM")</f>
        <v>2023-12</v>
      </c>
      <c r="Q1073" s="9" t="str">
        <f>IF(AND(Table1[[#This Row],[Hour]]&gt;=6,Table1[[#This Row],[Hour]]&lt;12),"Morning",IF(AND(Table1[[#This Row],[Hour]]&gt;=12,Table1[[#This Row],[Hour]]&lt;18),"AfterNoon",IF(AND(Table1[[#This Row],[Hour]]&gt;=18,Table1[[#This Row],[Hour]]&lt;21),"Evening","Night")))</f>
        <v>Night</v>
      </c>
      <c r="R1073">
        <f>Table1[[#This Row],[Total_Sales]]/Table1[[#This Row],[Quantity_Sold]]</f>
        <v>306.61400000000003</v>
      </c>
      <c r="S1073">
        <v>30</v>
      </c>
    </row>
    <row r="1074" spans="1:19" ht="15.75" customHeight="1" x14ac:dyDescent="0.25">
      <c r="A1074" s="3">
        <v>2073</v>
      </c>
      <c r="B1074" s="4">
        <v>45584</v>
      </c>
      <c r="C1074" s="3">
        <v>205</v>
      </c>
      <c r="D1074" s="3">
        <v>303</v>
      </c>
      <c r="E1074" s="3">
        <v>105</v>
      </c>
      <c r="F1074" s="3">
        <v>6</v>
      </c>
      <c r="G1074" s="5">
        <v>136.13600000000002</v>
      </c>
      <c r="H1074" s="5">
        <v>816.81600000000014</v>
      </c>
      <c r="I1074" s="5">
        <v>122.52240000000002</v>
      </c>
      <c r="J1074" s="3" t="b">
        <v>0</v>
      </c>
      <c r="K1074" s="3" t="s">
        <v>548</v>
      </c>
      <c r="L1074" s="3">
        <v>2024</v>
      </c>
      <c r="M1074" s="3">
        <v>10</v>
      </c>
      <c r="N1074" s="3" t="s">
        <v>22</v>
      </c>
      <c r="O1074" s="11">
        <v>18</v>
      </c>
      <c r="P1074" s="11" t="str">
        <f>TEXT(Table1[[#This Row],[Order_Date]],"YYYY-MM")</f>
        <v>2024-10</v>
      </c>
      <c r="Q1074" s="9" t="str">
        <f>IF(AND(Table1[[#This Row],[Hour]]&gt;=6,Table1[[#This Row],[Hour]]&lt;12),"Morning",IF(AND(Table1[[#This Row],[Hour]]&gt;=12,Table1[[#This Row],[Hour]]&lt;18),"AfterNoon",IF(AND(Table1[[#This Row],[Hour]]&gt;=18,Table1[[#This Row],[Hour]]&lt;21),"Evening","Night")))</f>
        <v>Evening</v>
      </c>
      <c r="R1074">
        <f>Table1[[#This Row],[Total_Sales]]/Table1[[#This Row],[Quantity_Sold]]</f>
        <v>136.13600000000002</v>
      </c>
      <c r="S1074">
        <v>15</v>
      </c>
    </row>
    <row r="1075" spans="1:19" ht="15.75" customHeight="1" x14ac:dyDescent="0.25">
      <c r="A1075" s="3">
        <v>2074</v>
      </c>
      <c r="B1075" s="4">
        <v>45133</v>
      </c>
      <c r="C1075" s="3">
        <v>204</v>
      </c>
      <c r="D1075" s="3">
        <v>302</v>
      </c>
      <c r="E1075" s="3">
        <v>101</v>
      </c>
      <c r="F1075" s="3">
        <v>3</v>
      </c>
      <c r="G1075" s="5">
        <v>585.61800000000005</v>
      </c>
      <c r="H1075" s="5">
        <v>1756.8540000000003</v>
      </c>
      <c r="I1075" s="5">
        <v>298.66518000000008</v>
      </c>
      <c r="J1075" s="3" t="b">
        <v>0</v>
      </c>
      <c r="K1075" s="3" t="s">
        <v>286</v>
      </c>
      <c r="L1075" s="3">
        <v>2023</v>
      </c>
      <c r="M1075" s="3">
        <v>7</v>
      </c>
      <c r="N1075" s="3" t="s">
        <v>18</v>
      </c>
      <c r="O1075" s="11">
        <v>14</v>
      </c>
      <c r="P1075" s="11" t="str">
        <f>TEXT(Table1[[#This Row],[Order_Date]],"YYYY-MM")</f>
        <v>2023-07</v>
      </c>
      <c r="Q1075" s="9" t="str">
        <f>IF(AND(Table1[[#This Row],[Hour]]&gt;=6,Table1[[#This Row],[Hour]]&lt;12),"Morning",IF(AND(Table1[[#This Row],[Hour]]&gt;=12,Table1[[#This Row],[Hour]]&lt;18),"AfterNoon",IF(AND(Table1[[#This Row],[Hour]]&gt;=18,Table1[[#This Row],[Hour]]&lt;21),"Evening","Night")))</f>
        <v>AfterNoon</v>
      </c>
      <c r="R1075">
        <f>Table1[[#This Row],[Total_Sales]]/Table1[[#This Row],[Quantity_Sold]]</f>
        <v>585.61800000000005</v>
      </c>
      <c r="S1075">
        <v>17</v>
      </c>
    </row>
    <row r="1076" spans="1:19" ht="15.75" customHeight="1" x14ac:dyDescent="0.25">
      <c r="A1076" s="3">
        <v>2075</v>
      </c>
      <c r="B1076" s="4">
        <v>45189</v>
      </c>
      <c r="C1076" s="3">
        <v>203</v>
      </c>
      <c r="D1076" s="3">
        <v>301</v>
      </c>
      <c r="E1076" s="3">
        <v>105</v>
      </c>
      <c r="F1076" s="3">
        <v>8</v>
      </c>
      <c r="G1076" s="5">
        <v>246.77400000000003</v>
      </c>
      <c r="H1076" s="5">
        <v>1974.1920000000002</v>
      </c>
      <c r="I1076" s="5">
        <v>375.09648000000004</v>
      </c>
      <c r="J1076" s="3" t="b">
        <v>0</v>
      </c>
      <c r="K1076" s="3" t="s">
        <v>772</v>
      </c>
      <c r="L1076" s="3">
        <v>2023</v>
      </c>
      <c r="M1076" s="3">
        <v>9</v>
      </c>
      <c r="N1076" s="3" t="s">
        <v>18</v>
      </c>
      <c r="O1076" s="11">
        <v>20</v>
      </c>
      <c r="P1076" s="11" t="str">
        <f>TEXT(Table1[[#This Row],[Order_Date]],"YYYY-MM")</f>
        <v>2023-09</v>
      </c>
      <c r="Q1076" s="9" t="str">
        <f>IF(AND(Table1[[#This Row],[Hour]]&gt;=6,Table1[[#This Row],[Hour]]&lt;12),"Morning",IF(AND(Table1[[#This Row],[Hour]]&gt;=12,Table1[[#This Row],[Hour]]&lt;18),"AfterNoon",IF(AND(Table1[[#This Row],[Hour]]&gt;=18,Table1[[#This Row],[Hour]]&lt;21),"Evening","Night")))</f>
        <v>Evening</v>
      </c>
      <c r="R1076">
        <f>Table1[[#This Row],[Total_Sales]]/Table1[[#This Row],[Quantity_Sold]]</f>
        <v>246.77400000000003</v>
      </c>
      <c r="S1076">
        <v>19</v>
      </c>
    </row>
    <row r="1077" spans="1:19" ht="15.75" customHeight="1" x14ac:dyDescent="0.25">
      <c r="A1077" s="3">
        <v>2076</v>
      </c>
      <c r="B1077" s="4">
        <v>45325</v>
      </c>
      <c r="C1077" s="3">
        <v>205</v>
      </c>
      <c r="D1077" s="3">
        <v>302</v>
      </c>
      <c r="E1077" s="3">
        <v>102</v>
      </c>
      <c r="F1077" s="3">
        <v>5</v>
      </c>
      <c r="G1077" s="5">
        <v>51.964000000000006</v>
      </c>
      <c r="H1077" s="5">
        <v>259.82000000000005</v>
      </c>
      <c r="I1077" s="5">
        <v>54.562200000000011</v>
      </c>
      <c r="J1077" s="3" t="b">
        <v>1</v>
      </c>
      <c r="K1077" s="3" t="s">
        <v>128</v>
      </c>
      <c r="L1077" s="3">
        <v>2024</v>
      </c>
      <c r="M1077" s="3">
        <v>2</v>
      </c>
      <c r="N1077" s="3" t="s">
        <v>22</v>
      </c>
      <c r="O1077" s="11">
        <v>11</v>
      </c>
      <c r="P1077" s="11" t="str">
        <f>TEXT(Table1[[#This Row],[Order_Date]],"YYYY-MM")</f>
        <v>2024-02</v>
      </c>
      <c r="Q1077" s="9" t="str">
        <f>IF(AND(Table1[[#This Row],[Hour]]&gt;=6,Table1[[#This Row],[Hour]]&lt;12),"Morning",IF(AND(Table1[[#This Row],[Hour]]&gt;=12,Table1[[#This Row],[Hour]]&lt;18),"AfterNoon",IF(AND(Table1[[#This Row],[Hour]]&gt;=18,Table1[[#This Row],[Hour]]&lt;21),"Evening","Night")))</f>
        <v>Morning</v>
      </c>
      <c r="R1077">
        <f>Table1[[#This Row],[Total_Sales]]/Table1[[#This Row],[Quantity_Sold]]</f>
        <v>51.964000000000013</v>
      </c>
      <c r="S1077">
        <v>21</v>
      </c>
    </row>
    <row r="1078" spans="1:19" ht="15.75" customHeight="1" x14ac:dyDescent="0.25">
      <c r="A1078" s="3">
        <v>2077</v>
      </c>
      <c r="B1078" s="4">
        <v>45286</v>
      </c>
      <c r="C1078" s="3">
        <v>203</v>
      </c>
      <c r="D1078" s="3">
        <v>305</v>
      </c>
      <c r="E1078" s="3">
        <v>103</v>
      </c>
      <c r="F1078" s="3">
        <v>2</v>
      </c>
      <c r="G1078" s="5">
        <v>287.01200000000006</v>
      </c>
      <c r="H1078" s="5">
        <v>574.02400000000011</v>
      </c>
      <c r="I1078" s="5">
        <v>143.50600000000003</v>
      </c>
      <c r="J1078" s="3" t="b">
        <v>0</v>
      </c>
      <c r="K1078" s="3" t="s">
        <v>468</v>
      </c>
      <c r="L1078" s="3">
        <v>2023</v>
      </c>
      <c r="M1078" s="3">
        <v>12</v>
      </c>
      <c r="N1078" s="3" t="s">
        <v>31</v>
      </c>
      <c r="O1078" s="11">
        <v>7</v>
      </c>
      <c r="P1078" s="11" t="str">
        <f>TEXT(Table1[[#This Row],[Order_Date]],"YYYY-MM")</f>
        <v>2023-12</v>
      </c>
      <c r="Q1078" s="9" t="str">
        <f>IF(AND(Table1[[#This Row],[Hour]]&gt;=6,Table1[[#This Row],[Hour]]&lt;12),"Morning",IF(AND(Table1[[#This Row],[Hour]]&gt;=12,Table1[[#This Row],[Hour]]&lt;18),"AfterNoon",IF(AND(Table1[[#This Row],[Hour]]&gt;=18,Table1[[#This Row],[Hour]]&lt;21),"Evening","Night")))</f>
        <v>Morning</v>
      </c>
      <c r="R1078">
        <f>Table1[[#This Row],[Total_Sales]]/Table1[[#This Row],[Quantity_Sold]]</f>
        <v>287.01200000000006</v>
      </c>
      <c r="S1078">
        <v>25</v>
      </c>
    </row>
    <row r="1079" spans="1:19" ht="15.75" customHeight="1" x14ac:dyDescent="0.25">
      <c r="A1079" s="3">
        <v>2078</v>
      </c>
      <c r="B1079" s="4">
        <v>45032</v>
      </c>
      <c r="C1079" s="3">
        <v>204</v>
      </c>
      <c r="D1079" s="3">
        <v>304</v>
      </c>
      <c r="E1079" s="3">
        <v>102</v>
      </c>
      <c r="F1079" s="3">
        <v>5</v>
      </c>
      <c r="G1079" s="5">
        <v>116.90800000000002</v>
      </c>
      <c r="H1079" s="5">
        <v>584.54000000000008</v>
      </c>
      <c r="I1079" s="5">
        <v>175.36200000000002</v>
      </c>
      <c r="J1079" s="3" t="b">
        <v>0</v>
      </c>
      <c r="K1079" s="3" t="s">
        <v>773</v>
      </c>
      <c r="L1079" s="3">
        <v>2023</v>
      </c>
      <c r="M1079" s="3">
        <v>4</v>
      </c>
      <c r="N1079" s="3" t="s">
        <v>20</v>
      </c>
      <c r="O1079" s="11">
        <v>11</v>
      </c>
      <c r="P1079" s="11" t="str">
        <f>TEXT(Table1[[#This Row],[Order_Date]],"YYYY-MM")</f>
        <v>2023-04</v>
      </c>
      <c r="Q1079" s="9" t="str">
        <f>IF(AND(Table1[[#This Row],[Hour]]&gt;=6,Table1[[#This Row],[Hour]]&lt;12),"Morning",IF(AND(Table1[[#This Row],[Hour]]&gt;=12,Table1[[#This Row],[Hour]]&lt;18),"AfterNoon",IF(AND(Table1[[#This Row],[Hour]]&gt;=18,Table1[[#This Row],[Hour]]&lt;21),"Evening","Night")))</f>
        <v>Morning</v>
      </c>
      <c r="R1079">
        <f>Table1[[#This Row],[Total_Sales]]/Table1[[#This Row],[Quantity_Sold]]</f>
        <v>116.90800000000002</v>
      </c>
      <c r="S1079">
        <v>30</v>
      </c>
    </row>
    <row r="1080" spans="1:19" ht="15.75" customHeight="1" x14ac:dyDescent="0.25">
      <c r="A1080" s="3">
        <v>2079</v>
      </c>
      <c r="B1080" s="4">
        <v>45398</v>
      </c>
      <c r="C1080" s="3">
        <v>204</v>
      </c>
      <c r="D1080" s="3">
        <v>303</v>
      </c>
      <c r="E1080" s="3">
        <v>103</v>
      </c>
      <c r="F1080" s="3">
        <v>3</v>
      </c>
      <c r="G1080" s="5">
        <v>243.89200000000002</v>
      </c>
      <c r="H1080" s="5">
        <v>731.67600000000004</v>
      </c>
      <c r="I1080" s="5">
        <v>109.7514</v>
      </c>
      <c r="J1080" s="3" t="b">
        <v>0</v>
      </c>
      <c r="K1080" s="3" t="s">
        <v>140</v>
      </c>
      <c r="L1080" s="3">
        <v>2024</v>
      </c>
      <c r="M1080" s="3">
        <v>4</v>
      </c>
      <c r="N1080" s="3" t="s">
        <v>31</v>
      </c>
      <c r="O1080" s="11">
        <v>22</v>
      </c>
      <c r="P1080" s="11" t="str">
        <f>TEXT(Table1[[#This Row],[Order_Date]],"YYYY-MM")</f>
        <v>2024-04</v>
      </c>
      <c r="Q1080" s="9" t="str">
        <f>IF(AND(Table1[[#This Row],[Hour]]&gt;=6,Table1[[#This Row],[Hour]]&lt;12),"Morning",IF(AND(Table1[[#This Row],[Hour]]&gt;=12,Table1[[#This Row],[Hour]]&lt;18),"AfterNoon",IF(AND(Table1[[#This Row],[Hour]]&gt;=18,Table1[[#This Row],[Hour]]&lt;21),"Evening","Night")))</f>
        <v>Night</v>
      </c>
      <c r="R1080">
        <f>Table1[[#This Row],[Total_Sales]]/Table1[[#This Row],[Quantity_Sold]]</f>
        <v>243.89200000000002</v>
      </c>
      <c r="S1080">
        <v>15</v>
      </c>
    </row>
    <row r="1081" spans="1:19" ht="15.75" customHeight="1" x14ac:dyDescent="0.25">
      <c r="A1081" s="3">
        <v>2080</v>
      </c>
      <c r="B1081" s="4">
        <v>45538</v>
      </c>
      <c r="C1081" s="3">
        <v>202</v>
      </c>
      <c r="D1081" s="3">
        <v>305</v>
      </c>
      <c r="E1081" s="3">
        <v>104</v>
      </c>
      <c r="F1081" s="3">
        <v>9</v>
      </c>
      <c r="G1081" s="5">
        <v>569.29399999999998</v>
      </c>
      <c r="H1081" s="5">
        <v>5123.6459999999997</v>
      </c>
      <c r="I1081" s="5">
        <v>871.01981999999998</v>
      </c>
      <c r="J1081" s="3" t="b">
        <v>0</v>
      </c>
      <c r="K1081" s="3" t="s">
        <v>774</v>
      </c>
      <c r="L1081" s="3">
        <v>2024</v>
      </c>
      <c r="M1081" s="3">
        <v>9</v>
      </c>
      <c r="N1081" s="3" t="s">
        <v>31</v>
      </c>
      <c r="O1081" s="11">
        <v>2</v>
      </c>
      <c r="P1081" s="11" t="str">
        <f>TEXT(Table1[[#This Row],[Order_Date]],"YYYY-MM")</f>
        <v>2024-09</v>
      </c>
      <c r="Q1081" s="9" t="str">
        <f>IF(AND(Table1[[#This Row],[Hour]]&gt;=6,Table1[[#This Row],[Hour]]&lt;12),"Morning",IF(AND(Table1[[#This Row],[Hour]]&gt;=12,Table1[[#This Row],[Hour]]&lt;18),"AfterNoon",IF(AND(Table1[[#This Row],[Hour]]&gt;=18,Table1[[#This Row],[Hour]]&lt;21),"Evening","Night")))</f>
        <v>Night</v>
      </c>
      <c r="R1081">
        <f>Table1[[#This Row],[Total_Sales]]/Table1[[#This Row],[Quantity_Sold]]</f>
        <v>569.29399999999998</v>
      </c>
      <c r="S1081">
        <v>17</v>
      </c>
    </row>
    <row r="1082" spans="1:19" ht="15.75" customHeight="1" x14ac:dyDescent="0.25">
      <c r="A1082" s="3">
        <v>2081</v>
      </c>
      <c r="B1082" s="4">
        <v>45013</v>
      </c>
      <c r="C1082" s="3">
        <v>203</v>
      </c>
      <c r="D1082" s="3">
        <v>301</v>
      </c>
      <c r="E1082" s="3">
        <v>104</v>
      </c>
      <c r="F1082" s="3">
        <v>10</v>
      </c>
      <c r="G1082" s="5">
        <v>587.44399999999996</v>
      </c>
      <c r="H1082" s="5">
        <v>5874.44</v>
      </c>
      <c r="I1082" s="5">
        <v>1116.1435999999999</v>
      </c>
      <c r="J1082" s="3" t="b">
        <v>0</v>
      </c>
      <c r="K1082" s="3" t="s">
        <v>476</v>
      </c>
      <c r="L1082" s="3">
        <v>2023</v>
      </c>
      <c r="M1082" s="3">
        <v>3</v>
      </c>
      <c r="N1082" s="3" t="s">
        <v>31</v>
      </c>
      <c r="O1082" s="11">
        <v>8</v>
      </c>
      <c r="P1082" s="11" t="str">
        <f>TEXT(Table1[[#This Row],[Order_Date]],"YYYY-MM")</f>
        <v>2023-03</v>
      </c>
      <c r="Q1082" s="9" t="str">
        <f>IF(AND(Table1[[#This Row],[Hour]]&gt;=6,Table1[[#This Row],[Hour]]&lt;12),"Morning",IF(AND(Table1[[#This Row],[Hour]]&gt;=12,Table1[[#This Row],[Hour]]&lt;18),"AfterNoon",IF(AND(Table1[[#This Row],[Hour]]&gt;=18,Table1[[#This Row],[Hour]]&lt;21),"Evening","Night")))</f>
        <v>Morning</v>
      </c>
      <c r="R1082">
        <f>Table1[[#This Row],[Total_Sales]]/Table1[[#This Row],[Quantity_Sold]]</f>
        <v>587.44399999999996</v>
      </c>
      <c r="S1082">
        <v>19</v>
      </c>
    </row>
    <row r="1083" spans="1:19" ht="15.75" customHeight="1" x14ac:dyDescent="0.25">
      <c r="A1083" s="3">
        <v>2082</v>
      </c>
      <c r="B1083" s="4">
        <v>45290</v>
      </c>
      <c r="C1083" s="3">
        <v>201</v>
      </c>
      <c r="D1083" s="3">
        <v>305</v>
      </c>
      <c r="E1083" s="3">
        <v>104</v>
      </c>
      <c r="F1083" s="3">
        <v>5</v>
      </c>
      <c r="G1083" s="5">
        <v>310.33200000000005</v>
      </c>
      <c r="H1083" s="5">
        <v>1551.6600000000003</v>
      </c>
      <c r="I1083" s="5">
        <v>325.84860000000003</v>
      </c>
      <c r="J1083" s="3" t="b">
        <v>0</v>
      </c>
      <c r="K1083" s="3" t="s">
        <v>115</v>
      </c>
      <c r="L1083" s="3">
        <v>2023</v>
      </c>
      <c r="M1083" s="3">
        <v>12</v>
      </c>
      <c r="N1083" s="3" t="s">
        <v>22</v>
      </c>
      <c r="O1083" s="11">
        <v>20</v>
      </c>
      <c r="P1083" s="11" t="str">
        <f>TEXT(Table1[[#This Row],[Order_Date]],"YYYY-MM")</f>
        <v>2023-12</v>
      </c>
      <c r="Q1083" s="9" t="str">
        <f>IF(AND(Table1[[#This Row],[Hour]]&gt;=6,Table1[[#This Row],[Hour]]&lt;12),"Morning",IF(AND(Table1[[#This Row],[Hour]]&gt;=12,Table1[[#This Row],[Hour]]&lt;18),"AfterNoon",IF(AND(Table1[[#This Row],[Hour]]&gt;=18,Table1[[#This Row],[Hour]]&lt;21),"Evening","Night")))</f>
        <v>Evening</v>
      </c>
      <c r="R1083">
        <f>Table1[[#This Row],[Total_Sales]]/Table1[[#This Row],[Quantity_Sold]]</f>
        <v>310.33200000000005</v>
      </c>
      <c r="S1083">
        <v>21</v>
      </c>
    </row>
    <row r="1084" spans="1:19" ht="15.75" customHeight="1" x14ac:dyDescent="0.25">
      <c r="A1084" s="3">
        <v>2083</v>
      </c>
      <c r="B1084" s="4">
        <v>45474</v>
      </c>
      <c r="C1084" s="3">
        <v>202</v>
      </c>
      <c r="D1084" s="3">
        <v>301</v>
      </c>
      <c r="E1084" s="3">
        <v>102</v>
      </c>
      <c r="F1084" s="3">
        <v>5</v>
      </c>
      <c r="G1084" s="5">
        <v>190.93800000000002</v>
      </c>
      <c r="H1084" s="5">
        <v>954.69</v>
      </c>
      <c r="I1084" s="5">
        <v>238.67250000000001</v>
      </c>
      <c r="J1084" s="3" t="b">
        <v>1</v>
      </c>
      <c r="K1084" s="3" t="s">
        <v>257</v>
      </c>
      <c r="L1084" s="3">
        <v>2024</v>
      </c>
      <c r="M1084" s="3">
        <v>7</v>
      </c>
      <c r="N1084" s="3" t="s">
        <v>28</v>
      </c>
      <c r="O1084" s="11">
        <v>15</v>
      </c>
      <c r="P1084" s="11" t="str">
        <f>TEXT(Table1[[#This Row],[Order_Date]],"YYYY-MM")</f>
        <v>2024-07</v>
      </c>
      <c r="Q1084" s="9" t="str">
        <f>IF(AND(Table1[[#This Row],[Hour]]&gt;=6,Table1[[#This Row],[Hour]]&lt;12),"Morning",IF(AND(Table1[[#This Row],[Hour]]&gt;=12,Table1[[#This Row],[Hour]]&lt;18),"AfterNoon",IF(AND(Table1[[#This Row],[Hour]]&gt;=18,Table1[[#This Row],[Hour]]&lt;21),"Evening","Night")))</f>
        <v>AfterNoon</v>
      </c>
      <c r="R1084">
        <f>Table1[[#This Row],[Total_Sales]]/Table1[[#This Row],[Quantity_Sold]]</f>
        <v>190.93800000000002</v>
      </c>
      <c r="S1084">
        <v>25</v>
      </c>
    </row>
    <row r="1085" spans="1:19" ht="15.75" customHeight="1" x14ac:dyDescent="0.25">
      <c r="A1085" s="3">
        <v>2084</v>
      </c>
      <c r="B1085" s="4">
        <v>45416</v>
      </c>
      <c r="C1085" s="3">
        <v>202</v>
      </c>
      <c r="D1085" s="3">
        <v>302</v>
      </c>
      <c r="E1085" s="3">
        <v>101</v>
      </c>
      <c r="F1085" s="3">
        <v>9</v>
      </c>
      <c r="G1085" s="5">
        <v>57.618000000000009</v>
      </c>
      <c r="H1085" s="5">
        <v>518.56200000000013</v>
      </c>
      <c r="I1085" s="5">
        <v>155.56860000000003</v>
      </c>
      <c r="J1085" s="3" t="b">
        <v>1</v>
      </c>
      <c r="K1085" s="3" t="s">
        <v>775</v>
      </c>
      <c r="L1085" s="3">
        <v>2024</v>
      </c>
      <c r="M1085" s="3">
        <v>5</v>
      </c>
      <c r="N1085" s="3" t="s">
        <v>22</v>
      </c>
      <c r="O1085" s="11">
        <v>4</v>
      </c>
      <c r="P1085" s="11" t="str">
        <f>TEXT(Table1[[#This Row],[Order_Date]],"YYYY-MM")</f>
        <v>2024-05</v>
      </c>
      <c r="Q1085" s="9" t="str">
        <f>IF(AND(Table1[[#This Row],[Hour]]&gt;=6,Table1[[#This Row],[Hour]]&lt;12),"Morning",IF(AND(Table1[[#This Row],[Hour]]&gt;=12,Table1[[#This Row],[Hour]]&lt;18),"AfterNoon",IF(AND(Table1[[#This Row],[Hour]]&gt;=18,Table1[[#This Row],[Hour]]&lt;21),"Evening","Night")))</f>
        <v>Night</v>
      </c>
      <c r="R1085">
        <f>Table1[[#This Row],[Total_Sales]]/Table1[[#This Row],[Quantity_Sold]]</f>
        <v>57.618000000000016</v>
      </c>
      <c r="S1085">
        <v>30</v>
      </c>
    </row>
    <row r="1086" spans="1:19" ht="15.75" customHeight="1" x14ac:dyDescent="0.25">
      <c r="A1086" s="3">
        <v>2085</v>
      </c>
      <c r="B1086" s="4">
        <v>45588</v>
      </c>
      <c r="C1086" s="3">
        <v>203</v>
      </c>
      <c r="D1086" s="3">
        <v>301</v>
      </c>
      <c r="E1086" s="3">
        <v>102</v>
      </c>
      <c r="F1086" s="3">
        <v>8</v>
      </c>
      <c r="G1086" s="5">
        <v>369.53400000000005</v>
      </c>
      <c r="H1086" s="5">
        <v>2956.2720000000004</v>
      </c>
      <c r="I1086" s="5">
        <v>443.44080000000002</v>
      </c>
      <c r="J1086" s="3" t="b">
        <v>0</v>
      </c>
      <c r="K1086" s="3" t="s">
        <v>776</v>
      </c>
      <c r="L1086" s="3">
        <v>2024</v>
      </c>
      <c r="M1086" s="3">
        <v>10</v>
      </c>
      <c r="N1086" s="3" t="s">
        <v>18</v>
      </c>
      <c r="O1086" s="11">
        <v>13</v>
      </c>
      <c r="P1086" s="11" t="str">
        <f>TEXT(Table1[[#This Row],[Order_Date]],"YYYY-MM")</f>
        <v>2024-10</v>
      </c>
      <c r="Q1086" s="9" t="str">
        <f>IF(AND(Table1[[#This Row],[Hour]]&gt;=6,Table1[[#This Row],[Hour]]&lt;12),"Morning",IF(AND(Table1[[#This Row],[Hour]]&gt;=12,Table1[[#This Row],[Hour]]&lt;18),"AfterNoon",IF(AND(Table1[[#This Row],[Hour]]&gt;=18,Table1[[#This Row],[Hour]]&lt;21),"Evening","Night")))</f>
        <v>AfterNoon</v>
      </c>
      <c r="R1086">
        <f>Table1[[#This Row],[Total_Sales]]/Table1[[#This Row],[Quantity_Sold]]</f>
        <v>369.53400000000005</v>
      </c>
      <c r="S1086">
        <v>15</v>
      </c>
    </row>
    <row r="1087" spans="1:19" ht="15.75" customHeight="1" x14ac:dyDescent="0.25">
      <c r="A1087" s="3">
        <v>2086</v>
      </c>
      <c r="B1087" s="4">
        <v>45231</v>
      </c>
      <c r="C1087" s="3">
        <v>201</v>
      </c>
      <c r="D1087" s="3">
        <v>304</v>
      </c>
      <c r="E1087" s="3">
        <v>101</v>
      </c>
      <c r="F1087" s="3">
        <v>1</v>
      </c>
      <c r="G1087" s="5">
        <v>422.53200000000004</v>
      </c>
      <c r="H1087" s="5">
        <v>422.53200000000004</v>
      </c>
      <c r="I1087" s="5">
        <v>71.83044000000001</v>
      </c>
      <c r="J1087" s="3" t="b">
        <v>0</v>
      </c>
      <c r="K1087" s="3" t="s">
        <v>100</v>
      </c>
      <c r="L1087" s="3">
        <v>2023</v>
      </c>
      <c r="M1087" s="3">
        <v>11</v>
      </c>
      <c r="N1087" s="3" t="s">
        <v>18</v>
      </c>
      <c r="O1087" s="11">
        <v>7</v>
      </c>
      <c r="P1087" s="11" t="str">
        <f>TEXT(Table1[[#This Row],[Order_Date]],"YYYY-MM")</f>
        <v>2023-11</v>
      </c>
      <c r="Q1087" s="9" t="str">
        <f>IF(AND(Table1[[#This Row],[Hour]]&gt;=6,Table1[[#This Row],[Hour]]&lt;12),"Morning",IF(AND(Table1[[#This Row],[Hour]]&gt;=12,Table1[[#This Row],[Hour]]&lt;18),"AfterNoon",IF(AND(Table1[[#This Row],[Hour]]&gt;=18,Table1[[#This Row],[Hour]]&lt;21),"Evening","Night")))</f>
        <v>Morning</v>
      </c>
      <c r="R1087">
        <f>Table1[[#This Row],[Total_Sales]]/Table1[[#This Row],[Quantity_Sold]]</f>
        <v>422.53200000000004</v>
      </c>
      <c r="S1087">
        <v>17</v>
      </c>
    </row>
    <row r="1088" spans="1:19" ht="15.75" customHeight="1" x14ac:dyDescent="0.25">
      <c r="A1088" s="3">
        <v>2087</v>
      </c>
      <c r="B1088" s="4">
        <v>45475</v>
      </c>
      <c r="C1088" s="3">
        <v>203</v>
      </c>
      <c r="D1088" s="3">
        <v>303</v>
      </c>
      <c r="E1088" s="3">
        <v>102</v>
      </c>
      <c r="F1088" s="3">
        <v>5</v>
      </c>
      <c r="G1088" s="5">
        <v>529.32000000000005</v>
      </c>
      <c r="H1088" s="5">
        <v>2646.6000000000004</v>
      </c>
      <c r="I1088" s="5">
        <v>502.8540000000001</v>
      </c>
      <c r="J1088" s="3" t="b">
        <v>0</v>
      </c>
      <c r="K1088" s="3" t="s">
        <v>777</v>
      </c>
      <c r="L1088" s="3">
        <v>2024</v>
      </c>
      <c r="M1088" s="3">
        <v>7</v>
      </c>
      <c r="N1088" s="3" t="s">
        <v>31</v>
      </c>
      <c r="O1088" s="11">
        <v>6</v>
      </c>
      <c r="P1088" s="11" t="str">
        <f>TEXT(Table1[[#This Row],[Order_Date]],"YYYY-MM")</f>
        <v>2024-07</v>
      </c>
      <c r="Q1088" s="9" t="str">
        <f>IF(AND(Table1[[#This Row],[Hour]]&gt;=6,Table1[[#This Row],[Hour]]&lt;12),"Morning",IF(AND(Table1[[#This Row],[Hour]]&gt;=12,Table1[[#This Row],[Hour]]&lt;18),"AfterNoon",IF(AND(Table1[[#This Row],[Hour]]&gt;=18,Table1[[#This Row],[Hour]]&lt;21),"Evening","Night")))</f>
        <v>Morning</v>
      </c>
      <c r="R1088">
        <f>Table1[[#This Row],[Total_Sales]]/Table1[[#This Row],[Quantity_Sold]]</f>
        <v>529.32000000000005</v>
      </c>
      <c r="S1088">
        <v>19</v>
      </c>
    </row>
    <row r="1089" spans="1:19" ht="15.75" customHeight="1" x14ac:dyDescent="0.25">
      <c r="A1089" s="3">
        <v>2088</v>
      </c>
      <c r="B1089" s="4">
        <v>45484</v>
      </c>
      <c r="C1089" s="3">
        <v>203</v>
      </c>
      <c r="D1089" s="3">
        <v>301</v>
      </c>
      <c r="E1089" s="3">
        <v>104</v>
      </c>
      <c r="F1089" s="3">
        <v>9</v>
      </c>
      <c r="G1089" s="5">
        <v>518.47400000000005</v>
      </c>
      <c r="H1089" s="5">
        <v>4666.2660000000005</v>
      </c>
      <c r="I1089" s="5">
        <v>979.91586000000007</v>
      </c>
      <c r="J1089" s="3" t="b">
        <v>0</v>
      </c>
      <c r="K1089" s="3" t="s">
        <v>253</v>
      </c>
      <c r="L1089" s="3">
        <v>2024</v>
      </c>
      <c r="M1089" s="3">
        <v>7</v>
      </c>
      <c r="N1089" s="3" t="s">
        <v>16</v>
      </c>
      <c r="O1089" s="11">
        <v>2</v>
      </c>
      <c r="P1089" s="11" t="str">
        <f>TEXT(Table1[[#This Row],[Order_Date]],"YYYY-MM")</f>
        <v>2024-07</v>
      </c>
      <c r="Q1089" s="9" t="str">
        <f>IF(AND(Table1[[#This Row],[Hour]]&gt;=6,Table1[[#This Row],[Hour]]&lt;12),"Morning",IF(AND(Table1[[#This Row],[Hour]]&gt;=12,Table1[[#This Row],[Hour]]&lt;18),"AfterNoon",IF(AND(Table1[[#This Row],[Hour]]&gt;=18,Table1[[#This Row],[Hour]]&lt;21),"Evening","Night")))</f>
        <v>Night</v>
      </c>
      <c r="R1089">
        <f>Table1[[#This Row],[Total_Sales]]/Table1[[#This Row],[Quantity_Sold]]</f>
        <v>518.47400000000005</v>
      </c>
      <c r="S1089">
        <v>21</v>
      </c>
    </row>
    <row r="1090" spans="1:19" ht="15.75" customHeight="1" x14ac:dyDescent="0.25">
      <c r="A1090" s="3">
        <v>2089</v>
      </c>
      <c r="B1090" s="4">
        <v>44889</v>
      </c>
      <c r="C1090" s="3">
        <v>201</v>
      </c>
      <c r="D1090" s="3">
        <v>302</v>
      </c>
      <c r="E1090" s="3">
        <v>104</v>
      </c>
      <c r="F1090" s="3">
        <v>8</v>
      </c>
      <c r="G1090" s="5">
        <v>449.37200000000001</v>
      </c>
      <c r="H1090" s="5">
        <v>3594.9760000000001</v>
      </c>
      <c r="I1090" s="5">
        <v>898.74400000000003</v>
      </c>
      <c r="J1090" s="3" t="b">
        <v>0</v>
      </c>
      <c r="K1090" s="3" t="s">
        <v>52</v>
      </c>
      <c r="L1090" s="3">
        <v>2022</v>
      </c>
      <c r="M1090" s="3">
        <v>11</v>
      </c>
      <c r="N1090" s="3" t="s">
        <v>16</v>
      </c>
      <c r="O1090" s="11">
        <v>22</v>
      </c>
      <c r="P1090" s="11" t="str">
        <f>TEXT(Table1[[#This Row],[Order_Date]],"YYYY-MM")</f>
        <v>2022-11</v>
      </c>
      <c r="Q1090" s="9" t="str">
        <f>IF(AND(Table1[[#This Row],[Hour]]&gt;=6,Table1[[#This Row],[Hour]]&lt;12),"Morning",IF(AND(Table1[[#This Row],[Hour]]&gt;=12,Table1[[#This Row],[Hour]]&lt;18),"AfterNoon",IF(AND(Table1[[#This Row],[Hour]]&gt;=18,Table1[[#This Row],[Hour]]&lt;21),"Evening","Night")))</f>
        <v>Night</v>
      </c>
      <c r="R1090">
        <f>Table1[[#This Row],[Total_Sales]]/Table1[[#This Row],[Quantity_Sold]]</f>
        <v>449.37200000000001</v>
      </c>
      <c r="S1090">
        <v>25</v>
      </c>
    </row>
    <row r="1091" spans="1:19" ht="15.75" customHeight="1" x14ac:dyDescent="0.25">
      <c r="A1091" s="3">
        <v>2090</v>
      </c>
      <c r="B1091" s="4">
        <v>45319</v>
      </c>
      <c r="C1091" s="3">
        <v>204</v>
      </c>
      <c r="D1091" s="3">
        <v>305</v>
      </c>
      <c r="E1091" s="3">
        <v>101</v>
      </c>
      <c r="F1091" s="3">
        <v>9</v>
      </c>
      <c r="G1091" s="5">
        <v>290.81800000000004</v>
      </c>
      <c r="H1091" s="5">
        <v>2617.3620000000005</v>
      </c>
      <c r="I1091" s="5">
        <v>785.20860000000016</v>
      </c>
      <c r="J1091" s="3" t="b">
        <v>0</v>
      </c>
      <c r="K1091" s="3" t="s">
        <v>354</v>
      </c>
      <c r="L1091" s="3">
        <v>2024</v>
      </c>
      <c r="M1091" s="3">
        <v>1</v>
      </c>
      <c r="N1091" s="3" t="s">
        <v>20</v>
      </c>
      <c r="O1091" s="11">
        <v>1</v>
      </c>
      <c r="P1091" s="11" t="str">
        <f>TEXT(Table1[[#This Row],[Order_Date]],"YYYY-MM")</f>
        <v>2024-01</v>
      </c>
      <c r="Q1091" s="9" t="str">
        <f>IF(AND(Table1[[#This Row],[Hour]]&gt;=6,Table1[[#This Row],[Hour]]&lt;12),"Morning",IF(AND(Table1[[#This Row],[Hour]]&gt;=12,Table1[[#This Row],[Hour]]&lt;18),"AfterNoon",IF(AND(Table1[[#This Row],[Hour]]&gt;=18,Table1[[#This Row],[Hour]]&lt;21),"Evening","Night")))</f>
        <v>Night</v>
      </c>
      <c r="R1091">
        <f>Table1[[#This Row],[Total_Sales]]/Table1[[#This Row],[Quantity_Sold]]</f>
        <v>290.81800000000004</v>
      </c>
      <c r="S1091">
        <v>30</v>
      </c>
    </row>
    <row r="1092" spans="1:19" ht="15.75" customHeight="1" x14ac:dyDescent="0.25">
      <c r="A1092" s="3">
        <v>2091</v>
      </c>
      <c r="B1092" s="4">
        <v>45532</v>
      </c>
      <c r="C1092" s="3">
        <v>201</v>
      </c>
      <c r="D1092" s="3">
        <v>305</v>
      </c>
      <c r="E1092" s="3">
        <v>104</v>
      </c>
      <c r="F1092" s="3">
        <v>3</v>
      </c>
      <c r="G1092" s="5">
        <v>143.26400000000001</v>
      </c>
      <c r="H1092" s="5">
        <v>429.79200000000003</v>
      </c>
      <c r="I1092" s="5">
        <v>64.468800000000002</v>
      </c>
      <c r="J1092" s="3" t="b">
        <v>0</v>
      </c>
      <c r="K1092" s="3" t="s">
        <v>757</v>
      </c>
      <c r="L1092" s="3">
        <v>2024</v>
      </c>
      <c r="M1092" s="3">
        <v>8</v>
      </c>
      <c r="N1092" s="3" t="s">
        <v>18</v>
      </c>
      <c r="O1092" s="11">
        <v>4</v>
      </c>
      <c r="P1092" s="11" t="str">
        <f>TEXT(Table1[[#This Row],[Order_Date]],"YYYY-MM")</f>
        <v>2024-08</v>
      </c>
      <c r="Q1092" s="9" t="str">
        <f>IF(AND(Table1[[#This Row],[Hour]]&gt;=6,Table1[[#This Row],[Hour]]&lt;12),"Morning",IF(AND(Table1[[#This Row],[Hour]]&gt;=12,Table1[[#This Row],[Hour]]&lt;18),"AfterNoon",IF(AND(Table1[[#This Row],[Hour]]&gt;=18,Table1[[#This Row],[Hour]]&lt;21),"Evening","Night")))</f>
        <v>Night</v>
      </c>
      <c r="R1092">
        <f>Table1[[#This Row],[Total_Sales]]/Table1[[#This Row],[Quantity_Sold]]</f>
        <v>143.26400000000001</v>
      </c>
      <c r="S1092">
        <v>15</v>
      </c>
    </row>
    <row r="1093" spans="1:19" ht="15.75" customHeight="1" x14ac:dyDescent="0.25">
      <c r="A1093" s="3">
        <v>2092</v>
      </c>
      <c r="B1093" s="4">
        <v>45359</v>
      </c>
      <c r="C1093" s="3">
        <v>205</v>
      </c>
      <c r="D1093" s="3">
        <v>303</v>
      </c>
      <c r="E1093" s="3">
        <v>103</v>
      </c>
      <c r="F1093" s="3">
        <v>5</v>
      </c>
      <c r="G1093" s="5">
        <v>185.768</v>
      </c>
      <c r="H1093" s="5">
        <v>928.84</v>
      </c>
      <c r="I1093" s="5">
        <v>157.90280000000001</v>
      </c>
      <c r="J1093" s="3" t="b">
        <v>1</v>
      </c>
      <c r="K1093" s="3" t="s">
        <v>778</v>
      </c>
      <c r="L1093" s="3">
        <v>2024</v>
      </c>
      <c r="M1093" s="3">
        <v>3</v>
      </c>
      <c r="N1093" s="3" t="s">
        <v>26</v>
      </c>
      <c r="O1093" s="11">
        <v>6</v>
      </c>
      <c r="P1093" s="11" t="str">
        <f>TEXT(Table1[[#This Row],[Order_Date]],"YYYY-MM")</f>
        <v>2024-03</v>
      </c>
      <c r="Q1093" s="9" t="str">
        <f>IF(AND(Table1[[#This Row],[Hour]]&gt;=6,Table1[[#This Row],[Hour]]&lt;12),"Morning",IF(AND(Table1[[#This Row],[Hour]]&gt;=12,Table1[[#This Row],[Hour]]&lt;18),"AfterNoon",IF(AND(Table1[[#This Row],[Hour]]&gt;=18,Table1[[#This Row],[Hour]]&lt;21),"Evening","Night")))</f>
        <v>Morning</v>
      </c>
      <c r="R1093">
        <f>Table1[[#This Row],[Total_Sales]]/Table1[[#This Row],[Quantity_Sold]]</f>
        <v>185.768</v>
      </c>
      <c r="S1093">
        <v>17</v>
      </c>
    </row>
    <row r="1094" spans="1:19" ht="15.75" customHeight="1" x14ac:dyDescent="0.25">
      <c r="A1094" s="3">
        <v>2093</v>
      </c>
      <c r="B1094" s="4">
        <v>45365</v>
      </c>
      <c r="C1094" s="3">
        <v>202</v>
      </c>
      <c r="D1094" s="3">
        <v>305</v>
      </c>
      <c r="E1094" s="3">
        <v>103</v>
      </c>
      <c r="F1094" s="3">
        <v>2</v>
      </c>
      <c r="G1094" s="5">
        <v>419.87</v>
      </c>
      <c r="H1094" s="5">
        <v>839.74</v>
      </c>
      <c r="I1094" s="5">
        <v>159.5506</v>
      </c>
      <c r="J1094" s="3" t="b">
        <v>1</v>
      </c>
      <c r="K1094" s="3" t="s">
        <v>779</v>
      </c>
      <c r="L1094" s="3">
        <v>2024</v>
      </c>
      <c r="M1094" s="3">
        <v>3</v>
      </c>
      <c r="N1094" s="3" t="s">
        <v>16</v>
      </c>
      <c r="O1094" s="11">
        <v>11</v>
      </c>
      <c r="P1094" s="11" t="str">
        <f>TEXT(Table1[[#This Row],[Order_Date]],"YYYY-MM")</f>
        <v>2024-03</v>
      </c>
      <c r="Q1094" s="9" t="str">
        <f>IF(AND(Table1[[#This Row],[Hour]]&gt;=6,Table1[[#This Row],[Hour]]&lt;12),"Morning",IF(AND(Table1[[#This Row],[Hour]]&gt;=12,Table1[[#This Row],[Hour]]&lt;18),"AfterNoon",IF(AND(Table1[[#This Row],[Hour]]&gt;=18,Table1[[#This Row],[Hour]]&lt;21),"Evening","Night")))</f>
        <v>Morning</v>
      </c>
      <c r="R1094">
        <f>Table1[[#This Row],[Total_Sales]]/Table1[[#This Row],[Quantity_Sold]]</f>
        <v>419.87</v>
      </c>
      <c r="S1094">
        <v>19</v>
      </c>
    </row>
    <row r="1095" spans="1:19" ht="15.75" customHeight="1" x14ac:dyDescent="0.25">
      <c r="A1095" s="3">
        <v>2094</v>
      </c>
      <c r="B1095" s="4">
        <v>44988</v>
      </c>
      <c r="C1095" s="3">
        <v>205</v>
      </c>
      <c r="D1095" s="3">
        <v>301</v>
      </c>
      <c r="E1095" s="3">
        <v>103</v>
      </c>
      <c r="F1095" s="3">
        <v>4</v>
      </c>
      <c r="G1095" s="5">
        <v>166.14400000000001</v>
      </c>
      <c r="H1095" s="5">
        <v>664.57600000000002</v>
      </c>
      <c r="I1095" s="5">
        <v>139.56095999999999</v>
      </c>
      <c r="J1095" s="3" t="b">
        <v>1</v>
      </c>
      <c r="K1095" s="3" t="s">
        <v>175</v>
      </c>
      <c r="L1095" s="3">
        <v>2023</v>
      </c>
      <c r="M1095" s="3">
        <v>3</v>
      </c>
      <c r="N1095" s="3" t="s">
        <v>26</v>
      </c>
      <c r="O1095" s="11">
        <v>7</v>
      </c>
      <c r="P1095" s="11" t="str">
        <f>TEXT(Table1[[#This Row],[Order_Date]],"YYYY-MM")</f>
        <v>2023-03</v>
      </c>
      <c r="Q1095" s="9" t="str">
        <f>IF(AND(Table1[[#This Row],[Hour]]&gt;=6,Table1[[#This Row],[Hour]]&lt;12),"Morning",IF(AND(Table1[[#This Row],[Hour]]&gt;=12,Table1[[#This Row],[Hour]]&lt;18),"AfterNoon",IF(AND(Table1[[#This Row],[Hour]]&gt;=18,Table1[[#This Row],[Hour]]&lt;21),"Evening","Night")))</f>
        <v>Morning</v>
      </c>
      <c r="R1095">
        <f>Table1[[#This Row],[Total_Sales]]/Table1[[#This Row],[Quantity_Sold]]</f>
        <v>166.14400000000001</v>
      </c>
      <c r="S1095">
        <v>21</v>
      </c>
    </row>
    <row r="1096" spans="1:19" ht="15.75" customHeight="1" x14ac:dyDescent="0.25">
      <c r="A1096" s="3">
        <v>2095</v>
      </c>
      <c r="B1096" s="4">
        <v>45324</v>
      </c>
      <c r="C1096" s="3">
        <v>204</v>
      </c>
      <c r="D1096" s="3">
        <v>302</v>
      </c>
      <c r="E1096" s="3">
        <v>101</v>
      </c>
      <c r="F1096" s="3">
        <v>1</v>
      </c>
      <c r="G1096" s="5">
        <v>313.03800000000001</v>
      </c>
      <c r="H1096" s="5">
        <v>313.03800000000001</v>
      </c>
      <c r="I1096" s="5">
        <v>78.259500000000003</v>
      </c>
      <c r="J1096" s="3" t="b">
        <v>0</v>
      </c>
      <c r="K1096" s="3" t="s">
        <v>780</v>
      </c>
      <c r="L1096" s="3">
        <v>2024</v>
      </c>
      <c r="M1096" s="3">
        <v>2</v>
      </c>
      <c r="N1096" s="3" t="s">
        <v>26</v>
      </c>
      <c r="O1096" s="11">
        <v>6</v>
      </c>
      <c r="P1096" s="11" t="str">
        <f>TEXT(Table1[[#This Row],[Order_Date]],"YYYY-MM")</f>
        <v>2024-02</v>
      </c>
      <c r="Q1096" s="9" t="str">
        <f>IF(AND(Table1[[#This Row],[Hour]]&gt;=6,Table1[[#This Row],[Hour]]&lt;12),"Morning",IF(AND(Table1[[#This Row],[Hour]]&gt;=12,Table1[[#This Row],[Hour]]&lt;18),"AfterNoon",IF(AND(Table1[[#This Row],[Hour]]&gt;=18,Table1[[#This Row],[Hour]]&lt;21),"Evening","Night")))</f>
        <v>Morning</v>
      </c>
      <c r="R1096">
        <f>Table1[[#This Row],[Total_Sales]]/Table1[[#This Row],[Quantity_Sold]]</f>
        <v>313.03800000000001</v>
      </c>
      <c r="S1096">
        <v>25</v>
      </c>
    </row>
    <row r="1097" spans="1:19" ht="15.75" customHeight="1" x14ac:dyDescent="0.25">
      <c r="A1097" s="3">
        <v>2096</v>
      </c>
      <c r="B1097" s="4">
        <v>44884</v>
      </c>
      <c r="C1097" s="3">
        <v>203</v>
      </c>
      <c r="D1097" s="3">
        <v>304</v>
      </c>
      <c r="E1097" s="3">
        <v>104</v>
      </c>
      <c r="F1097" s="3">
        <v>9</v>
      </c>
      <c r="G1097" s="5">
        <v>283.58000000000004</v>
      </c>
      <c r="H1097" s="5">
        <v>2552.2200000000003</v>
      </c>
      <c r="I1097" s="5">
        <v>765.66600000000005</v>
      </c>
      <c r="J1097" s="3" t="b">
        <v>0</v>
      </c>
      <c r="K1097" s="3" t="s">
        <v>724</v>
      </c>
      <c r="L1097" s="3">
        <v>2022</v>
      </c>
      <c r="M1097" s="3">
        <v>11</v>
      </c>
      <c r="N1097" s="3" t="s">
        <v>22</v>
      </c>
      <c r="O1097" s="11">
        <v>3</v>
      </c>
      <c r="P1097" s="11" t="str">
        <f>TEXT(Table1[[#This Row],[Order_Date]],"YYYY-MM")</f>
        <v>2022-11</v>
      </c>
      <c r="Q1097" s="9" t="str">
        <f>IF(AND(Table1[[#This Row],[Hour]]&gt;=6,Table1[[#This Row],[Hour]]&lt;12),"Morning",IF(AND(Table1[[#This Row],[Hour]]&gt;=12,Table1[[#This Row],[Hour]]&lt;18),"AfterNoon",IF(AND(Table1[[#This Row],[Hour]]&gt;=18,Table1[[#This Row],[Hour]]&lt;21),"Evening","Night")))</f>
        <v>Night</v>
      </c>
      <c r="R1097">
        <f>Table1[[#This Row],[Total_Sales]]/Table1[[#This Row],[Quantity_Sold]]</f>
        <v>283.58000000000004</v>
      </c>
      <c r="S1097">
        <v>30</v>
      </c>
    </row>
    <row r="1098" spans="1:19" ht="15.75" customHeight="1" x14ac:dyDescent="0.25">
      <c r="A1098" s="3">
        <v>2097</v>
      </c>
      <c r="B1098" s="4">
        <v>45511</v>
      </c>
      <c r="C1098" s="3">
        <v>203</v>
      </c>
      <c r="D1098" s="3">
        <v>305</v>
      </c>
      <c r="E1098" s="3">
        <v>102</v>
      </c>
      <c r="F1098" s="3">
        <v>9</v>
      </c>
      <c r="G1098" s="5">
        <v>431.42</v>
      </c>
      <c r="H1098" s="5">
        <v>3882.78</v>
      </c>
      <c r="I1098" s="5">
        <v>582.41700000000003</v>
      </c>
      <c r="J1098" s="3" t="b">
        <v>0</v>
      </c>
      <c r="K1098" s="3" t="s">
        <v>781</v>
      </c>
      <c r="L1098" s="3">
        <v>2024</v>
      </c>
      <c r="M1098" s="3">
        <v>8</v>
      </c>
      <c r="N1098" s="3" t="s">
        <v>18</v>
      </c>
      <c r="O1098" s="11">
        <v>11</v>
      </c>
      <c r="P1098" s="11" t="str">
        <f>TEXT(Table1[[#This Row],[Order_Date]],"YYYY-MM")</f>
        <v>2024-08</v>
      </c>
      <c r="Q1098" s="9" t="str">
        <f>IF(AND(Table1[[#This Row],[Hour]]&gt;=6,Table1[[#This Row],[Hour]]&lt;12),"Morning",IF(AND(Table1[[#This Row],[Hour]]&gt;=12,Table1[[#This Row],[Hour]]&lt;18),"AfterNoon",IF(AND(Table1[[#This Row],[Hour]]&gt;=18,Table1[[#This Row],[Hour]]&lt;21),"Evening","Night")))</f>
        <v>Morning</v>
      </c>
      <c r="R1098">
        <f>Table1[[#This Row],[Total_Sales]]/Table1[[#This Row],[Quantity_Sold]]</f>
        <v>431.42</v>
      </c>
      <c r="S1098">
        <v>15</v>
      </c>
    </row>
    <row r="1099" spans="1:19" ht="15.75" customHeight="1" x14ac:dyDescent="0.25">
      <c r="A1099" s="3">
        <v>2098</v>
      </c>
      <c r="B1099" s="4">
        <v>45358</v>
      </c>
      <c r="C1099" s="3">
        <v>202</v>
      </c>
      <c r="D1099" s="3">
        <v>305</v>
      </c>
      <c r="E1099" s="3">
        <v>105</v>
      </c>
      <c r="F1099" s="3">
        <v>2</v>
      </c>
      <c r="G1099" s="5">
        <v>360.66800000000001</v>
      </c>
      <c r="H1099" s="5">
        <v>721.33600000000001</v>
      </c>
      <c r="I1099" s="5">
        <v>122.62712000000001</v>
      </c>
      <c r="J1099" s="3" t="b">
        <v>1</v>
      </c>
      <c r="K1099" s="3" t="s">
        <v>782</v>
      </c>
      <c r="L1099" s="3">
        <v>2024</v>
      </c>
      <c r="M1099" s="3">
        <v>3</v>
      </c>
      <c r="N1099" s="3" t="s">
        <v>16</v>
      </c>
      <c r="O1099" s="11">
        <v>11</v>
      </c>
      <c r="P1099" s="11" t="str">
        <f>TEXT(Table1[[#This Row],[Order_Date]],"YYYY-MM")</f>
        <v>2024-03</v>
      </c>
      <c r="Q1099" s="9" t="str">
        <f>IF(AND(Table1[[#This Row],[Hour]]&gt;=6,Table1[[#This Row],[Hour]]&lt;12),"Morning",IF(AND(Table1[[#This Row],[Hour]]&gt;=12,Table1[[#This Row],[Hour]]&lt;18),"AfterNoon",IF(AND(Table1[[#This Row],[Hour]]&gt;=18,Table1[[#This Row],[Hour]]&lt;21),"Evening","Night")))</f>
        <v>Morning</v>
      </c>
      <c r="R1099">
        <f>Table1[[#This Row],[Total_Sales]]/Table1[[#This Row],[Quantity_Sold]]</f>
        <v>360.66800000000001</v>
      </c>
      <c r="S1099">
        <v>17</v>
      </c>
    </row>
    <row r="1100" spans="1:19" ht="15.75" customHeight="1" x14ac:dyDescent="0.25">
      <c r="A1100" s="3">
        <v>2099</v>
      </c>
      <c r="B1100" s="4">
        <v>45590</v>
      </c>
      <c r="C1100" s="3">
        <v>201</v>
      </c>
      <c r="D1100" s="3">
        <v>301</v>
      </c>
      <c r="E1100" s="3">
        <v>103</v>
      </c>
      <c r="F1100" s="3">
        <v>1</v>
      </c>
      <c r="G1100" s="5">
        <v>587.48800000000006</v>
      </c>
      <c r="H1100" s="5">
        <v>587.48800000000006</v>
      </c>
      <c r="I1100" s="5">
        <v>111.62272000000002</v>
      </c>
      <c r="J1100" s="3" t="b">
        <v>0</v>
      </c>
      <c r="K1100" s="3" t="s">
        <v>683</v>
      </c>
      <c r="L1100" s="3">
        <v>2024</v>
      </c>
      <c r="M1100" s="3">
        <v>10</v>
      </c>
      <c r="N1100" s="3" t="s">
        <v>26</v>
      </c>
      <c r="O1100" s="11">
        <v>17</v>
      </c>
      <c r="P1100" s="11" t="str">
        <f>TEXT(Table1[[#This Row],[Order_Date]],"YYYY-MM")</f>
        <v>2024-10</v>
      </c>
      <c r="Q1100" s="9" t="str">
        <f>IF(AND(Table1[[#This Row],[Hour]]&gt;=6,Table1[[#This Row],[Hour]]&lt;12),"Morning",IF(AND(Table1[[#This Row],[Hour]]&gt;=12,Table1[[#This Row],[Hour]]&lt;18),"AfterNoon",IF(AND(Table1[[#This Row],[Hour]]&gt;=18,Table1[[#This Row],[Hour]]&lt;21),"Evening","Night")))</f>
        <v>AfterNoon</v>
      </c>
      <c r="R1100">
        <f>Table1[[#This Row],[Total_Sales]]/Table1[[#This Row],[Quantity_Sold]]</f>
        <v>587.48800000000006</v>
      </c>
      <c r="S1100">
        <v>19</v>
      </c>
    </row>
    <row r="1101" spans="1:19" ht="15.75" customHeight="1" x14ac:dyDescent="0.25">
      <c r="A1101" s="3">
        <v>2100</v>
      </c>
      <c r="B1101" s="4">
        <v>44992</v>
      </c>
      <c r="C1101" s="3">
        <v>205</v>
      </c>
      <c r="D1101" s="3">
        <v>302</v>
      </c>
      <c r="E1101" s="3">
        <v>103</v>
      </c>
      <c r="F1101" s="3">
        <v>2</v>
      </c>
      <c r="G1101" s="5">
        <v>445.52199999999999</v>
      </c>
      <c r="H1101" s="5">
        <v>891.04399999999998</v>
      </c>
      <c r="I1101" s="5">
        <v>187.11923999999999</v>
      </c>
      <c r="J1101" s="3" t="b">
        <v>1</v>
      </c>
      <c r="K1101" s="3" t="s">
        <v>783</v>
      </c>
      <c r="L1101" s="3">
        <v>2023</v>
      </c>
      <c r="M1101" s="3">
        <v>3</v>
      </c>
      <c r="N1101" s="3" t="s">
        <v>31</v>
      </c>
      <c r="O1101" s="11">
        <v>11</v>
      </c>
      <c r="P1101" s="11" t="str">
        <f>TEXT(Table1[[#This Row],[Order_Date]],"YYYY-MM")</f>
        <v>2023-03</v>
      </c>
      <c r="Q1101" s="9" t="str">
        <f>IF(AND(Table1[[#This Row],[Hour]]&gt;=6,Table1[[#This Row],[Hour]]&lt;12),"Morning",IF(AND(Table1[[#This Row],[Hour]]&gt;=12,Table1[[#This Row],[Hour]]&lt;18),"AfterNoon",IF(AND(Table1[[#This Row],[Hour]]&gt;=18,Table1[[#This Row],[Hour]]&lt;21),"Evening","Night")))</f>
        <v>Morning</v>
      </c>
      <c r="R1101">
        <f>Table1[[#This Row],[Total_Sales]]/Table1[[#This Row],[Quantity_Sold]]</f>
        <v>445.52199999999999</v>
      </c>
      <c r="S1101">
        <v>21</v>
      </c>
    </row>
    <row r="1102" spans="1:19" ht="15.75" customHeight="1" x14ac:dyDescent="0.25">
      <c r="A1102" s="3">
        <v>2101</v>
      </c>
      <c r="B1102" s="4">
        <v>44942</v>
      </c>
      <c r="C1102" s="3">
        <v>205</v>
      </c>
      <c r="D1102" s="3">
        <v>303</v>
      </c>
      <c r="E1102" s="3">
        <v>102</v>
      </c>
      <c r="F1102" s="3">
        <v>1</v>
      </c>
      <c r="G1102" s="5">
        <v>65.89</v>
      </c>
      <c r="H1102" s="5">
        <v>65.89</v>
      </c>
      <c r="I1102" s="5">
        <v>16.4725</v>
      </c>
      <c r="J1102" s="3" t="b">
        <v>0</v>
      </c>
      <c r="K1102" s="3" t="s">
        <v>784</v>
      </c>
      <c r="L1102" s="3">
        <v>2023</v>
      </c>
      <c r="M1102" s="3">
        <v>1</v>
      </c>
      <c r="N1102" s="3" t="s">
        <v>28</v>
      </c>
      <c r="O1102" s="11">
        <v>7</v>
      </c>
      <c r="P1102" s="11" t="str">
        <f>TEXT(Table1[[#This Row],[Order_Date]],"YYYY-MM")</f>
        <v>2023-01</v>
      </c>
      <c r="Q1102" s="9" t="str">
        <f>IF(AND(Table1[[#This Row],[Hour]]&gt;=6,Table1[[#This Row],[Hour]]&lt;12),"Morning",IF(AND(Table1[[#This Row],[Hour]]&gt;=12,Table1[[#This Row],[Hour]]&lt;18),"AfterNoon",IF(AND(Table1[[#This Row],[Hour]]&gt;=18,Table1[[#This Row],[Hour]]&lt;21),"Evening","Night")))</f>
        <v>Morning</v>
      </c>
      <c r="R1102">
        <f>Table1[[#This Row],[Total_Sales]]/Table1[[#This Row],[Quantity_Sold]]</f>
        <v>65.89</v>
      </c>
      <c r="S1102">
        <v>25</v>
      </c>
    </row>
    <row r="1103" spans="1:19" ht="15.75" customHeight="1" x14ac:dyDescent="0.25">
      <c r="A1103" s="3">
        <v>2102</v>
      </c>
      <c r="B1103" s="4">
        <v>44911</v>
      </c>
      <c r="C1103" s="3">
        <v>201</v>
      </c>
      <c r="D1103" s="3">
        <v>303</v>
      </c>
      <c r="E1103" s="3">
        <v>105</v>
      </c>
      <c r="F1103" s="3">
        <v>5</v>
      </c>
      <c r="G1103" s="5">
        <v>412.36800000000005</v>
      </c>
      <c r="H1103" s="5">
        <v>2061.84</v>
      </c>
      <c r="I1103" s="5">
        <v>618.55200000000002</v>
      </c>
      <c r="J1103" s="3" t="b">
        <v>0</v>
      </c>
      <c r="K1103" s="3" t="s">
        <v>785</v>
      </c>
      <c r="L1103" s="3">
        <v>2022</v>
      </c>
      <c r="M1103" s="3">
        <v>12</v>
      </c>
      <c r="N1103" s="3" t="s">
        <v>26</v>
      </c>
      <c r="O1103" s="11">
        <v>9</v>
      </c>
      <c r="P1103" s="11" t="str">
        <f>TEXT(Table1[[#This Row],[Order_Date]],"YYYY-MM")</f>
        <v>2022-12</v>
      </c>
      <c r="Q1103" s="9" t="str">
        <f>IF(AND(Table1[[#This Row],[Hour]]&gt;=6,Table1[[#This Row],[Hour]]&lt;12),"Morning",IF(AND(Table1[[#This Row],[Hour]]&gt;=12,Table1[[#This Row],[Hour]]&lt;18),"AfterNoon",IF(AND(Table1[[#This Row],[Hour]]&gt;=18,Table1[[#This Row],[Hour]]&lt;21),"Evening","Night")))</f>
        <v>Morning</v>
      </c>
      <c r="R1103">
        <f>Table1[[#This Row],[Total_Sales]]/Table1[[#This Row],[Quantity_Sold]]</f>
        <v>412.36800000000005</v>
      </c>
      <c r="S1103">
        <v>30</v>
      </c>
    </row>
    <row r="1104" spans="1:19" ht="15.75" customHeight="1" x14ac:dyDescent="0.25">
      <c r="A1104" s="3">
        <v>2103</v>
      </c>
      <c r="B1104" s="4">
        <v>45416</v>
      </c>
      <c r="C1104" s="3">
        <v>201</v>
      </c>
      <c r="D1104" s="3">
        <v>305</v>
      </c>
      <c r="E1104" s="3">
        <v>105</v>
      </c>
      <c r="F1104" s="3">
        <v>3</v>
      </c>
      <c r="G1104" s="5">
        <v>74.36</v>
      </c>
      <c r="H1104" s="5">
        <v>223.07999999999998</v>
      </c>
      <c r="I1104" s="5">
        <v>33.461999999999996</v>
      </c>
      <c r="J1104" s="3" t="b">
        <v>0</v>
      </c>
      <c r="K1104" s="3" t="s">
        <v>544</v>
      </c>
      <c r="L1104" s="3">
        <v>2024</v>
      </c>
      <c r="M1104" s="3">
        <v>5</v>
      </c>
      <c r="N1104" s="3" t="s">
        <v>22</v>
      </c>
      <c r="O1104" s="11">
        <v>12</v>
      </c>
      <c r="P1104" s="11" t="str">
        <f>TEXT(Table1[[#This Row],[Order_Date]],"YYYY-MM")</f>
        <v>2024-05</v>
      </c>
      <c r="Q1104" s="9" t="str">
        <f>IF(AND(Table1[[#This Row],[Hour]]&gt;=6,Table1[[#This Row],[Hour]]&lt;12),"Morning",IF(AND(Table1[[#This Row],[Hour]]&gt;=12,Table1[[#This Row],[Hour]]&lt;18),"AfterNoon",IF(AND(Table1[[#This Row],[Hour]]&gt;=18,Table1[[#This Row],[Hour]]&lt;21),"Evening","Night")))</f>
        <v>AfterNoon</v>
      </c>
      <c r="R1104">
        <f>Table1[[#This Row],[Total_Sales]]/Table1[[#This Row],[Quantity_Sold]]</f>
        <v>74.36</v>
      </c>
      <c r="S1104">
        <v>15</v>
      </c>
    </row>
    <row r="1105" spans="1:19" ht="15.75" customHeight="1" x14ac:dyDescent="0.25">
      <c r="A1105" s="3">
        <v>2104</v>
      </c>
      <c r="B1105" s="4">
        <v>45218</v>
      </c>
      <c r="C1105" s="3">
        <v>201</v>
      </c>
      <c r="D1105" s="3">
        <v>303</v>
      </c>
      <c r="E1105" s="3">
        <v>105</v>
      </c>
      <c r="F1105" s="3">
        <v>7</v>
      </c>
      <c r="G1105" s="5">
        <v>208.47200000000004</v>
      </c>
      <c r="H1105" s="5">
        <v>1459.3040000000003</v>
      </c>
      <c r="I1105" s="5">
        <v>248.08168000000006</v>
      </c>
      <c r="J1105" s="3" t="b">
        <v>0</v>
      </c>
      <c r="K1105" s="3" t="s">
        <v>786</v>
      </c>
      <c r="L1105" s="3">
        <v>2023</v>
      </c>
      <c r="M1105" s="3">
        <v>10</v>
      </c>
      <c r="N1105" s="3" t="s">
        <v>16</v>
      </c>
      <c r="O1105" s="11">
        <v>19</v>
      </c>
      <c r="P1105" s="11" t="str">
        <f>TEXT(Table1[[#This Row],[Order_Date]],"YYYY-MM")</f>
        <v>2023-10</v>
      </c>
      <c r="Q1105" s="9" t="str">
        <f>IF(AND(Table1[[#This Row],[Hour]]&gt;=6,Table1[[#This Row],[Hour]]&lt;12),"Morning",IF(AND(Table1[[#This Row],[Hour]]&gt;=12,Table1[[#This Row],[Hour]]&lt;18),"AfterNoon",IF(AND(Table1[[#This Row],[Hour]]&gt;=18,Table1[[#This Row],[Hour]]&lt;21),"Evening","Night")))</f>
        <v>Evening</v>
      </c>
      <c r="R1105">
        <f>Table1[[#This Row],[Total_Sales]]/Table1[[#This Row],[Quantity_Sold]]</f>
        <v>208.47200000000004</v>
      </c>
      <c r="S1105">
        <v>17</v>
      </c>
    </row>
    <row r="1106" spans="1:19" ht="15.75" customHeight="1" x14ac:dyDescent="0.25">
      <c r="A1106" s="3">
        <v>2105</v>
      </c>
      <c r="B1106" s="4">
        <v>44865</v>
      </c>
      <c r="C1106" s="3">
        <v>204</v>
      </c>
      <c r="D1106" s="3">
        <v>301</v>
      </c>
      <c r="E1106" s="3">
        <v>104</v>
      </c>
      <c r="F1106" s="3">
        <v>1</v>
      </c>
      <c r="G1106" s="5">
        <v>389.86200000000002</v>
      </c>
      <c r="H1106" s="5">
        <v>389.86200000000002</v>
      </c>
      <c r="I1106" s="5">
        <v>74.073779999999999</v>
      </c>
      <c r="J1106" s="3" t="b">
        <v>0</v>
      </c>
      <c r="K1106" s="3" t="s">
        <v>666</v>
      </c>
      <c r="L1106" s="3">
        <v>2022</v>
      </c>
      <c r="M1106" s="3">
        <v>10</v>
      </c>
      <c r="N1106" s="3" t="s">
        <v>28</v>
      </c>
      <c r="O1106" s="11">
        <v>19</v>
      </c>
      <c r="P1106" s="11" t="str">
        <f>TEXT(Table1[[#This Row],[Order_Date]],"YYYY-MM")</f>
        <v>2022-10</v>
      </c>
      <c r="Q1106" s="9" t="str">
        <f>IF(AND(Table1[[#This Row],[Hour]]&gt;=6,Table1[[#This Row],[Hour]]&lt;12),"Morning",IF(AND(Table1[[#This Row],[Hour]]&gt;=12,Table1[[#This Row],[Hour]]&lt;18),"AfterNoon",IF(AND(Table1[[#This Row],[Hour]]&gt;=18,Table1[[#This Row],[Hour]]&lt;21),"Evening","Night")))</f>
        <v>Evening</v>
      </c>
      <c r="R1106">
        <f>Table1[[#This Row],[Total_Sales]]/Table1[[#This Row],[Quantity_Sold]]</f>
        <v>389.86200000000002</v>
      </c>
      <c r="S1106">
        <v>18.999999999999996</v>
      </c>
    </row>
    <row r="1107" spans="1:19" ht="15.75" customHeight="1" x14ac:dyDescent="0.25">
      <c r="A1107" s="3">
        <v>2106</v>
      </c>
      <c r="B1107" s="4">
        <v>45113</v>
      </c>
      <c r="C1107" s="3">
        <v>203</v>
      </c>
      <c r="D1107" s="3">
        <v>305</v>
      </c>
      <c r="E1107" s="3">
        <v>104</v>
      </c>
      <c r="F1107" s="3">
        <v>3</v>
      </c>
      <c r="G1107" s="5">
        <v>528.55000000000007</v>
      </c>
      <c r="H1107" s="5">
        <v>1585.65</v>
      </c>
      <c r="I1107" s="5">
        <v>332.98650000000004</v>
      </c>
      <c r="J1107" s="3" t="b">
        <v>0</v>
      </c>
      <c r="K1107" s="3" t="s">
        <v>787</v>
      </c>
      <c r="L1107" s="3">
        <v>2023</v>
      </c>
      <c r="M1107" s="3">
        <v>7</v>
      </c>
      <c r="N1107" s="3" t="s">
        <v>16</v>
      </c>
      <c r="O1107" s="11">
        <v>13</v>
      </c>
      <c r="P1107" s="11" t="str">
        <f>TEXT(Table1[[#This Row],[Order_Date]],"YYYY-MM")</f>
        <v>2023-07</v>
      </c>
      <c r="Q1107" s="9" t="str">
        <f>IF(AND(Table1[[#This Row],[Hour]]&gt;=6,Table1[[#This Row],[Hour]]&lt;12),"Morning",IF(AND(Table1[[#This Row],[Hour]]&gt;=12,Table1[[#This Row],[Hour]]&lt;18),"AfterNoon",IF(AND(Table1[[#This Row],[Hour]]&gt;=18,Table1[[#This Row],[Hour]]&lt;21),"Evening","Night")))</f>
        <v>AfterNoon</v>
      </c>
      <c r="R1107">
        <f>Table1[[#This Row],[Total_Sales]]/Table1[[#This Row],[Quantity_Sold]]</f>
        <v>528.55000000000007</v>
      </c>
      <c r="S1107">
        <v>21.000000000000004</v>
      </c>
    </row>
    <row r="1108" spans="1:19" ht="15.75" customHeight="1" x14ac:dyDescent="0.25">
      <c r="A1108" s="3">
        <v>2107</v>
      </c>
      <c r="B1108" s="4">
        <v>45390</v>
      </c>
      <c r="C1108" s="3">
        <v>203</v>
      </c>
      <c r="D1108" s="3">
        <v>305</v>
      </c>
      <c r="E1108" s="3">
        <v>103</v>
      </c>
      <c r="F1108" s="3">
        <v>1</v>
      </c>
      <c r="G1108" s="5">
        <v>506.572</v>
      </c>
      <c r="H1108" s="5">
        <v>506.572</v>
      </c>
      <c r="I1108" s="5">
        <v>126.643</v>
      </c>
      <c r="J1108" s="3" t="b">
        <v>1</v>
      </c>
      <c r="K1108" s="3" t="s">
        <v>696</v>
      </c>
      <c r="L1108" s="3">
        <v>2024</v>
      </c>
      <c r="M1108" s="3">
        <v>4</v>
      </c>
      <c r="N1108" s="3" t="s">
        <v>28</v>
      </c>
      <c r="O1108" s="11">
        <v>0</v>
      </c>
      <c r="P1108" s="11" t="str">
        <f>TEXT(Table1[[#This Row],[Order_Date]],"YYYY-MM")</f>
        <v>2024-04</v>
      </c>
      <c r="Q1108" s="9" t="str">
        <f>IF(AND(Table1[[#This Row],[Hour]]&gt;=6,Table1[[#This Row],[Hour]]&lt;12),"Morning",IF(AND(Table1[[#This Row],[Hour]]&gt;=12,Table1[[#This Row],[Hour]]&lt;18),"AfterNoon",IF(AND(Table1[[#This Row],[Hour]]&gt;=18,Table1[[#This Row],[Hour]]&lt;21),"Evening","Night")))</f>
        <v>Night</v>
      </c>
      <c r="R1108">
        <f>Table1[[#This Row],[Total_Sales]]/Table1[[#This Row],[Quantity_Sold]]</f>
        <v>506.572</v>
      </c>
      <c r="S1108">
        <v>25</v>
      </c>
    </row>
    <row r="1109" spans="1:19" ht="15.75" customHeight="1" x14ac:dyDescent="0.25">
      <c r="A1109" s="3">
        <v>2108</v>
      </c>
      <c r="B1109" s="4">
        <v>44990</v>
      </c>
      <c r="C1109" s="3">
        <v>205</v>
      </c>
      <c r="D1109" s="3">
        <v>301</v>
      </c>
      <c r="E1109" s="3">
        <v>102</v>
      </c>
      <c r="F1109" s="3">
        <v>3</v>
      </c>
      <c r="G1109" s="5">
        <v>535.72199999999998</v>
      </c>
      <c r="H1109" s="5">
        <v>1607.1659999999999</v>
      </c>
      <c r="I1109" s="5">
        <v>482.14979999999997</v>
      </c>
      <c r="J1109" s="3" t="b">
        <v>1</v>
      </c>
      <c r="K1109" s="3" t="s">
        <v>788</v>
      </c>
      <c r="L1109" s="3">
        <v>2023</v>
      </c>
      <c r="M1109" s="3">
        <v>3</v>
      </c>
      <c r="N1109" s="3" t="s">
        <v>20</v>
      </c>
      <c r="O1109" s="11">
        <v>6</v>
      </c>
      <c r="P1109" s="11" t="str">
        <f>TEXT(Table1[[#This Row],[Order_Date]],"YYYY-MM")</f>
        <v>2023-03</v>
      </c>
      <c r="Q1109" s="9" t="str">
        <f>IF(AND(Table1[[#This Row],[Hour]]&gt;=6,Table1[[#This Row],[Hour]]&lt;12),"Morning",IF(AND(Table1[[#This Row],[Hour]]&gt;=12,Table1[[#This Row],[Hour]]&lt;18),"AfterNoon",IF(AND(Table1[[#This Row],[Hour]]&gt;=18,Table1[[#This Row],[Hour]]&lt;21),"Evening","Night")))</f>
        <v>Morning</v>
      </c>
      <c r="R1109">
        <f>Table1[[#This Row],[Total_Sales]]/Table1[[#This Row],[Quantity_Sold]]</f>
        <v>535.72199999999998</v>
      </c>
      <c r="S1109">
        <v>30</v>
      </c>
    </row>
    <row r="1110" spans="1:19" ht="15.75" customHeight="1" x14ac:dyDescent="0.25">
      <c r="A1110" s="3">
        <v>2109</v>
      </c>
      <c r="B1110" s="4">
        <v>45071</v>
      </c>
      <c r="C1110" s="3">
        <v>203</v>
      </c>
      <c r="D1110" s="3">
        <v>305</v>
      </c>
      <c r="E1110" s="3">
        <v>103</v>
      </c>
      <c r="F1110" s="3">
        <v>7</v>
      </c>
      <c r="G1110" s="5">
        <v>210.54000000000002</v>
      </c>
      <c r="H1110" s="5">
        <v>1473.7800000000002</v>
      </c>
      <c r="I1110" s="5">
        <v>221.06700000000004</v>
      </c>
      <c r="J1110" s="3" t="b">
        <v>0</v>
      </c>
      <c r="K1110" s="3" t="s">
        <v>673</v>
      </c>
      <c r="L1110" s="3">
        <v>2023</v>
      </c>
      <c r="M1110" s="3">
        <v>5</v>
      </c>
      <c r="N1110" s="3" t="s">
        <v>16</v>
      </c>
      <c r="O1110" s="11">
        <v>2</v>
      </c>
      <c r="P1110" s="11" t="str">
        <f>TEXT(Table1[[#This Row],[Order_Date]],"YYYY-MM")</f>
        <v>2023-05</v>
      </c>
      <c r="Q1110" s="9" t="str">
        <f>IF(AND(Table1[[#This Row],[Hour]]&gt;=6,Table1[[#This Row],[Hour]]&lt;12),"Morning",IF(AND(Table1[[#This Row],[Hour]]&gt;=12,Table1[[#This Row],[Hour]]&lt;18),"AfterNoon",IF(AND(Table1[[#This Row],[Hour]]&gt;=18,Table1[[#This Row],[Hour]]&lt;21),"Evening","Night")))</f>
        <v>Night</v>
      </c>
      <c r="R1110">
        <f>Table1[[#This Row],[Total_Sales]]/Table1[[#This Row],[Quantity_Sold]]</f>
        <v>210.54000000000002</v>
      </c>
      <c r="S1110">
        <v>15</v>
      </c>
    </row>
    <row r="1111" spans="1:19" ht="15.75" customHeight="1" x14ac:dyDescent="0.25">
      <c r="A1111" s="3">
        <v>2110</v>
      </c>
      <c r="B1111" s="4">
        <v>45420</v>
      </c>
      <c r="C1111" s="3">
        <v>205</v>
      </c>
      <c r="D1111" s="3">
        <v>305</v>
      </c>
      <c r="E1111" s="3">
        <v>101</v>
      </c>
      <c r="F1111" s="3">
        <v>5</v>
      </c>
      <c r="G1111" s="5">
        <v>126.32400000000001</v>
      </c>
      <c r="H1111" s="5">
        <v>631.62000000000012</v>
      </c>
      <c r="I1111" s="5">
        <v>107.37540000000003</v>
      </c>
      <c r="J1111" s="3" t="b">
        <v>0</v>
      </c>
      <c r="K1111" s="3" t="s">
        <v>789</v>
      </c>
      <c r="L1111" s="3">
        <v>2024</v>
      </c>
      <c r="M1111" s="3">
        <v>5</v>
      </c>
      <c r="N1111" s="3" t="s">
        <v>18</v>
      </c>
      <c r="O1111" s="11">
        <v>18</v>
      </c>
      <c r="P1111" s="11" t="str">
        <f>TEXT(Table1[[#This Row],[Order_Date]],"YYYY-MM")</f>
        <v>2024-05</v>
      </c>
      <c r="Q1111" s="9" t="str">
        <f>IF(AND(Table1[[#This Row],[Hour]]&gt;=6,Table1[[#This Row],[Hour]]&lt;12),"Morning",IF(AND(Table1[[#This Row],[Hour]]&gt;=12,Table1[[#This Row],[Hour]]&lt;18),"AfterNoon",IF(AND(Table1[[#This Row],[Hour]]&gt;=18,Table1[[#This Row],[Hour]]&lt;21),"Evening","Night")))</f>
        <v>Evening</v>
      </c>
      <c r="R1111">
        <f>Table1[[#This Row],[Total_Sales]]/Table1[[#This Row],[Quantity_Sold]]</f>
        <v>126.32400000000003</v>
      </c>
      <c r="S1111">
        <v>17</v>
      </c>
    </row>
    <row r="1112" spans="1:19" ht="15.75" customHeight="1" x14ac:dyDescent="0.25">
      <c r="A1112" s="3">
        <v>2111</v>
      </c>
      <c r="B1112" s="4">
        <v>45180</v>
      </c>
      <c r="C1112" s="3">
        <v>201</v>
      </c>
      <c r="D1112" s="3">
        <v>302</v>
      </c>
      <c r="E1112" s="3">
        <v>105</v>
      </c>
      <c r="F1112" s="3">
        <v>1</v>
      </c>
      <c r="G1112" s="5">
        <v>220.46200000000002</v>
      </c>
      <c r="H1112" s="5">
        <v>220.46200000000002</v>
      </c>
      <c r="I1112" s="5">
        <v>41.887780000000006</v>
      </c>
      <c r="J1112" s="3" t="b">
        <v>0</v>
      </c>
      <c r="K1112" s="3" t="s">
        <v>116</v>
      </c>
      <c r="L1112" s="3">
        <v>2023</v>
      </c>
      <c r="M1112" s="3">
        <v>9</v>
      </c>
      <c r="N1112" s="3" t="s">
        <v>28</v>
      </c>
      <c r="O1112" s="11">
        <v>1</v>
      </c>
      <c r="P1112" s="11" t="str">
        <f>TEXT(Table1[[#This Row],[Order_Date]],"YYYY-MM")</f>
        <v>2023-09</v>
      </c>
      <c r="Q1112" s="9" t="str">
        <f>IF(AND(Table1[[#This Row],[Hour]]&gt;=6,Table1[[#This Row],[Hour]]&lt;12),"Morning",IF(AND(Table1[[#This Row],[Hour]]&gt;=12,Table1[[#This Row],[Hour]]&lt;18),"AfterNoon",IF(AND(Table1[[#This Row],[Hour]]&gt;=18,Table1[[#This Row],[Hour]]&lt;21),"Evening","Night")))</f>
        <v>Night</v>
      </c>
      <c r="R1112">
        <f>Table1[[#This Row],[Total_Sales]]/Table1[[#This Row],[Quantity_Sold]]</f>
        <v>220.46200000000002</v>
      </c>
      <c r="S1112">
        <v>19</v>
      </c>
    </row>
    <row r="1113" spans="1:19" ht="15.75" customHeight="1" x14ac:dyDescent="0.25">
      <c r="A1113" s="3">
        <v>2112</v>
      </c>
      <c r="B1113" s="4">
        <v>45165</v>
      </c>
      <c r="C1113" s="3">
        <v>202</v>
      </c>
      <c r="D1113" s="3">
        <v>304</v>
      </c>
      <c r="E1113" s="3">
        <v>103</v>
      </c>
      <c r="F1113" s="3">
        <v>2</v>
      </c>
      <c r="G1113" s="5">
        <v>156.244</v>
      </c>
      <c r="H1113" s="5">
        <v>312.488</v>
      </c>
      <c r="I1113" s="5">
        <v>65.622479999999996</v>
      </c>
      <c r="J1113" s="3" t="b">
        <v>0</v>
      </c>
      <c r="K1113" s="3" t="s">
        <v>790</v>
      </c>
      <c r="L1113" s="3">
        <v>2023</v>
      </c>
      <c r="M1113" s="3">
        <v>8</v>
      </c>
      <c r="N1113" s="3" t="s">
        <v>20</v>
      </c>
      <c r="O1113" s="11">
        <v>22</v>
      </c>
      <c r="P1113" s="11" t="str">
        <f>TEXT(Table1[[#This Row],[Order_Date]],"YYYY-MM")</f>
        <v>2023-08</v>
      </c>
      <c r="Q1113" s="9" t="str">
        <f>IF(AND(Table1[[#This Row],[Hour]]&gt;=6,Table1[[#This Row],[Hour]]&lt;12),"Morning",IF(AND(Table1[[#This Row],[Hour]]&gt;=12,Table1[[#This Row],[Hour]]&lt;18),"AfterNoon",IF(AND(Table1[[#This Row],[Hour]]&gt;=18,Table1[[#This Row],[Hour]]&lt;21),"Evening","Night")))</f>
        <v>Night</v>
      </c>
      <c r="R1113">
        <f>Table1[[#This Row],[Total_Sales]]/Table1[[#This Row],[Quantity_Sold]]</f>
        <v>156.244</v>
      </c>
      <c r="S1113">
        <v>21</v>
      </c>
    </row>
    <row r="1114" spans="1:19" ht="15.75" customHeight="1" x14ac:dyDescent="0.25">
      <c r="A1114" s="3">
        <v>2113</v>
      </c>
      <c r="B1114" s="4">
        <v>45117</v>
      </c>
      <c r="C1114" s="3">
        <v>202</v>
      </c>
      <c r="D1114" s="3">
        <v>302</v>
      </c>
      <c r="E1114" s="3">
        <v>104</v>
      </c>
      <c r="F1114" s="3">
        <v>2</v>
      </c>
      <c r="G1114" s="5">
        <v>57.508000000000003</v>
      </c>
      <c r="H1114" s="5">
        <v>115.01600000000001</v>
      </c>
      <c r="I1114" s="5">
        <v>28.754000000000001</v>
      </c>
      <c r="J1114" s="3" t="b">
        <v>0</v>
      </c>
      <c r="K1114" s="3" t="s">
        <v>633</v>
      </c>
      <c r="L1114" s="3">
        <v>2023</v>
      </c>
      <c r="M1114" s="3">
        <v>7</v>
      </c>
      <c r="N1114" s="3" t="s">
        <v>28</v>
      </c>
      <c r="O1114" s="11">
        <v>22</v>
      </c>
      <c r="P1114" s="11" t="str">
        <f>TEXT(Table1[[#This Row],[Order_Date]],"YYYY-MM")</f>
        <v>2023-07</v>
      </c>
      <c r="Q1114" s="9" t="str">
        <f>IF(AND(Table1[[#This Row],[Hour]]&gt;=6,Table1[[#This Row],[Hour]]&lt;12),"Morning",IF(AND(Table1[[#This Row],[Hour]]&gt;=12,Table1[[#This Row],[Hour]]&lt;18),"AfterNoon",IF(AND(Table1[[#This Row],[Hour]]&gt;=18,Table1[[#This Row],[Hour]]&lt;21),"Evening","Night")))</f>
        <v>Night</v>
      </c>
      <c r="R1114">
        <f>Table1[[#This Row],[Total_Sales]]/Table1[[#This Row],[Quantity_Sold]]</f>
        <v>57.508000000000003</v>
      </c>
      <c r="S1114">
        <v>25</v>
      </c>
    </row>
    <row r="1115" spans="1:19" ht="15.75" customHeight="1" x14ac:dyDescent="0.25">
      <c r="A1115" s="3">
        <v>2114</v>
      </c>
      <c r="B1115" s="4">
        <v>45214</v>
      </c>
      <c r="C1115" s="3">
        <v>203</v>
      </c>
      <c r="D1115" s="3">
        <v>304</v>
      </c>
      <c r="E1115" s="3">
        <v>102</v>
      </c>
      <c r="F1115" s="3">
        <v>6</v>
      </c>
      <c r="G1115" s="5">
        <v>108.614</v>
      </c>
      <c r="H1115" s="5">
        <v>651.68399999999997</v>
      </c>
      <c r="I1115" s="5">
        <v>195.50519999999997</v>
      </c>
      <c r="J1115" s="3" t="b">
        <v>0</v>
      </c>
      <c r="K1115" s="3" t="s">
        <v>258</v>
      </c>
      <c r="L1115" s="3">
        <v>2023</v>
      </c>
      <c r="M1115" s="3">
        <v>10</v>
      </c>
      <c r="N1115" s="3" t="s">
        <v>20</v>
      </c>
      <c r="O1115" s="11">
        <v>23</v>
      </c>
      <c r="P1115" s="11" t="str">
        <f>TEXT(Table1[[#This Row],[Order_Date]],"YYYY-MM")</f>
        <v>2023-10</v>
      </c>
      <c r="Q1115" s="9" t="str">
        <f>IF(AND(Table1[[#This Row],[Hour]]&gt;=6,Table1[[#This Row],[Hour]]&lt;12),"Morning",IF(AND(Table1[[#This Row],[Hour]]&gt;=12,Table1[[#This Row],[Hour]]&lt;18),"AfterNoon",IF(AND(Table1[[#This Row],[Hour]]&gt;=18,Table1[[#This Row],[Hour]]&lt;21),"Evening","Night")))</f>
        <v>Night</v>
      </c>
      <c r="R1115">
        <f>Table1[[#This Row],[Total_Sales]]/Table1[[#This Row],[Quantity_Sold]]</f>
        <v>108.61399999999999</v>
      </c>
      <c r="S1115">
        <v>30</v>
      </c>
    </row>
    <row r="1116" spans="1:19" ht="15.75" customHeight="1" x14ac:dyDescent="0.25">
      <c r="A1116" s="3">
        <v>2115</v>
      </c>
      <c r="B1116" s="4">
        <v>45197</v>
      </c>
      <c r="C1116" s="3">
        <v>204</v>
      </c>
      <c r="D1116" s="3">
        <v>305</v>
      </c>
      <c r="E1116" s="3">
        <v>105</v>
      </c>
      <c r="F1116" s="3">
        <v>6</v>
      </c>
      <c r="G1116" s="5">
        <v>272.82200000000006</v>
      </c>
      <c r="H1116" s="5">
        <v>1636.9320000000002</v>
      </c>
      <c r="I1116" s="5">
        <v>245.53980000000001</v>
      </c>
      <c r="J1116" s="3" t="b">
        <v>0</v>
      </c>
      <c r="K1116" s="3" t="s">
        <v>406</v>
      </c>
      <c r="L1116" s="3">
        <v>2023</v>
      </c>
      <c r="M1116" s="3">
        <v>9</v>
      </c>
      <c r="N1116" s="3" t="s">
        <v>16</v>
      </c>
      <c r="O1116" s="11">
        <v>12</v>
      </c>
      <c r="P1116" s="11" t="str">
        <f>TEXT(Table1[[#This Row],[Order_Date]],"YYYY-MM")</f>
        <v>2023-09</v>
      </c>
      <c r="Q1116" s="9" t="str">
        <f>IF(AND(Table1[[#This Row],[Hour]]&gt;=6,Table1[[#This Row],[Hour]]&lt;12),"Morning",IF(AND(Table1[[#This Row],[Hour]]&gt;=12,Table1[[#This Row],[Hour]]&lt;18),"AfterNoon",IF(AND(Table1[[#This Row],[Hour]]&gt;=18,Table1[[#This Row],[Hour]]&lt;21),"Evening","Night")))</f>
        <v>AfterNoon</v>
      </c>
      <c r="R1116">
        <f>Table1[[#This Row],[Total_Sales]]/Table1[[#This Row],[Quantity_Sold]]</f>
        <v>272.82200000000006</v>
      </c>
      <c r="S1116">
        <v>15</v>
      </c>
    </row>
    <row r="1117" spans="1:19" ht="15.75" customHeight="1" x14ac:dyDescent="0.25">
      <c r="A1117" s="3">
        <v>2116</v>
      </c>
      <c r="B1117" s="4">
        <v>45234</v>
      </c>
      <c r="C1117" s="3">
        <v>204</v>
      </c>
      <c r="D1117" s="3">
        <v>303</v>
      </c>
      <c r="E1117" s="3">
        <v>105</v>
      </c>
      <c r="F1117" s="3">
        <v>1</v>
      </c>
      <c r="G1117" s="5">
        <v>163.54800000000003</v>
      </c>
      <c r="H1117" s="5">
        <v>163.54800000000003</v>
      </c>
      <c r="I1117" s="5">
        <v>27.803160000000005</v>
      </c>
      <c r="J1117" s="3" t="b">
        <v>1</v>
      </c>
      <c r="K1117" s="3" t="s">
        <v>696</v>
      </c>
      <c r="L1117" s="3">
        <v>2023</v>
      </c>
      <c r="M1117" s="3">
        <v>11</v>
      </c>
      <c r="N1117" s="3" t="s">
        <v>22</v>
      </c>
      <c r="O1117" s="11">
        <v>0</v>
      </c>
      <c r="P1117" s="11" t="str">
        <f>TEXT(Table1[[#This Row],[Order_Date]],"YYYY-MM")</f>
        <v>2023-11</v>
      </c>
      <c r="Q1117" s="9" t="str">
        <f>IF(AND(Table1[[#This Row],[Hour]]&gt;=6,Table1[[#This Row],[Hour]]&lt;12),"Morning",IF(AND(Table1[[#This Row],[Hour]]&gt;=12,Table1[[#This Row],[Hour]]&lt;18),"AfterNoon",IF(AND(Table1[[#This Row],[Hour]]&gt;=18,Table1[[#This Row],[Hour]]&lt;21),"Evening","Night")))</f>
        <v>Night</v>
      </c>
      <c r="R1117">
        <f>Table1[[#This Row],[Total_Sales]]/Table1[[#This Row],[Quantity_Sold]]</f>
        <v>163.54800000000003</v>
      </c>
      <c r="S1117">
        <v>17</v>
      </c>
    </row>
    <row r="1118" spans="1:19" ht="15.75" customHeight="1" x14ac:dyDescent="0.25">
      <c r="A1118" s="3">
        <v>2117</v>
      </c>
      <c r="B1118" s="4">
        <v>45457</v>
      </c>
      <c r="C1118" s="3">
        <v>202</v>
      </c>
      <c r="D1118" s="3">
        <v>305</v>
      </c>
      <c r="E1118" s="3">
        <v>102</v>
      </c>
      <c r="F1118" s="3">
        <v>10</v>
      </c>
      <c r="G1118" s="5">
        <v>456.25799999999998</v>
      </c>
      <c r="H1118" s="5">
        <v>4562.58</v>
      </c>
      <c r="I1118" s="5">
        <v>866.89020000000005</v>
      </c>
      <c r="J1118" s="3" t="b">
        <v>0</v>
      </c>
      <c r="K1118" s="3" t="s">
        <v>791</v>
      </c>
      <c r="L1118" s="3">
        <v>2024</v>
      </c>
      <c r="M1118" s="3">
        <v>6</v>
      </c>
      <c r="N1118" s="3" t="s">
        <v>26</v>
      </c>
      <c r="O1118" s="11">
        <v>4</v>
      </c>
      <c r="P1118" s="11" t="str">
        <f>TEXT(Table1[[#This Row],[Order_Date]],"YYYY-MM")</f>
        <v>2024-06</v>
      </c>
      <c r="Q1118" s="9" t="str">
        <f>IF(AND(Table1[[#This Row],[Hour]]&gt;=6,Table1[[#This Row],[Hour]]&lt;12),"Morning",IF(AND(Table1[[#This Row],[Hour]]&gt;=12,Table1[[#This Row],[Hour]]&lt;18),"AfterNoon",IF(AND(Table1[[#This Row],[Hour]]&gt;=18,Table1[[#This Row],[Hour]]&lt;21),"Evening","Night")))</f>
        <v>Night</v>
      </c>
      <c r="R1118">
        <f>Table1[[#This Row],[Total_Sales]]/Table1[[#This Row],[Quantity_Sold]]</f>
        <v>456.25799999999998</v>
      </c>
      <c r="S1118">
        <v>19</v>
      </c>
    </row>
    <row r="1119" spans="1:19" ht="15.75" customHeight="1" x14ac:dyDescent="0.25">
      <c r="A1119" s="3">
        <v>2118</v>
      </c>
      <c r="B1119" s="4">
        <v>45369</v>
      </c>
      <c r="C1119" s="3">
        <v>202</v>
      </c>
      <c r="D1119" s="3">
        <v>302</v>
      </c>
      <c r="E1119" s="3">
        <v>102</v>
      </c>
      <c r="F1119" s="3">
        <v>4</v>
      </c>
      <c r="G1119" s="5">
        <v>626.23</v>
      </c>
      <c r="H1119" s="5">
        <v>2504.92</v>
      </c>
      <c r="I1119" s="5">
        <v>526.03319999999997</v>
      </c>
      <c r="J1119" s="3" t="b">
        <v>1</v>
      </c>
      <c r="K1119" s="3" t="s">
        <v>455</v>
      </c>
      <c r="L1119" s="3">
        <v>2024</v>
      </c>
      <c r="M1119" s="3">
        <v>3</v>
      </c>
      <c r="N1119" s="3" t="s">
        <v>28</v>
      </c>
      <c r="O1119" s="11">
        <v>10</v>
      </c>
      <c r="P1119" s="11" t="str">
        <f>TEXT(Table1[[#This Row],[Order_Date]],"YYYY-MM")</f>
        <v>2024-03</v>
      </c>
      <c r="Q1119" s="9" t="str">
        <f>IF(AND(Table1[[#This Row],[Hour]]&gt;=6,Table1[[#This Row],[Hour]]&lt;12),"Morning",IF(AND(Table1[[#This Row],[Hour]]&gt;=12,Table1[[#This Row],[Hour]]&lt;18),"AfterNoon",IF(AND(Table1[[#This Row],[Hour]]&gt;=18,Table1[[#This Row],[Hour]]&lt;21),"Evening","Night")))</f>
        <v>Morning</v>
      </c>
      <c r="R1119">
        <f>Table1[[#This Row],[Total_Sales]]/Table1[[#This Row],[Quantity_Sold]]</f>
        <v>626.23</v>
      </c>
      <c r="S1119">
        <v>21</v>
      </c>
    </row>
    <row r="1120" spans="1:19" ht="15.75" customHeight="1" x14ac:dyDescent="0.25">
      <c r="A1120" s="3">
        <v>2119</v>
      </c>
      <c r="B1120" s="4">
        <v>45530</v>
      </c>
      <c r="C1120" s="3">
        <v>201</v>
      </c>
      <c r="D1120" s="3">
        <v>301</v>
      </c>
      <c r="E1120" s="3">
        <v>101</v>
      </c>
      <c r="F1120" s="3">
        <v>5</v>
      </c>
      <c r="G1120" s="5">
        <v>632.56600000000003</v>
      </c>
      <c r="H1120" s="5">
        <v>3162.83</v>
      </c>
      <c r="I1120" s="5">
        <v>790.70749999999998</v>
      </c>
      <c r="J1120" s="3" t="b">
        <v>0</v>
      </c>
      <c r="K1120" s="3" t="s">
        <v>792</v>
      </c>
      <c r="L1120" s="3">
        <v>2024</v>
      </c>
      <c r="M1120" s="3">
        <v>8</v>
      </c>
      <c r="N1120" s="3" t="s">
        <v>28</v>
      </c>
      <c r="O1120" s="11">
        <v>8</v>
      </c>
      <c r="P1120" s="11" t="str">
        <f>TEXT(Table1[[#This Row],[Order_Date]],"YYYY-MM")</f>
        <v>2024-08</v>
      </c>
      <c r="Q1120" s="9" t="str">
        <f>IF(AND(Table1[[#This Row],[Hour]]&gt;=6,Table1[[#This Row],[Hour]]&lt;12),"Morning",IF(AND(Table1[[#This Row],[Hour]]&gt;=12,Table1[[#This Row],[Hour]]&lt;18),"AfterNoon",IF(AND(Table1[[#This Row],[Hour]]&gt;=18,Table1[[#This Row],[Hour]]&lt;21),"Evening","Night")))</f>
        <v>Morning</v>
      </c>
      <c r="R1120">
        <f>Table1[[#This Row],[Total_Sales]]/Table1[[#This Row],[Quantity_Sold]]</f>
        <v>632.56600000000003</v>
      </c>
      <c r="S1120">
        <v>25</v>
      </c>
    </row>
    <row r="1121" spans="1:19" ht="15.75" customHeight="1" x14ac:dyDescent="0.25">
      <c r="A1121" s="3">
        <v>2120</v>
      </c>
      <c r="B1121" s="4">
        <v>45487</v>
      </c>
      <c r="C1121" s="3">
        <v>203</v>
      </c>
      <c r="D1121" s="3">
        <v>303</v>
      </c>
      <c r="E1121" s="3">
        <v>103</v>
      </c>
      <c r="F1121" s="3">
        <v>10</v>
      </c>
      <c r="G1121" s="5">
        <v>188.73800000000003</v>
      </c>
      <c r="H1121" s="5">
        <v>1887.3800000000003</v>
      </c>
      <c r="I1121" s="5">
        <v>566.21400000000006</v>
      </c>
      <c r="J1121" s="3" t="b">
        <v>0</v>
      </c>
      <c r="K1121" s="3" t="s">
        <v>793</v>
      </c>
      <c r="L1121" s="3">
        <v>2024</v>
      </c>
      <c r="M1121" s="3">
        <v>7</v>
      </c>
      <c r="N1121" s="3" t="s">
        <v>20</v>
      </c>
      <c r="O1121" s="11">
        <v>22</v>
      </c>
      <c r="P1121" s="11" t="str">
        <f>TEXT(Table1[[#This Row],[Order_Date]],"YYYY-MM")</f>
        <v>2024-07</v>
      </c>
      <c r="Q1121" s="9" t="str">
        <f>IF(AND(Table1[[#This Row],[Hour]]&gt;=6,Table1[[#This Row],[Hour]]&lt;12),"Morning",IF(AND(Table1[[#This Row],[Hour]]&gt;=12,Table1[[#This Row],[Hour]]&lt;18),"AfterNoon",IF(AND(Table1[[#This Row],[Hour]]&gt;=18,Table1[[#This Row],[Hour]]&lt;21),"Evening","Night")))</f>
        <v>Night</v>
      </c>
      <c r="R1121">
        <f>Table1[[#This Row],[Total_Sales]]/Table1[[#This Row],[Quantity_Sold]]</f>
        <v>188.73800000000003</v>
      </c>
      <c r="S1121">
        <v>30</v>
      </c>
    </row>
    <row r="1122" spans="1:19" ht="15.75" customHeight="1" x14ac:dyDescent="0.25">
      <c r="A1122" s="3">
        <v>2121</v>
      </c>
      <c r="B1122" s="4">
        <v>45028</v>
      </c>
      <c r="C1122" s="3">
        <v>204</v>
      </c>
      <c r="D1122" s="3">
        <v>304</v>
      </c>
      <c r="E1122" s="3">
        <v>105</v>
      </c>
      <c r="F1122" s="3">
        <v>8</v>
      </c>
      <c r="G1122" s="5">
        <v>351.91200000000003</v>
      </c>
      <c r="H1122" s="5">
        <v>2815.2960000000003</v>
      </c>
      <c r="I1122" s="5">
        <v>422.29440000000005</v>
      </c>
      <c r="J1122" s="3" t="b">
        <v>0</v>
      </c>
      <c r="K1122" s="3" t="s">
        <v>794</v>
      </c>
      <c r="L1122" s="3">
        <v>2023</v>
      </c>
      <c r="M1122" s="3">
        <v>4</v>
      </c>
      <c r="N1122" s="3" t="s">
        <v>18</v>
      </c>
      <c r="O1122" s="11">
        <v>11</v>
      </c>
      <c r="P1122" s="11" t="str">
        <f>TEXT(Table1[[#This Row],[Order_Date]],"YYYY-MM")</f>
        <v>2023-04</v>
      </c>
      <c r="Q1122" s="9" t="str">
        <f>IF(AND(Table1[[#This Row],[Hour]]&gt;=6,Table1[[#This Row],[Hour]]&lt;12),"Morning",IF(AND(Table1[[#This Row],[Hour]]&gt;=12,Table1[[#This Row],[Hour]]&lt;18),"AfterNoon",IF(AND(Table1[[#This Row],[Hour]]&gt;=18,Table1[[#This Row],[Hour]]&lt;21),"Evening","Night")))</f>
        <v>Morning</v>
      </c>
      <c r="R1122">
        <f>Table1[[#This Row],[Total_Sales]]/Table1[[#This Row],[Quantity_Sold]]</f>
        <v>351.91200000000003</v>
      </c>
      <c r="S1122">
        <v>15</v>
      </c>
    </row>
    <row r="1123" spans="1:19" ht="15.75" customHeight="1" x14ac:dyDescent="0.25">
      <c r="A1123" s="3">
        <v>2122</v>
      </c>
      <c r="B1123" s="4">
        <v>44894</v>
      </c>
      <c r="C1123" s="3">
        <v>201</v>
      </c>
      <c r="D1123" s="3">
        <v>303</v>
      </c>
      <c r="E1123" s="3">
        <v>101</v>
      </c>
      <c r="F1123" s="3">
        <v>4</v>
      </c>
      <c r="G1123" s="5">
        <v>420.53000000000003</v>
      </c>
      <c r="H1123" s="5">
        <v>1682.1200000000001</v>
      </c>
      <c r="I1123" s="5">
        <v>285.96040000000005</v>
      </c>
      <c r="J1123" s="3" t="b">
        <v>0</v>
      </c>
      <c r="K1123" s="3" t="s">
        <v>141</v>
      </c>
      <c r="L1123" s="3">
        <v>2022</v>
      </c>
      <c r="M1123" s="3">
        <v>11</v>
      </c>
      <c r="N1123" s="3" t="s">
        <v>31</v>
      </c>
      <c r="O1123" s="11">
        <v>1</v>
      </c>
      <c r="P1123" s="11" t="str">
        <f>TEXT(Table1[[#This Row],[Order_Date]],"YYYY-MM")</f>
        <v>2022-11</v>
      </c>
      <c r="Q1123" s="9" t="str">
        <f>IF(AND(Table1[[#This Row],[Hour]]&gt;=6,Table1[[#This Row],[Hour]]&lt;12),"Morning",IF(AND(Table1[[#This Row],[Hour]]&gt;=12,Table1[[#This Row],[Hour]]&lt;18),"AfterNoon",IF(AND(Table1[[#This Row],[Hour]]&gt;=18,Table1[[#This Row],[Hour]]&lt;21),"Evening","Night")))</f>
        <v>Night</v>
      </c>
      <c r="R1123">
        <f>Table1[[#This Row],[Total_Sales]]/Table1[[#This Row],[Quantity_Sold]]</f>
        <v>420.53000000000003</v>
      </c>
      <c r="S1123">
        <v>17</v>
      </c>
    </row>
    <row r="1124" spans="1:19" ht="15.75" customHeight="1" x14ac:dyDescent="0.25">
      <c r="A1124" s="3">
        <v>2123</v>
      </c>
      <c r="B1124" s="4">
        <v>45140</v>
      </c>
      <c r="C1124" s="3">
        <v>201</v>
      </c>
      <c r="D1124" s="3">
        <v>301</v>
      </c>
      <c r="E1124" s="3">
        <v>102</v>
      </c>
      <c r="F1124" s="3">
        <v>7</v>
      </c>
      <c r="G1124" s="5">
        <v>583.92400000000009</v>
      </c>
      <c r="H1124" s="5">
        <v>4087.4680000000008</v>
      </c>
      <c r="I1124" s="5">
        <v>776.61892000000012</v>
      </c>
      <c r="J1124" s="3" t="b">
        <v>0</v>
      </c>
      <c r="K1124" s="3" t="s">
        <v>795</v>
      </c>
      <c r="L1124" s="3">
        <v>2023</v>
      </c>
      <c r="M1124" s="3">
        <v>8</v>
      </c>
      <c r="N1124" s="3" t="s">
        <v>18</v>
      </c>
      <c r="O1124" s="11">
        <v>11</v>
      </c>
      <c r="P1124" s="11" t="str">
        <f>TEXT(Table1[[#This Row],[Order_Date]],"YYYY-MM")</f>
        <v>2023-08</v>
      </c>
      <c r="Q1124" s="9" t="str">
        <f>IF(AND(Table1[[#This Row],[Hour]]&gt;=6,Table1[[#This Row],[Hour]]&lt;12),"Morning",IF(AND(Table1[[#This Row],[Hour]]&gt;=12,Table1[[#This Row],[Hour]]&lt;18),"AfterNoon",IF(AND(Table1[[#This Row],[Hour]]&gt;=18,Table1[[#This Row],[Hour]]&lt;21),"Evening","Night")))</f>
        <v>Morning</v>
      </c>
      <c r="R1124">
        <f>Table1[[#This Row],[Total_Sales]]/Table1[[#This Row],[Quantity_Sold]]</f>
        <v>583.92400000000009</v>
      </c>
      <c r="S1124">
        <v>19</v>
      </c>
    </row>
    <row r="1125" spans="1:19" ht="15.75" customHeight="1" x14ac:dyDescent="0.25">
      <c r="A1125" s="3">
        <v>2124</v>
      </c>
      <c r="B1125" s="4">
        <v>45252</v>
      </c>
      <c r="C1125" s="3">
        <v>203</v>
      </c>
      <c r="D1125" s="3">
        <v>301</v>
      </c>
      <c r="E1125" s="3">
        <v>102</v>
      </c>
      <c r="F1125" s="3">
        <v>10</v>
      </c>
      <c r="G1125" s="5">
        <v>318.69200000000006</v>
      </c>
      <c r="H1125" s="5">
        <v>3186.9200000000005</v>
      </c>
      <c r="I1125" s="5">
        <v>669.25320000000011</v>
      </c>
      <c r="J1125" s="3" t="b">
        <v>0</v>
      </c>
      <c r="K1125" s="3" t="s">
        <v>159</v>
      </c>
      <c r="L1125" s="3">
        <v>2023</v>
      </c>
      <c r="M1125" s="3">
        <v>11</v>
      </c>
      <c r="N1125" s="3" t="s">
        <v>18</v>
      </c>
      <c r="O1125" s="11">
        <v>0</v>
      </c>
      <c r="P1125" s="11" t="str">
        <f>TEXT(Table1[[#This Row],[Order_Date]],"YYYY-MM")</f>
        <v>2023-11</v>
      </c>
      <c r="Q1125" s="9" t="str">
        <f>IF(AND(Table1[[#This Row],[Hour]]&gt;=6,Table1[[#This Row],[Hour]]&lt;12),"Morning",IF(AND(Table1[[#This Row],[Hour]]&gt;=12,Table1[[#This Row],[Hour]]&lt;18),"AfterNoon",IF(AND(Table1[[#This Row],[Hour]]&gt;=18,Table1[[#This Row],[Hour]]&lt;21),"Evening","Night")))</f>
        <v>Night</v>
      </c>
      <c r="R1125">
        <f>Table1[[#This Row],[Total_Sales]]/Table1[[#This Row],[Quantity_Sold]]</f>
        <v>318.69200000000006</v>
      </c>
      <c r="S1125">
        <v>21</v>
      </c>
    </row>
    <row r="1126" spans="1:19" ht="15.75" customHeight="1" x14ac:dyDescent="0.25">
      <c r="A1126" s="3">
        <v>2125</v>
      </c>
      <c r="B1126" s="4">
        <v>44870</v>
      </c>
      <c r="C1126" s="3">
        <v>202</v>
      </c>
      <c r="D1126" s="3">
        <v>301</v>
      </c>
      <c r="E1126" s="3">
        <v>102</v>
      </c>
      <c r="F1126" s="3">
        <v>3</v>
      </c>
      <c r="G1126" s="5">
        <v>547.99800000000005</v>
      </c>
      <c r="H1126" s="5">
        <v>1643.9940000000001</v>
      </c>
      <c r="I1126" s="5">
        <v>410.99850000000004</v>
      </c>
      <c r="J1126" s="3" t="b">
        <v>0</v>
      </c>
      <c r="K1126" s="3" t="s">
        <v>725</v>
      </c>
      <c r="L1126" s="3">
        <v>2022</v>
      </c>
      <c r="M1126" s="3">
        <v>11</v>
      </c>
      <c r="N1126" s="3" t="s">
        <v>22</v>
      </c>
      <c r="O1126" s="11">
        <v>13</v>
      </c>
      <c r="P1126" s="11" t="str">
        <f>TEXT(Table1[[#This Row],[Order_Date]],"YYYY-MM")</f>
        <v>2022-11</v>
      </c>
      <c r="Q1126" s="9" t="str">
        <f>IF(AND(Table1[[#This Row],[Hour]]&gt;=6,Table1[[#This Row],[Hour]]&lt;12),"Morning",IF(AND(Table1[[#This Row],[Hour]]&gt;=12,Table1[[#This Row],[Hour]]&lt;18),"AfterNoon",IF(AND(Table1[[#This Row],[Hour]]&gt;=18,Table1[[#This Row],[Hour]]&lt;21),"Evening","Night")))</f>
        <v>AfterNoon</v>
      </c>
      <c r="R1126">
        <f>Table1[[#This Row],[Total_Sales]]/Table1[[#This Row],[Quantity_Sold]]</f>
        <v>547.99800000000005</v>
      </c>
      <c r="S1126">
        <v>25</v>
      </c>
    </row>
    <row r="1127" spans="1:19" ht="15.75" customHeight="1" x14ac:dyDescent="0.25">
      <c r="A1127" s="3">
        <v>2126</v>
      </c>
      <c r="B1127" s="4">
        <v>45580</v>
      </c>
      <c r="C1127" s="3">
        <v>203</v>
      </c>
      <c r="D1127" s="3">
        <v>305</v>
      </c>
      <c r="E1127" s="3">
        <v>104</v>
      </c>
      <c r="F1127" s="3">
        <v>5</v>
      </c>
      <c r="G1127" s="5">
        <v>422.66400000000004</v>
      </c>
      <c r="H1127" s="5">
        <v>2113.3200000000002</v>
      </c>
      <c r="I1127" s="5">
        <v>633.99599999999998</v>
      </c>
      <c r="J1127" s="3" t="b">
        <v>1</v>
      </c>
      <c r="K1127" s="3" t="s">
        <v>511</v>
      </c>
      <c r="L1127" s="3">
        <v>2024</v>
      </c>
      <c r="M1127" s="3">
        <v>10</v>
      </c>
      <c r="N1127" s="3" t="s">
        <v>31</v>
      </c>
      <c r="O1127" s="11">
        <v>12</v>
      </c>
      <c r="P1127" s="11" t="str">
        <f>TEXT(Table1[[#This Row],[Order_Date]],"YYYY-MM")</f>
        <v>2024-10</v>
      </c>
      <c r="Q1127" s="9" t="str">
        <f>IF(AND(Table1[[#This Row],[Hour]]&gt;=6,Table1[[#This Row],[Hour]]&lt;12),"Morning",IF(AND(Table1[[#This Row],[Hour]]&gt;=12,Table1[[#This Row],[Hour]]&lt;18),"AfterNoon",IF(AND(Table1[[#This Row],[Hour]]&gt;=18,Table1[[#This Row],[Hour]]&lt;21),"Evening","Night")))</f>
        <v>AfterNoon</v>
      </c>
      <c r="R1127">
        <f>Table1[[#This Row],[Total_Sales]]/Table1[[#This Row],[Quantity_Sold]]</f>
        <v>422.66400000000004</v>
      </c>
      <c r="S1127">
        <v>30</v>
      </c>
    </row>
    <row r="1128" spans="1:19" ht="15.75" customHeight="1" x14ac:dyDescent="0.25">
      <c r="A1128" s="3">
        <v>2127</v>
      </c>
      <c r="B1128" s="4">
        <v>45214</v>
      </c>
      <c r="C1128" s="3">
        <v>204</v>
      </c>
      <c r="D1128" s="3">
        <v>303</v>
      </c>
      <c r="E1128" s="3">
        <v>104</v>
      </c>
      <c r="F1128" s="3">
        <v>2</v>
      </c>
      <c r="G1128" s="5">
        <v>136.99400000000003</v>
      </c>
      <c r="H1128" s="5">
        <v>273.98800000000006</v>
      </c>
      <c r="I1128" s="5">
        <v>41.098200000000006</v>
      </c>
      <c r="J1128" s="3" t="b">
        <v>0</v>
      </c>
      <c r="K1128" s="3" t="s">
        <v>796</v>
      </c>
      <c r="L1128" s="3">
        <v>2023</v>
      </c>
      <c r="M1128" s="3">
        <v>10</v>
      </c>
      <c r="N1128" s="3" t="s">
        <v>20</v>
      </c>
      <c r="O1128" s="11">
        <v>22</v>
      </c>
      <c r="P1128" s="11" t="str">
        <f>TEXT(Table1[[#This Row],[Order_Date]],"YYYY-MM")</f>
        <v>2023-10</v>
      </c>
      <c r="Q1128" s="9" t="str">
        <f>IF(AND(Table1[[#This Row],[Hour]]&gt;=6,Table1[[#This Row],[Hour]]&lt;12),"Morning",IF(AND(Table1[[#This Row],[Hour]]&gt;=12,Table1[[#This Row],[Hour]]&lt;18),"AfterNoon",IF(AND(Table1[[#This Row],[Hour]]&gt;=18,Table1[[#This Row],[Hour]]&lt;21),"Evening","Night")))</f>
        <v>Night</v>
      </c>
      <c r="R1128">
        <f>Table1[[#This Row],[Total_Sales]]/Table1[[#This Row],[Quantity_Sold]]</f>
        <v>136.99400000000003</v>
      </c>
      <c r="S1128">
        <v>15</v>
      </c>
    </row>
    <row r="1129" spans="1:19" ht="15.75" customHeight="1" x14ac:dyDescent="0.25">
      <c r="A1129" s="3">
        <v>2128</v>
      </c>
      <c r="B1129" s="4">
        <v>44998</v>
      </c>
      <c r="C1129" s="3">
        <v>202</v>
      </c>
      <c r="D1129" s="3">
        <v>302</v>
      </c>
      <c r="E1129" s="3">
        <v>101</v>
      </c>
      <c r="F1129" s="3">
        <v>3</v>
      </c>
      <c r="G1129" s="5">
        <v>591.03</v>
      </c>
      <c r="H1129" s="5">
        <v>1773.09</v>
      </c>
      <c r="I1129" s="5">
        <v>301.42529999999999</v>
      </c>
      <c r="J1129" s="3" t="b">
        <v>0</v>
      </c>
      <c r="K1129" s="3" t="s">
        <v>195</v>
      </c>
      <c r="L1129" s="3">
        <v>2023</v>
      </c>
      <c r="M1129" s="3">
        <v>3</v>
      </c>
      <c r="N1129" s="3" t="s">
        <v>28</v>
      </c>
      <c r="O1129" s="11">
        <v>18</v>
      </c>
      <c r="P1129" s="11" t="str">
        <f>TEXT(Table1[[#This Row],[Order_Date]],"YYYY-MM")</f>
        <v>2023-03</v>
      </c>
      <c r="Q1129" s="9" t="str">
        <f>IF(AND(Table1[[#This Row],[Hour]]&gt;=6,Table1[[#This Row],[Hour]]&lt;12),"Morning",IF(AND(Table1[[#This Row],[Hour]]&gt;=12,Table1[[#This Row],[Hour]]&lt;18),"AfterNoon",IF(AND(Table1[[#This Row],[Hour]]&gt;=18,Table1[[#This Row],[Hour]]&lt;21),"Evening","Night")))</f>
        <v>Evening</v>
      </c>
      <c r="R1129">
        <f>Table1[[#This Row],[Total_Sales]]/Table1[[#This Row],[Quantity_Sold]]</f>
        <v>591.03</v>
      </c>
      <c r="S1129">
        <v>17</v>
      </c>
    </row>
    <row r="1130" spans="1:19" ht="15.75" customHeight="1" x14ac:dyDescent="0.25">
      <c r="A1130" s="3">
        <v>2129</v>
      </c>
      <c r="B1130" s="4">
        <v>45210</v>
      </c>
      <c r="C1130" s="3">
        <v>202</v>
      </c>
      <c r="D1130" s="3">
        <v>303</v>
      </c>
      <c r="E1130" s="3">
        <v>105</v>
      </c>
      <c r="F1130" s="3">
        <v>6</v>
      </c>
      <c r="G1130" s="5">
        <v>89.914000000000001</v>
      </c>
      <c r="H1130" s="5">
        <v>539.48400000000004</v>
      </c>
      <c r="I1130" s="5">
        <v>102.50196000000001</v>
      </c>
      <c r="J1130" s="3" t="b">
        <v>1</v>
      </c>
      <c r="K1130" s="3" t="s">
        <v>72</v>
      </c>
      <c r="L1130" s="3">
        <v>2023</v>
      </c>
      <c r="M1130" s="3">
        <v>10</v>
      </c>
      <c r="N1130" s="3" t="s">
        <v>18</v>
      </c>
      <c r="O1130" s="11">
        <v>4</v>
      </c>
      <c r="P1130" s="11" t="str">
        <f>TEXT(Table1[[#This Row],[Order_Date]],"YYYY-MM")</f>
        <v>2023-10</v>
      </c>
      <c r="Q1130" s="9" t="str">
        <f>IF(AND(Table1[[#This Row],[Hour]]&gt;=6,Table1[[#This Row],[Hour]]&lt;12),"Morning",IF(AND(Table1[[#This Row],[Hour]]&gt;=12,Table1[[#This Row],[Hour]]&lt;18),"AfterNoon",IF(AND(Table1[[#This Row],[Hour]]&gt;=18,Table1[[#This Row],[Hour]]&lt;21),"Evening","Night")))</f>
        <v>Night</v>
      </c>
      <c r="R1130">
        <f>Table1[[#This Row],[Total_Sales]]/Table1[[#This Row],[Quantity_Sold]]</f>
        <v>89.914000000000001</v>
      </c>
      <c r="S1130">
        <v>19</v>
      </c>
    </row>
    <row r="1131" spans="1:19" ht="15.75" customHeight="1" x14ac:dyDescent="0.25">
      <c r="A1131" s="3">
        <v>2130</v>
      </c>
      <c r="B1131" s="4">
        <v>45136</v>
      </c>
      <c r="C1131" s="3">
        <v>202</v>
      </c>
      <c r="D1131" s="3">
        <v>303</v>
      </c>
      <c r="E1131" s="3">
        <v>101</v>
      </c>
      <c r="F1131" s="3">
        <v>9</v>
      </c>
      <c r="G1131" s="5">
        <v>331.93600000000004</v>
      </c>
      <c r="H1131" s="5">
        <v>2987.4240000000004</v>
      </c>
      <c r="I1131" s="5">
        <v>627.35904000000005</v>
      </c>
      <c r="J1131" s="3" t="b">
        <v>0</v>
      </c>
      <c r="K1131" s="3" t="s">
        <v>43</v>
      </c>
      <c r="L1131" s="3">
        <v>2023</v>
      </c>
      <c r="M1131" s="3">
        <v>7</v>
      </c>
      <c r="N1131" s="3" t="s">
        <v>22</v>
      </c>
      <c r="O1131" s="11">
        <v>5</v>
      </c>
      <c r="P1131" s="11" t="str">
        <f>TEXT(Table1[[#This Row],[Order_Date]],"YYYY-MM")</f>
        <v>2023-07</v>
      </c>
      <c r="Q1131" s="9" t="str">
        <f>IF(AND(Table1[[#This Row],[Hour]]&gt;=6,Table1[[#This Row],[Hour]]&lt;12),"Morning",IF(AND(Table1[[#This Row],[Hour]]&gt;=12,Table1[[#This Row],[Hour]]&lt;18),"AfterNoon",IF(AND(Table1[[#This Row],[Hour]]&gt;=18,Table1[[#This Row],[Hour]]&lt;21),"Evening","Night")))</f>
        <v>Night</v>
      </c>
      <c r="R1131">
        <f>Table1[[#This Row],[Total_Sales]]/Table1[[#This Row],[Quantity_Sold]]</f>
        <v>331.93600000000004</v>
      </c>
      <c r="S1131">
        <v>21</v>
      </c>
    </row>
    <row r="1132" spans="1:19" ht="15.75" customHeight="1" x14ac:dyDescent="0.25">
      <c r="A1132" s="3">
        <v>2131</v>
      </c>
      <c r="B1132" s="4">
        <v>45560</v>
      </c>
      <c r="C1132" s="3">
        <v>203</v>
      </c>
      <c r="D1132" s="3">
        <v>304</v>
      </c>
      <c r="E1132" s="3">
        <v>104</v>
      </c>
      <c r="F1132" s="3">
        <v>4</v>
      </c>
      <c r="G1132" s="5">
        <v>113.69600000000001</v>
      </c>
      <c r="H1132" s="5">
        <v>454.78400000000005</v>
      </c>
      <c r="I1132" s="5">
        <v>113.69600000000001</v>
      </c>
      <c r="J1132" s="3" t="b">
        <v>0</v>
      </c>
      <c r="K1132" s="3" t="s">
        <v>561</v>
      </c>
      <c r="L1132" s="3">
        <v>2024</v>
      </c>
      <c r="M1132" s="3">
        <v>9</v>
      </c>
      <c r="N1132" s="3" t="s">
        <v>18</v>
      </c>
      <c r="O1132" s="11">
        <v>10</v>
      </c>
      <c r="P1132" s="11" t="str">
        <f>TEXT(Table1[[#This Row],[Order_Date]],"YYYY-MM")</f>
        <v>2024-09</v>
      </c>
      <c r="Q1132" s="9" t="str">
        <f>IF(AND(Table1[[#This Row],[Hour]]&gt;=6,Table1[[#This Row],[Hour]]&lt;12),"Morning",IF(AND(Table1[[#This Row],[Hour]]&gt;=12,Table1[[#This Row],[Hour]]&lt;18),"AfterNoon",IF(AND(Table1[[#This Row],[Hour]]&gt;=18,Table1[[#This Row],[Hour]]&lt;21),"Evening","Night")))</f>
        <v>Morning</v>
      </c>
      <c r="R1132">
        <f>Table1[[#This Row],[Total_Sales]]/Table1[[#This Row],[Quantity_Sold]]</f>
        <v>113.69600000000001</v>
      </c>
      <c r="S1132">
        <v>25</v>
      </c>
    </row>
    <row r="1133" spans="1:19" ht="15.75" customHeight="1" x14ac:dyDescent="0.25">
      <c r="A1133" s="3">
        <v>2132</v>
      </c>
      <c r="B1133" s="4">
        <v>44918</v>
      </c>
      <c r="C1133" s="3">
        <v>203</v>
      </c>
      <c r="D1133" s="3">
        <v>305</v>
      </c>
      <c r="E1133" s="3">
        <v>103</v>
      </c>
      <c r="F1133" s="3">
        <v>8</v>
      </c>
      <c r="G1133" s="5">
        <v>193.75399999999999</v>
      </c>
      <c r="H1133" s="5">
        <v>1550.0319999999999</v>
      </c>
      <c r="I1133" s="5">
        <v>465.00959999999998</v>
      </c>
      <c r="J1133" s="3" t="b">
        <v>1</v>
      </c>
      <c r="K1133" s="3" t="s">
        <v>412</v>
      </c>
      <c r="L1133" s="3">
        <v>2022</v>
      </c>
      <c r="M1133" s="3">
        <v>12</v>
      </c>
      <c r="N1133" s="3" t="s">
        <v>26</v>
      </c>
      <c r="O1133" s="11">
        <v>10</v>
      </c>
      <c r="P1133" s="11" t="str">
        <f>TEXT(Table1[[#This Row],[Order_Date]],"YYYY-MM")</f>
        <v>2022-12</v>
      </c>
      <c r="Q1133" s="9" t="str">
        <f>IF(AND(Table1[[#This Row],[Hour]]&gt;=6,Table1[[#This Row],[Hour]]&lt;12),"Morning",IF(AND(Table1[[#This Row],[Hour]]&gt;=12,Table1[[#This Row],[Hour]]&lt;18),"AfterNoon",IF(AND(Table1[[#This Row],[Hour]]&gt;=18,Table1[[#This Row],[Hour]]&lt;21),"Evening","Night")))</f>
        <v>Morning</v>
      </c>
      <c r="R1133">
        <f>Table1[[#This Row],[Total_Sales]]/Table1[[#This Row],[Quantity_Sold]]</f>
        <v>193.75399999999999</v>
      </c>
      <c r="S1133">
        <v>30</v>
      </c>
    </row>
    <row r="1134" spans="1:19" ht="15.75" customHeight="1" x14ac:dyDescent="0.25">
      <c r="A1134" s="3">
        <v>2133</v>
      </c>
      <c r="B1134" s="4">
        <v>45069</v>
      </c>
      <c r="C1134" s="3">
        <v>205</v>
      </c>
      <c r="D1134" s="3">
        <v>303</v>
      </c>
      <c r="E1134" s="3">
        <v>105</v>
      </c>
      <c r="F1134" s="3">
        <v>7</v>
      </c>
      <c r="G1134" s="5">
        <v>519.37600000000009</v>
      </c>
      <c r="H1134" s="5">
        <v>3635.6320000000005</v>
      </c>
      <c r="I1134" s="5">
        <v>545.34480000000008</v>
      </c>
      <c r="J1134" s="3" t="b">
        <v>0</v>
      </c>
      <c r="K1134" s="3" t="s">
        <v>725</v>
      </c>
      <c r="L1134" s="3">
        <v>2023</v>
      </c>
      <c r="M1134" s="3">
        <v>5</v>
      </c>
      <c r="N1134" s="3" t="s">
        <v>31</v>
      </c>
      <c r="O1134" s="11">
        <v>13</v>
      </c>
      <c r="P1134" s="11" t="str">
        <f>TEXT(Table1[[#This Row],[Order_Date]],"YYYY-MM")</f>
        <v>2023-05</v>
      </c>
      <c r="Q1134" s="9" t="str">
        <f>IF(AND(Table1[[#This Row],[Hour]]&gt;=6,Table1[[#This Row],[Hour]]&lt;12),"Morning",IF(AND(Table1[[#This Row],[Hour]]&gt;=12,Table1[[#This Row],[Hour]]&lt;18),"AfterNoon",IF(AND(Table1[[#This Row],[Hour]]&gt;=18,Table1[[#This Row],[Hour]]&lt;21),"Evening","Night")))</f>
        <v>AfterNoon</v>
      </c>
      <c r="R1134">
        <f>Table1[[#This Row],[Total_Sales]]/Table1[[#This Row],[Quantity_Sold]]</f>
        <v>519.37600000000009</v>
      </c>
      <c r="S1134">
        <v>15</v>
      </c>
    </row>
    <row r="1135" spans="1:19" ht="15.75" customHeight="1" x14ac:dyDescent="0.25">
      <c r="A1135" s="3">
        <v>2134</v>
      </c>
      <c r="B1135" s="4">
        <v>44906</v>
      </c>
      <c r="C1135" s="3">
        <v>205</v>
      </c>
      <c r="D1135" s="3">
        <v>305</v>
      </c>
      <c r="E1135" s="3">
        <v>103</v>
      </c>
      <c r="F1135" s="3">
        <v>2</v>
      </c>
      <c r="G1135" s="5">
        <v>391.93000000000006</v>
      </c>
      <c r="H1135" s="5">
        <v>783.86000000000013</v>
      </c>
      <c r="I1135" s="5">
        <v>133.25620000000004</v>
      </c>
      <c r="J1135" s="3" t="b">
        <v>0</v>
      </c>
      <c r="K1135" s="3" t="s">
        <v>213</v>
      </c>
      <c r="L1135" s="3">
        <v>2022</v>
      </c>
      <c r="M1135" s="3">
        <v>12</v>
      </c>
      <c r="N1135" s="3" t="s">
        <v>20</v>
      </c>
      <c r="O1135" s="11">
        <v>4</v>
      </c>
      <c r="P1135" s="11" t="str">
        <f>TEXT(Table1[[#This Row],[Order_Date]],"YYYY-MM")</f>
        <v>2022-12</v>
      </c>
      <c r="Q1135" s="9" t="str">
        <f>IF(AND(Table1[[#This Row],[Hour]]&gt;=6,Table1[[#This Row],[Hour]]&lt;12),"Morning",IF(AND(Table1[[#This Row],[Hour]]&gt;=12,Table1[[#This Row],[Hour]]&lt;18),"AfterNoon",IF(AND(Table1[[#This Row],[Hour]]&gt;=18,Table1[[#This Row],[Hour]]&lt;21),"Evening","Night")))</f>
        <v>Night</v>
      </c>
      <c r="R1135">
        <f>Table1[[#This Row],[Total_Sales]]/Table1[[#This Row],[Quantity_Sold]]</f>
        <v>391.93000000000006</v>
      </c>
      <c r="S1135">
        <v>17</v>
      </c>
    </row>
    <row r="1136" spans="1:19" ht="15.75" customHeight="1" x14ac:dyDescent="0.25">
      <c r="A1136" s="3">
        <v>2135</v>
      </c>
      <c r="B1136" s="4">
        <v>45421</v>
      </c>
      <c r="C1136" s="3">
        <v>203</v>
      </c>
      <c r="D1136" s="3">
        <v>304</v>
      </c>
      <c r="E1136" s="3">
        <v>105</v>
      </c>
      <c r="F1136" s="3">
        <v>5</v>
      </c>
      <c r="G1136" s="5">
        <v>79.794000000000011</v>
      </c>
      <c r="H1136" s="5">
        <v>398.97</v>
      </c>
      <c r="I1136" s="5">
        <v>75.804300000000012</v>
      </c>
      <c r="J1136" s="3" t="b">
        <v>0</v>
      </c>
      <c r="K1136" s="3" t="s">
        <v>100</v>
      </c>
      <c r="L1136" s="3">
        <v>2024</v>
      </c>
      <c r="M1136" s="3">
        <v>5</v>
      </c>
      <c r="N1136" s="3" t="s">
        <v>16</v>
      </c>
      <c r="O1136" s="11">
        <v>7</v>
      </c>
      <c r="P1136" s="11" t="str">
        <f>TEXT(Table1[[#This Row],[Order_Date]],"YYYY-MM")</f>
        <v>2024-05</v>
      </c>
      <c r="Q1136" s="9" t="str">
        <f>IF(AND(Table1[[#This Row],[Hour]]&gt;=6,Table1[[#This Row],[Hour]]&lt;12),"Morning",IF(AND(Table1[[#This Row],[Hour]]&gt;=12,Table1[[#This Row],[Hour]]&lt;18),"AfterNoon",IF(AND(Table1[[#This Row],[Hour]]&gt;=18,Table1[[#This Row],[Hour]]&lt;21),"Evening","Night")))</f>
        <v>Morning</v>
      </c>
      <c r="R1136">
        <f>Table1[[#This Row],[Total_Sales]]/Table1[[#This Row],[Quantity_Sold]]</f>
        <v>79.794000000000011</v>
      </c>
      <c r="S1136">
        <v>19.000000000000004</v>
      </c>
    </row>
    <row r="1137" spans="1:19" ht="15.75" customHeight="1" x14ac:dyDescent="0.25">
      <c r="A1137" s="3">
        <v>2136</v>
      </c>
      <c r="B1137" s="4">
        <v>45178</v>
      </c>
      <c r="C1137" s="3">
        <v>202</v>
      </c>
      <c r="D1137" s="3">
        <v>305</v>
      </c>
      <c r="E1137" s="3">
        <v>102</v>
      </c>
      <c r="F1137" s="3">
        <v>10</v>
      </c>
      <c r="G1137" s="5">
        <v>468.072</v>
      </c>
      <c r="H1137" s="5">
        <v>4680.72</v>
      </c>
      <c r="I1137" s="5">
        <v>982.95119999999997</v>
      </c>
      <c r="J1137" s="3" t="b">
        <v>0</v>
      </c>
      <c r="K1137" s="3" t="s">
        <v>797</v>
      </c>
      <c r="L1137" s="3">
        <v>2023</v>
      </c>
      <c r="M1137" s="3">
        <v>9</v>
      </c>
      <c r="N1137" s="3" t="s">
        <v>22</v>
      </c>
      <c r="O1137" s="11">
        <v>4</v>
      </c>
      <c r="P1137" s="11" t="str">
        <f>TEXT(Table1[[#This Row],[Order_Date]],"YYYY-MM")</f>
        <v>2023-09</v>
      </c>
      <c r="Q1137" s="9" t="str">
        <f>IF(AND(Table1[[#This Row],[Hour]]&gt;=6,Table1[[#This Row],[Hour]]&lt;12),"Morning",IF(AND(Table1[[#This Row],[Hour]]&gt;=12,Table1[[#This Row],[Hour]]&lt;18),"AfterNoon",IF(AND(Table1[[#This Row],[Hour]]&gt;=18,Table1[[#This Row],[Hour]]&lt;21),"Evening","Night")))</f>
        <v>Night</v>
      </c>
      <c r="R1137">
        <f>Table1[[#This Row],[Total_Sales]]/Table1[[#This Row],[Quantity_Sold]]</f>
        <v>468.072</v>
      </c>
      <c r="S1137">
        <v>21</v>
      </c>
    </row>
    <row r="1138" spans="1:19" ht="15.75" customHeight="1" x14ac:dyDescent="0.25">
      <c r="A1138" s="3">
        <v>2137</v>
      </c>
      <c r="B1138" s="4">
        <v>45468</v>
      </c>
      <c r="C1138" s="3">
        <v>201</v>
      </c>
      <c r="D1138" s="3">
        <v>303</v>
      </c>
      <c r="E1138" s="3">
        <v>101</v>
      </c>
      <c r="F1138" s="3">
        <v>8</v>
      </c>
      <c r="G1138" s="5">
        <v>165.83600000000001</v>
      </c>
      <c r="H1138" s="5">
        <v>1326.6880000000001</v>
      </c>
      <c r="I1138" s="5">
        <v>331.67200000000003</v>
      </c>
      <c r="J1138" s="3" t="b">
        <v>0</v>
      </c>
      <c r="K1138" s="3" t="s">
        <v>636</v>
      </c>
      <c r="L1138" s="3">
        <v>2024</v>
      </c>
      <c r="M1138" s="3">
        <v>6</v>
      </c>
      <c r="N1138" s="3" t="s">
        <v>31</v>
      </c>
      <c r="O1138" s="11">
        <v>2</v>
      </c>
      <c r="P1138" s="11" t="str">
        <f>TEXT(Table1[[#This Row],[Order_Date]],"YYYY-MM")</f>
        <v>2024-06</v>
      </c>
      <c r="Q1138" s="9" t="str">
        <f>IF(AND(Table1[[#This Row],[Hour]]&gt;=6,Table1[[#This Row],[Hour]]&lt;12),"Morning",IF(AND(Table1[[#This Row],[Hour]]&gt;=12,Table1[[#This Row],[Hour]]&lt;18),"AfterNoon",IF(AND(Table1[[#This Row],[Hour]]&gt;=18,Table1[[#This Row],[Hour]]&lt;21),"Evening","Night")))</f>
        <v>Night</v>
      </c>
      <c r="R1138">
        <f>Table1[[#This Row],[Total_Sales]]/Table1[[#This Row],[Quantity_Sold]]</f>
        <v>165.83600000000001</v>
      </c>
      <c r="S1138">
        <v>25</v>
      </c>
    </row>
    <row r="1139" spans="1:19" ht="15.75" customHeight="1" x14ac:dyDescent="0.25">
      <c r="A1139" s="3">
        <v>2138</v>
      </c>
      <c r="B1139" s="4">
        <v>45568</v>
      </c>
      <c r="C1139" s="3">
        <v>201</v>
      </c>
      <c r="D1139" s="3">
        <v>305</v>
      </c>
      <c r="E1139" s="3">
        <v>103</v>
      </c>
      <c r="F1139" s="3">
        <v>8</v>
      </c>
      <c r="G1139" s="5">
        <v>544.80799999999999</v>
      </c>
      <c r="H1139" s="5">
        <v>4358.4639999999999</v>
      </c>
      <c r="I1139" s="5">
        <v>1307.5391999999999</v>
      </c>
      <c r="J1139" s="3" t="b">
        <v>0</v>
      </c>
      <c r="K1139" s="3" t="s">
        <v>125</v>
      </c>
      <c r="L1139" s="3">
        <v>2024</v>
      </c>
      <c r="M1139" s="3">
        <v>10</v>
      </c>
      <c r="N1139" s="3" t="s">
        <v>16</v>
      </c>
      <c r="O1139" s="11">
        <v>11</v>
      </c>
      <c r="P1139" s="11" t="str">
        <f>TEXT(Table1[[#This Row],[Order_Date]],"YYYY-MM")</f>
        <v>2024-10</v>
      </c>
      <c r="Q1139" s="9" t="str">
        <f>IF(AND(Table1[[#This Row],[Hour]]&gt;=6,Table1[[#This Row],[Hour]]&lt;12),"Morning",IF(AND(Table1[[#This Row],[Hour]]&gt;=12,Table1[[#This Row],[Hour]]&lt;18),"AfterNoon",IF(AND(Table1[[#This Row],[Hour]]&gt;=18,Table1[[#This Row],[Hour]]&lt;21),"Evening","Night")))</f>
        <v>Morning</v>
      </c>
      <c r="R1139">
        <f>Table1[[#This Row],[Total_Sales]]/Table1[[#This Row],[Quantity_Sold]]</f>
        <v>544.80799999999999</v>
      </c>
      <c r="S1139">
        <v>30</v>
      </c>
    </row>
    <row r="1140" spans="1:19" ht="15.75" customHeight="1" x14ac:dyDescent="0.25">
      <c r="A1140" s="3">
        <v>2139</v>
      </c>
      <c r="B1140" s="4">
        <v>44922</v>
      </c>
      <c r="C1140" s="3">
        <v>202</v>
      </c>
      <c r="D1140" s="3">
        <v>304</v>
      </c>
      <c r="E1140" s="3">
        <v>101</v>
      </c>
      <c r="F1140" s="3">
        <v>7</v>
      </c>
      <c r="G1140" s="5">
        <v>533.61</v>
      </c>
      <c r="H1140" s="5">
        <v>3735.27</v>
      </c>
      <c r="I1140" s="5">
        <v>560.29049999999995</v>
      </c>
      <c r="J1140" s="3" t="b">
        <v>0</v>
      </c>
      <c r="K1140" s="3" t="s">
        <v>531</v>
      </c>
      <c r="L1140" s="3">
        <v>2022</v>
      </c>
      <c r="M1140" s="3">
        <v>12</v>
      </c>
      <c r="N1140" s="3" t="s">
        <v>31</v>
      </c>
      <c r="O1140" s="11">
        <v>14</v>
      </c>
      <c r="P1140" s="11" t="str">
        <f>TEXT(Table1[[#This Row],[Order_Date]],"YYYY-MM")</f>
        <v>2022-12</v>
      </c>
      <c r="Q1140" s="9" t="str">
        <f>IF(AND(Table1[[#This Row],[Hour]]&gt;=6,Table1[[#This Row],[Hour]]&lt;12),"Morning",IF(AND(Table1[[#This Row],[Hour]]&gt;=12,Table1[[#This Row],[Hour]]&lt;18),"AfterNoon",IF(AND(Table1[[#This Row],[Hour]]&gt;=18,Table1[[#This Row],[Hour]]&lt;21),"Evening","Night")))</f>
        <v>AfterNoon</v>
      </c>
      <c r="R1140">
        <f>Table1[[#This Row],[Total_Sales]]/Table1[[#This Row],[Quantity_Sold]]</f>
        <v>533.61</v>
      </c>
      <c r="S1140">
        <v>15</v>
      </c>
    </row>
    <row r="1141" spans="1:19" ht="15.75" customHeight="1" x14ac:dyDescent="0.25">
      <c r="A1141" s="3">
        <v>2140</v>
      </c>
      <c r="B1141" s="4">
        <v>45355</v>
      </c>
      <c r="C1141" s="3">
        <v>204</v>
      </c>
      <c r="D1141" s="3">
        <v>301</v>
      </c>
      <c r="E1141" s="3">
        <v>101</v>
      </c>
      <c r="F1141" s="3">
        <v>10</v>
      </c>
      <c r="G1141" s="5">
        <v>125.99400000000001</v>
      </c>
      <c r="H1141" s="5">
        <v>1259.94</v>
      </c>
      <c r="I1141" s="5">
        <v>214.18980000000002</v>
      </c>
      <c r="J1141" s="3" t="b">
        <v>0</v>
      </c>
      <c r="K1141" s="3" t="s">
        <v>298</v>
      </c>
      <c r="L1141" s="3">
        <v>2024</v>
      </c>
      <c r="M1141" s="3">
        <v>3</v>
      </c>
      <c r="N1141" s="3" t="s">
        <v>28</v>
      </c>
      <c r="O1141" s="11">
        <v>17</v>
      </c>
      <c r="P1141" s="11" t="str">
        <f>TEXT(Table1[[#This Row],[Order_Date]],"YYYY-MM")</f>
        <v>2024-03</v>
      </c>
      <c r="Q1141" s="9" t="str">
        <f>IF(AND(Table1[[#This Row],[Hour]]&gt;=6,Table1[[#This Row],[Hour]]&lt;12),"Morning",IF(AND(Table1[[#This Row],[Hour]]&gt;=12,Table1[[#This Row],[Hour]]&lt;18),"AfterNoon",IF(AND(Table1[[#This Row],[Hour]]&gt;=18,Table1[[#This Row],[Hour]]&lt;21),"Evening","Night")))</f>
        <v>AfterNoon</v>
      </c>
      <c r="R1141">
        <f>Table1[[#This Row],[Total_Sales]]/Table1[[#This Row],[Quantity_Sold]]</f>
        <v>125.994</v>
      </c>
      <c r="S1141">
        <v>17</v>
      </c>
    </row>
    <row r="1142" spans="1:19" ht="15.75" customHeight="1" x14ac:dyDescent="0.25">
      <c r="A1142" s="3">
        <v>2141</v>
      </c>
      <c r="B1142" s="4">
        <v>45310</v>
      </c>
      <c r="C1142" s="3">
        <v>201</v>
      </c>
      <c r="D1142" s="3">
        <v>303</v>
      </c>
      <c r="E1142" s="3">
        <v>101</v>
      </c>
      <c r="F1142" s="3">
        <v>4</v>
      </c>
      <c r="G1142" s="5">
        <v>537.5920000000001</v>
      </c>
      <c r="H1142" s="5">
        <v>2150.3680000000004</v>
      </c>
      <c r="I1142" s="5">
        <v>408.56992000000008</v>
      </c>
      <c r="J1142" s="3" t="b">
        <v>0</v>
      </c>
      <c r="K1142" s="3" t="s">
        <v>798</v>
      </c>
      <c r="L1142" s="3">
        <v>2024</v>
      </c>
      <c r="M1142" s="3">
        <v>1</v>
      </c>
      <c r="N1142" s="3" t="s">
        <v>26</v>
      </c>
      <c r="O1142" s="11">
        <v>16</v>
      </c>
      <c r="P1142" s="11" t="str">
        <f>TEXT(Table1[[#This Row],[Order_Date]],"YYYY-MM")</f>
        <v>2024-01</v>
      </c>
      <c r="Q1142" s="9" t="str">
        <f>IF(AND(Table1[[#This Row],[Hour]]&gt;=6,Table1[[#This Row],[Hour]]&lt;12),"Morning",IF(AND(Table1[[#This Row],[Hour]]&gt;=12,Table1[[#This Row],[Hour]]&lt;18),"AfterNoon",IF(AND(Table1[[#This Row],[Hour]]&gt;=18,Table1[[#This Row],[Hour]]&lt;21),"Evening","Night")))</f>
        <v>AfterNoon</v>
      </c>
      <c r="R1142">
        <f>Table1[[#This Row],[Total_Sales]]/Table1[[#This Row],[Quantity_Sold]]</f>
        <v>537.5920000000001</v>
      </c>
      <c r="S1142">
        <v>19</v>
      </c>
    </row>
    <row r="1143" spans="1:19" ht="15.75" customHeight="1" x14ac:dyDescent="0.25">
      <c r="A1143" s="3">
        <v>2142</v>
      </c>
      <c r="B1143" s="4">
        <v>44983</v>
      </c>
      <c r="C1143" s="3">
        <v>204</v>
      </c>
      <c r="D1143" s="3">
        <v>302</v>
      </c>
      <c r="E1143" s="3">
        <v>104</v>
      </c>
      <c r="F1143" s="3">
        <v>4</v>
      </c>
      <c r="G1143" s="5">
        <v>81.158000000000001</v>
      </c>
      <c r="H1143" s="5">
        <v>324.63200000000001</v>
      </c>
      <c r="I1143" s="5">
        <v>68.172719999999998</v>
      </c>
      <c r="J1143" s="3" t="b">
        <v>1</v>
      </c>
      <c r="K1143" s="3" t="s">
        <v>278</v>
      </c>
      <c r="L1143" s="3">
        <v>2023</v>
      </c>
      <c r="M1143" s="3">
        <v>2</v>
      </c>
      <c r="N1143" s="3" t="s">
        <v>20</v>
      </c>
      <c r="O1143" s="11">
        <v>12</v>
      </c>
      <c r="P1143" s="11" t="str">
        <f>TEXT(Table1[[#This Row],[Order_Date]],"YYYY-MM")</f>
        <v>2023-02</v>
      </c>
      <c r="Q1143" s="9" t="str">
        <f>IF(AND(Table1[[#This Row],[Hour]]&gt;=6,Table1[[#This Row],[Hour]]&lt;12),"Morning",IF(AND(Table1[[#This Row],[Hour]]&gt;=12,Table1[[#This Row],[Hour]]&lt;18),"AfterNoon",IF(AND(Table1[[#This Row],[Hour]]&gt;=18,Table1[[#This Row],[Hour]]&lt;21),"Evening","Night")))</f>
        <v>AfterNoon</v>
      </c>
      <c r="R1143">
        <f>Table1[[#This Row],[Total_Sales]]/Table1[[#This Row],[Quantity_Sold]]</f>
        <v>81.158000000000001</v>
      </c>
      <c r="S1143">
        <v>21</v>
      </c>
    </row>
    <row r="1144" spans="1:19" ht="15.75" customHeight="1" x14ac:dyDescent="0.25">
      <c r="A1144" s="3">
        <v>2143</v>
      </c>
      <c r="B1144" s="4">
        <v>45554</v>
      </c>
      <c r="C1144" s="3">
        <v>203</v>
      </c>
      <c r="D1144" s="3">
        <v>301</v>
      </c>
      <c r="E1144" s="3">
        <v>102</v>
      </c>
      <c r="F1144" s="3">
        <v>2</v>
      </c>
      <c r="G1144" s="5">
        <v>432.12400000000002</v>
      </c>
      <c r="H1144" s="5">
        <v>864.24800000000005</v>
      </c>
      <c r="I1144" s="5">
        <v>216.06200000000001</v>
      </c>
      <c r="J1144" s="3" t="b">
        <v>0</v>
      </c>
      <c r="K1144" s="3" t="s">
        <v>242</v>
      </c>
      <c r="L1144" s="3">
        <v>2024</v>
      </c>
      <c r="M1144" s="3">
        <v>9</v>
      </c>
      <c r="N1144" s="3" t="s">
        <v>16</v>
      </c>
      <c r="O1144" s="11">
        <v>12</v>
      </c>
      <c r="P1144" s="11" t="str">
        <f>TEXT(Table1[[#This Row],[Order_Date]],"YYYY-MM")</f>
        <v>2024-09</v>
      </c>
      <c r="Q1144" s="9" t="str">
        <f>IF(AND(Table1[[#This Row],[Hour]]&gt;=6,Table1[[#This Row],[Hour]]&lt;12),"Morning",IF(AND(Table1[[#This Row],[Hour]]&gt;=12,Table1[[#This Row],[Hour]]&lt;18),"AfterNoon",IF(AND(Table1[[#This Row],[Hour]]&gt;=18,Table1[[#This Row],[Hour]]&lt;21),"Evening","Night")))</f>
        <v>AfterNoon</v>
      </c>
      <c r="R1144">
        <f>Table1[[#This Row],[Total_Sales]]/Table1[[#This Row],[Quantity_Sold]]</f>
        <v>432.12400000000002</v>
      </c>
      <c r="S1144">
        <v>25</v>
      </c>
    </row>
    <row r="1145" spans="1:19" ht="15.75" customHeight="1" x14ac:dyDescent="0.25">
      <c r="A1145" s="3">
        <v>2144</v>
      </c>
      <c r="B1145" s="4">
        <v>45106</v>
      </c>
      <c r="C1145" s="3">
        <v>204</v>
      </c>
      <c r="D1145" s="3">
        <v>302</v>
      </c>
      <c r="E1145" s="3">
        <v>102</v>
      </c>
      <c r="F1145" s="3">
        <v>6</v>
      </c>
      <c r="G1145" s="5">
        <v>162.44800000000001</v>
      </c>
      <c r="H1145" s="5">
        <v>974.6880000000001</v>
      </c>
      <c r="I1145" s="5">
        <v>292.40640000000002</v>
      </c>
      <c r="J1145" s="3" t="b">
        <v>0</v>
      </c>
      <c r="K1145" s="3" t="s">
        <v>309</v>
      </c>
      <c r="L1145" s="3">
        <v>2023</v>
      </c>
      <c r="M1145" s="3">
        <v>6</v>
      </c>
      <c r="N1145" s="3" t="s">
        <v>16</v>
      </c>
      <c r="O1145" s="11">
        <v>12</v>
      </c>
      <c r="P1145" s="11" t="str">
        <f>TEXT(Table1[[#This Row],[Order_Date]],"YYYY-MM")</f>
        <v>2023-06</v>
      </c>
      <c r="Q1145" s="9" t="str">
        <f>IF(AND(Table1[[#This Row],[Hour]]&gt;=6,Table1[[#This Row],[Hour]]&lt;12),"Morning",IF(AND(Table1[[#This Row],[Hour]]&gt;=12,Table1[[#This Row],[Hour]]&lt;18),"AfterNoon",IF(AND(Table1[[#This Row],[Hour]]&gt;=18,Table1[[#This Row],[Hour]]&lt;21),"Evening","Night")))</f>
        <v>AfterNoon</v>
      </c>
      <c r="R1145">
        <f>Table1[[#This Row],[Total_Sales]]/Table1[[#This Row],[Quantity_Sold]]</f>
        <v>162.44800000000001</v>
      </c>
      <c r="S1145">
        <v>30</v>
      </c>
    </row>
    <row r="1146" spans="1:19" ht="15.75" customHeight="1" x14ac:dyDescent="0.25">
      <c r="A1146" s="3">
        <v>2145</v>
      </c>
      <c r="B1146" s="4">
        <v>45038</v>
      </c>
      <c r="C1146" s="3">
        <v>205</v>
      </c>
      <c r="D1146" s="3">
        <v>303</v>
      </c>
      <c r="E1146" s="3">
        <v>104</v>
      </c>
      <c r="F1146" s="3">
        <v>1</v>
      </c>
      <c r="G1146" s="5">
        <v>362.69200000000006</v>
      </c>
      <c r="H1146" s="5">
        <v>362.69200000000006</v>
      </c>
      <c r="I1146" s="5">
        <v>54.403800000000011</v>
      </c>
      <c r="J1146" s="3" t="b">
        <v>0</v>
      </c>
      <c r="K1146" s="3" t="s">
        <v>140</v>
      </c>
      <c r="L1146" s="3">
        <v>2023</v>
      </c>
      <c r="M1146" s="3">
        <v>4</v>
      </c>
      <c r="N1146" s="3" t="s">
        <v>22</v>
      </c>
      <c r="O1146" s="11">
        <v>22</v>
      </c>
      <c r="P1146" s="11" t="str">
        <f>TEXT(Table1[[#This Row],[Order_Date]],"YYYY-MM")</f>
        <v>2023-04</v>
      </c>
      <c r="Q1146" s="9" t="str">
        <f>IF(AND(Table1[[#This Row],[Hour]]&gt;=6,Table1[[#This Row],[Hour]]&lt;12),"Morning",IF(AND(Table1[[#This Row],[Hour]]&gt;=12,Table1[[#This Row],[Hour]]&lt;18),"AfterNoon",IF(AND(Table1[[#This Row],[Hour]]&gt;=18,Table1[[#This Row],[Hour]]&lt;21),"Evening","Night")))</f>
        <v>Night</v>
      </c>
      <c r="R1146">
        <f>Table1[[#This Row],[Total_Sales]]/Table1[[#This Row],[Quantity_Sold]]</f>
        <v>362.69200000000006</v>
      </c>
      <c r="S1146">
        <v>15</v>
      </c>
    </row>
    <row r="1147" spans="1:19" ht="15.75" customHeight="1" x14ac:dyDescent="0.25">
      <c r="A1147" s="3">
        <v>2146</v>
      </c>
      <c r="B1147" s="4">
        <v>44931</v>
      </c>
      <c r="C1147" s="3">
        <v>204</v>
      </c>
      <c r="D1147" s="3">
        <v>301</v>
      </c>
      <c r="E1147" s="3">
        <v>103</v>
      </c>
      <c r="F1147" s="3">
        <v>7</v>
      </c>
      <c r="G1147" s="5">
        <v>151.29400000000001</v>
      </c>
      <c r="H1147" s="5">
        <v>1059.058</v>
      </c>
      <c r="I1147" s="5">
        <v>180.03986</v>
      </c>
      <c r="J1147" s="3" t="b">
        <v>0</v>
      </c>
      <c r="K1147" s="3" t="s">
        <v>799</v>
      </c>
      <c r="L1147" s="3">
        <v>2023</v>
      </c>
      <c r="M1147" s="3">
        <v>1</v>
      </c>
      <c r="N1147" s="3" t="s">
        <v>16</v>
      </c>
      <c r="O1147" s="11">
        <v>3</v>
      </c>
      <c r="P1147" s="11" t="str">
        <f>TEXT(Table1[[#This Row],[Order_Date]],"YYYY-MM")</f>
        <v>2023-01</v>
      </c>
      <c r="Q1147" s="9" t="str">
        <f>IF(AND(Table1[[#This Row],[Hour]]&gt;=6,Table1[[#This Row],[Hour]]&lt;12),"Morning",IF(AND(Table1[[#This Row],[Hour]]&gt;=12,Table1[[#This Row],[Hour]]&lt;18),"AfterNoon",IF(AND(Table1[[#This Row],[Hour]]&gt;=18,Table1[[#This Row],[Hour]]&lt;21),"Evening","Night")))</f>
        <v>Night</v>
      </c>
      <c r="R1147">
        <f>Table1[[#This Row],[Total_Sales]]/Table1[[#This Row],[Quantity_Sold]]</f>
        <v>151.29400000000001</v>
      </c>
      <c r="S1147">
        <v>17</v>
      </c>
    </row>
    <row r="1148" spans="1:19" ht="15.75" customHeight="1" x14ac:dyDescent="0.25">
      <c r="A1148" s="3">
        <v>2147</v>
      </c>
      <c r="B1148" s="4">
        <v>45506</v>
      </c>
      <c r="C1148" s="3">
        <v>202</v>
      </c>
      <c r="D1148" s="3">
        <v>302</v>
      </c>
      <c r="E1148" s="3">
        <v>105</v>
      </c>
      <c r="F1148" s="3">
        <v>7</v>
      </c>
      <c r="G1148" s="5">
        <v>135.63</v>
      </c>
      <c r="H1148" s="5">
        <v>949.41</v>
      </c>
      <c r="I1148" s="5">
        <v>180.3879</v>
      </c>
      <c r="J1148" s="3" t="b">
        <v>0</v>
      </c>
      <c r="K1148" s="3" t="s">
        <v>739</v>
      </c>
      <c r="L1148" s="3">
        <v>2024</v>
      </c>
      <c r="M1148" s="3">
        <v>8</v>
      </c>
      <c r="N1148" s="3" t="s">
        <v>26</v>
      </c>
      <c r="O1148" s="11">
        <v>12</v>
      </c>
      <c r="P1148" s="11" t="str">
        <f>TEXT(Table1[[#This Row],[Order_Date]],"YYYY-MM")</f>
        <v>2024-08</v>
      </c>
      <c r="Q1148" s="9" t="str">
        <f>IF(AND(Table1[[#This Row],[Hour]]&gt;=6,Table1[[#This Row],[Hour]]&lt;12),"Morning",IF(AND(Table1[[#This Row],[Hour]]&gt;=12,Table1[[#This Row],[Hour]]&lt;18),"AfterNoon",IF(AND(Table1[[#This Row],[Hour]]&gt;=18,Table1[[#This Row],[Hour]]&lt;21),"Evening","Night")))</f>
        <v>AfterNoon</v>
      </c>
      <c r="R1148">
        <f>Table1[[#This Row],[Total_Sales]]/Table1[[#This Row],[Quantity_Sold]]</f>
        <v>135.63</v>
      </c>
      <c r="S1148">
        <v>19</v>
      </c>
    </row>
    <row r="1149" spans="1:19" ht="15.75" customHeight="1" x14ac:dyDescent="0.25">
      <c r="A1149" s="3">
        <v>2148</v>
      </c>
      <c r="B1149" s="4">
        <v>45073</v>
      </c>
      <c r="C1149" s="3">
        <v>205</v>
      </c>
      <c r="D1149" s="3">
        <v>302</v>
      </c>
      <c r="E1149" s="3">
        <v>104</v>
      </c>
      <c r="F1149" s="3">
        <v>6</v>
      </c>
      <c r="G1149" s="5">
        <v>465.05799999999999</v>
      </c>
      <c r="H1149" s="5">
        <v>2790.348</v>
      </c>
      <c r="I1149" s="5">
        <v>585.97307999999998</v>
      </c>
      <c r="J1149" s="3" t="b">
        <v>1</v>
      </c>
      <c r="K1149" s="3" t="s">
        <v>259</v>
      </c>
      <c r="L1149" s="3">
        <v>2023</v>
      </c>
      <c r="M1149" s="3">
        <v>5</v>
      </c>
      <c r="N1149" s="3" t="s">
        <v>22</v>
      </c>
      <c r="O1149" s="11">
        <v>12</v>
      </c>
      <c r="P1149" s="11" t="str">
        <f>TEXT(Table1[[#This Row],[Order_Date]],"YYYY-MM")</f>
        <v>2023-05</v>
      </c>
      <c r="Q1149" s="9" t="str">
        <f>IF(AND(Table1[[#This Row],[Hour]]&gt;=6,Table1[[#This Row],[Hour]]&lt;12),"Morning",IF(AND(Table1[[#This Row],[Hour]]&gt;=12,Table1[[#This Row],[Hour]]&lt;18),"AfterNoon",IF(AND(Table1[[#This Row],[Hour]]&gt;=18,Table1[[#This Row],[Hour]]&lt;21),"Evening","Night")))</f>
        <v>AfterNoon</v>
      </c>
      <c r="R1149">
        <f>Table1[[#This Row],[Total_Sales]]/Table1[[#This Row],[Quantity_Sold]]</f>
        <v>465.05799999999999</v>
      </c>
      <c r="S1149">
        <v>21</v>
      </c>
    </row>
    <row r="1150" spans="1:19" ht="15.75" customHeight="1" x14ac:dyDescent="0.25">
      <c r="A1150" s="3">
        <v>2149</v>
      </c>
      <c r="B1150" s="4">
        <v>45497</v>
      </c>
      <c r="C1150" s="3">
        <v>202</v>
      </c>
      <c r="D1150" s="3">
        <v>304</v>
      </c>
      <c r="E1150" s="3">
        <v>101</v>
      </c>
      <c r="F1150" s="3">
        <v>1</v>
      </c>
      <c r="G1150" s="5">
        <v>627.50600000000009</v>
      </c>
      <c r="H1150" s="5">
        <v>627.50600000000009</v>
      </c>
      <c r="I1150" s="5">
        <v>156.87650000000002</v>
      </c>
      <c r="J1150" s="3" t="b">
        <v>0</v>
      </c>
      <c r="K1150" s="3" t="s">
        <v>622</v>
      </c>
      <c r="L1150" s="3">
        <v>2024</v>
      </c>
      <c r="M1150" s="3">
        <v>7</v>
      </c>
      <c r="N1150" s="3" t="s">
        <v>18</v>
      </c>
      <c r="O1150" s="11">
        <v>6</v>
      </c>
      <c r="P1150" s="11" t="str">
        <f>TEXT(Table1[[#This Row],[Order_Date]],"YYYY-MM")</f>
        <v>2024-07</v>
      </c>
      <c r="Q1150" s="9" t="str">
        <f>IF(AND(Table1[[#This Row],[Hour]]&gt;=6,Table1[[#This Row],[Hour]]&lt;12),"Morning",IF(AND(Table1[[#This Row],[Hour]]&gt;=12,Table1[[#This Row],[Hour]]&lt;18),"AfterNoon",IF(AND(Table1[[#This Row],[Hour]]&gt;=18,Table1[[#This Row],[Hour]]&lt;21),"Evening","Night")))</f>
        <v>Morning</v>
      </c>
      <c r="R1150">
        <f>Table1[[#This Row],[Total_Sales]]/Table1[[#This Row],[Quantity_Sold]]</f>
        <v>627.50600000000009</v>
      </c>
      <c r="S1150">
        <v>25</v>
      </c>
    </row>
    <row r="1151" spans="1:19" ht="15.75" customHeight="1" x14ac:dyDescent="0.25">
      <c r="A1151" s="3">
        <v>2150</v>
      </c>
      <c r="B1151" s="4">
        <v>45312</v>
      </c>
      <c r="C1151" s="3">
        <v>201</v>
      </c>
      <c r="D1151" s="3">
        <v>304</v>
      </c>
      <c r="E1151" s="3">
        <v>104</v>
      </c>
      <c r="F1151" s="3">
        <v>2</v>
      </c>
      <c r="G1151" s="5">
        <v>349.91</v>
      </c>
      <c r="H1151" s="5">
        <v>699.82</v>
      </c>
      <c r="I1151" s="5">
        <v>209.946</v>
      </c>
      <c r="J1151" s="3" t="b">
        <v>0</v>
      </c>
      <c r="K1151" s="3" t="s">
        <v>800</v>
      </c>
      <c r="L1151" s="3">
        <v>2024</v>
      </c>
      <c r="M1151" s="3">
        <v>1</v>
      </c>
      <c r="N1151" s="3" t="s">
        <v>20</v>
      </c>
      <c r="O1151" s="11">
        <v>12</v>
      </c>
      <c r="P1151" s="11" t="str">
        <f>TEXT(Table1[[#This Row],[Order_Date]],"YYYY-MM")</f>
        <v>2024-01</v>
      </c>
      <c r="Q1151" s="9" t="str">
        <f>IF(AND(Table1[[#This Row],[Hour]]&gt;=6,Table1[[#This Row],[Hour]]&lt;12),"Morning",IF(AND(Table1[[#This Row],[Hour]]&gt;=12,Table1[[#This Row],[Hour]]&lt;18),"AfterNoon",IF(AND(Table1[[#This Row],[Hour]]&gt;=18,Table1[[#This Row],[Hour]]&lt;21),"Evening","Night")))</f>
        <v>AfterNoon</v>
      </c>
      <c r="R1151">
        <f>Table1[[#This Row],[Total_Sales]]/Table1[[#This Row],[Quantity_Sold]]</f>
        <v>349.91</v>
      </c>
      <c r="S1151">
        <v>30</v>
      </c>
    </row>
    <row r="1152" spans="1:19" ht="15.75" customHeight="1" x14ac:dyDescent="0.25">
      <c r="A1152" s="3">
        <v>2151</v>
      </c>
      <c r="B1152" s="4">
        <v>44951</v>
      </c>
      <c r="C1152" s="3">
        <v>201</v>
      </c>
      <c r="D1152" s="3">
        <v>305</v>
      </c>
      <c r="E1152" s="3">
        <v>102</v>
      </c>
      <c r="F1152" s="3">
        <v>5</v>
      </c>
      <c r="G1152" s="5">
        <v>116.072</v>
      </c>
      <c r="H1152" s="5">
        <v>580.36</v>
      </c>
      <c r="I1152" s="5">
        <v>87.054000000000002</v>
      </c>
      <c r="J1152" s="3" t="b">
        <v>0</v>
      </c>
      <c r="K1152" s="3" t="s">
        <v>655</v>
      </c>
      <c r="L1152" s="3">
        <v>2023</v>
      </c>
      <c r="M1152" s="3">
        <v>1</v>
      </c>
      <c r="N1152" s="3" t="s">
        <v>18</v>
      </c>
      <c r="O1152" s="11">
        <v>18</v>
      </c>
      <c r="P1152" s="11" t="str">
        <f>TEXT(Table1[[#This Row],[Order_Date]],"YYYY-MM")</f>
        <v>2023-01</v>
      </c>
      <c r="Q1152" s="9" t="str">
        <f>IF(AND(Table1[[#This Row],[Hour]]&gt;=6,Table1[[#This Row],[Hour]]&lt;12),"Morning",IF(AND(Table1[[#This Row],[Hour]]&gt;=12,Table1[[#This Row],[Hour]]&lt;18),"AfterNoon",IF(AND(Table1[[#This Row],[Hour]]&gt;=18,Table1[[#This Row],[Hour]]&lt;21),"Evening","Night")))</f>
        <v>Evening</v>
      </c>
      <c r="R1152">
        <f>Table1[[#This Row],[Total_Sales]]/Table1[[#This Row],[Quantity_Sold]]</f>
        <v>116.072</v>
      </c>
      <c r="S1152">
        <v>15</v>
      </c>
    </row>
    <row r="1153" spans="1:19" ht="15.75" customHeight="1" x14ac:dyDescent="0.25">
      <c r="A1153" s="3">
        <v>2152</v>
      </c>
      <c r="B1153" s="4">
        <v>45387</v>
      </c>
      <c r="C1153" s="3">
        <v>202</v>
      </c>
      <c r="D1153" s="3">
        <v>303</v>
      </c>
      <c r="E1153" s="3">
        <v>105</v>
      </c>
      <c r="F1153" s="3">
        <v>4</v>
      </c>
      <c r="G1153" s="5">
        <v>329.89</v>
      </c>
      <c r="H1153" s="5">
        <v>1319.56</v>
      </c>
      <c r="I1153" s="5">
        <v>224.3252</v>
      </c>
      <c r="J1153" s="3" t="b">
        <v>0</v>
      </c>
      <c r="K1153" s="3" t="s">
        <v>801</v>
      </c>
      <c r="L1153" s="3">
        <v>2024</v>
      </c>
      <c r="M1153" s="3">
        <v>4</v>
      </c>
      <c r="N1153" s="3" t="s">
        <v>26</v>
      </c>
      <c r="O1153" s="11">
        <v>5</v>
      </c>
      <c r="P1153" s="11" t="str">
        <f>TEXT(Table1[[#This Row],[Order_Date]],"YYYY-MM")</f>
        <v>2024-04</v>
      </c>
      <c r="Q1153" s="9" t="str">
        <f>IF(AND(Table1[[#This Row],[Hour]]&gt;=6,Table1[[#This Row],[Hour]]&lt;12),"Morning",IF(AND(Table1[[#This Row],[Hour]]&gt;=12,Table1[[#This Row],[Hour]]&lt;18),"AfterNoon",IF(AND(Table1[[#This Row],[Hour]]&gt;=18,Table1[[#This Row],[Hour]]&lt;21),"Evening","Night")))</f>
        <v>Night</v>
      </c>
      <c r="R1153">
        <f>Table1[[#This Row],[Total_Sales]]/Table1[[#This Row],[Quantity_Sold]]</f>
        <v>329.89</v>
      </c>
      <c r="S1153">
        <v>17</v>
      </c>
    </row>
    <row r="1154" spans="1:19" ht="15.75" customHeight="1" x14ac:dyDescent="0.25">
      <c r="A1154" s="3">
        <v>2153</v>
      </c>
      <c r="B1154" s="4">
        <v>45499</v>
      </c>
      <c r="C1154" s="3">
        <v>203</v>
      </c>
      <c r="D1154" s="3">
        <v>304</v>
      </c>
      <c r="E1154" s="3">
        <v>105</v>
      </c>
      <c r="F1154" s="3">
        <v>6</v>
      </c>
      <c r="G1154" s="5">
        <v>130.37200000000001</v>
      </c>
      <c r="H1154" s="5">
        <v>782.23200000000008</v>
      </c>
      <c r="I1154" s="5">
        <v>148.62408000000002</v>
      </c>
      <c r="J1154" s="3" t="b">
        <v>0</v>
      </c>
      <c r="K1154" s="3" t="s">
        <v>802</v>
      </c>
      <c r="L1154" s="3">
        <v>2024</v>
      </c>
      <c r="M1154" s="3">
        <v>7</v>
      </c>
      <c r="N1154" s="3" t="s">
        <v>26</v>
      </c>
      <c r="O1154" s="11">
        <v>16</v>
      </c>
      <c r="P1154" s="11" t="str">
        <f>TEXT(Table1[[#This Row],[Order_Date]],"YYYY-MM")</f>
        <v>2024-07</v>
      </c>
      <c r="Q1154" s="9" t="str">
        <f>IF(AND(Table1[[#This Row],[Hour]]&gt;=6,Table1[[#This Row],[Hour]]&lt;12),"Morning",IF(AND(Table1[[#This Row],[Hour]]&gt;=12,Table1[[#This Row],[Hour]]&lt;18),"AfterNoon",IF(AND(Table1[[#This Row],[Hour]]&gt;=18,Table1[[#This Row],[Hour]]&lt;21),"Evening","Night")))</f>
        <v>AfterNoon</v>
      </c>
      <c r="R1154">
        <f>Table1[[#This Row],[Total_Sales]]/Table1[[#This Row],[Quantity_Sold]]</f>
        <v>130.37200000000001</v>
      </c>
      <c r="S1154">
        <v>19</v>
      </c>
    </row>
    <row r="1155" spans="1:19" ht="15.75" customHeight="1" x14ac:dyDescent="0.25">
      <c r="A1155" s="3">
        <v>2154</v>
      </c>
      <c r="B1155" s="4">
        <v>45054</v>
      </c>
      <c r="C1155" s="3">
        <v>203</v>
      </c>
      <c r="D1155" s="3">
        <v>302</v>
      </c>
      <c r="E1155" s="3">
        <v>101</v>
      </c>
      <c r="F1155" s="3">
        <v>4</v>
      </c>
      <c r="G1155" s="5">
        <v>415.77800000000008</v>
      </c>
      <c r="H1155" s="5">
        <v>1663.1120000000003</v>
      </c>
      <c r="I1155" s="5">
        <v>349.25352000000004</v>
      </c>
      <c r="J1155" s="3" t="b">
        <v>0</v>
      </c>
      <c r="K1155" s="3" t="s">
        <v>636</v>
      </c>
      <c r="L1155" s="3">
        <v>2023</v>
      </c>
      <c r="M1155" s="3">
        <v>5</v>
      </c>
      <c r="N1155" s="3" t="s">
        <v>28</v>
      </c>
      <c r="O1155" s="11">
        <v>2</v>
      </c>
      <c r="P1155" s="11" t="str">
        <f>TEXT(Table1[[#This Row],[Order_Date]],"YYYY-MM")</f>
        <v>2023-05</v>
      </c>
      <c r="Q1155" s="9" t="str">
        <f>IF(AND(Table1[[#This Row],[Hour]]&gt;=6,Table1[[#This Row],[Hour]]&lt;12),"Morning",IF(AND(Table1[[#This Row],[Hour]]&gt;=12,Table1[[#This Row],[Hour]]&lt;18),"AfterNoon",IF(AND(Table1[[#This Row],[Hour]]&gt;=18,Table1[[#This Row],[Hour]]&lt;21),"Evening","Night")))</f>
        <v>Night</v>
      </c>
      <c r="R1155">
        <f>Table1[[#This Row],[Total_Sales]]/Table1[[#This Row],[Quantity_Sold]]</f>
        <v>415.77800000000008</v>
      </c>
      <c r="S1155">
        <v>21</v>
      </c>
    </row>
    <row r="1156" spans="1:19" ht="15.75" customHeight="1" x14ac:dyDescent="0.25">
      <c r="A1156" s="3">
        <v>2155</v>
      </c>
      <c r="B1156" s="4">
        <v>44889</v>
      </c>
      <c r="C1156" s="3">
        <v>203</v>
      </c>
      <c r="D1156" s="3">
        <v>303</v>
      </c>
      <c r="E1156" s="3">
        <v>103</v>
      </c>
      <c r="F1156" s="3">
        <v>1</v>
      </c>
      <c r="G1156" s="5">
        <v>490.16000000000008</v>
      </c>
      <c r="H1156" s="5">
        <v>490.16000000000008</v>
      </c>
      <c r="I1156" s="5">
        <v>122.54000000000002</v>
      </c>
      <c r="J1156" s="3" t="b">
        <v>1</v>
      </c>
      <c r="K1156" s="3" t="s">
        <v>370</v>
      </c>
      <c r="L1156" s="3">
        <v>2022</v>
      </c>
      <c r="M1156" s="3">
        <v>11</v>
      </c>
      <c r="N1156" s="3" t="s">
        <v>16</v>
      </c>
      <c r="O1156" s="11">
        <v>23</v>
      </c>
      <c r="P1156" s="11" t="str">
        <f>TEXT(Table1[[#This Row],[Order_Date]],"YYYY-MM")</f>
        <v>2022-11</v>
      </c>
      <c r="Q1156" s="9" t="str">
        <f>IF(AND(Table1[[#This Row],[Hour]]&gt;=6,Table1[[#This Row],[Hour]]&lt;12),"Morning",IF(AND(Table1[[#This Row],[Hour]]&gt;=12,Table1[[#This Row],[Hour]]&lt;18),"AfterNoon",IF(AND(Table1[[#This Row],[Hour]]&gt;=18,Table1[[#This Row],[Hour]]&lt;21),"Evening","Night")))</f>
        <v>Night</v>
      </c>
      <c r="R1156">
        <f>Table1[[#This Row],[Total_Sales]]/Table1[[#This Row],[Quantity_Sold]]</f>
        <v>490.16000000000008</v>
      </c>
      <c r="S1156">
        <v>25</v>
      </c>
    </row>
    <row r="1157" spans="1:19" ht="15.75" customHeight="1" x14ac:dyDescent="0.25">
      <c r="A1157" s="3">
        <v>2156</v>
      </c>
      <c r="B1157" s="4">
        <v>45406</v>
      </c>
      <c r="C1157" s="3">
        <v>202</v>
      </c>
      <c r="D1157" s="3">
        <v>302</v>
      </c>
      <c r="E1157" s="3">
        <v>101</v>
      </c>
      <c r="F1157" s="3">
        <v>5</v>
      </c>
      <c r="G1157" s="5">
        <v>205.61199999999999</v>
      </c>
      <c r="H1157" s="5">
        <v>1028.06</v>
      </c>
      <c r="I1157" s="5">
        <v>308.41799999999995</v>
      </c>
      <c r="J1157" s="3" t="b">
        <v>1</v>
      </c>
      <c r="K1157" s="3" t="s">
        <v>376</v>
      </c>
      <c r="L1157" s="3">
        <v>2024</v>
      </c>
      <c r="M1157" s="3">
        <v>4</v>
      </c>
      <c r="N1157" s="3" t="s">
        <v>18</v>
      </c>
      <c r="O1157" s="11">
        <v>21</v>
      </c>
      <c r="P1157" s="11" t="str">
        <f>TEXT(Table1[[#This Row],[Order_Date]],"YYYY-MM")</f>
        <v>2024-04</v>
      </c>
      <c r="Q1157" s="9" t="str">
        <f>IF(AND(Table1[[#This Row],[Hour]]&gt;=6,Table1[[#This Row],[Hour]]&lt;12),"Morning",IF(AND(Table1[[#This Row],[Hour]]&gt;=12,Table1[[#This Row],[Hour]]&lt;18),"AfterNoon",IF(AND(Table1[[#This Row],[Hour]]&gt;=18,Table1[[#This Row],[Hour]]&lt;21),"Evening","Night")))</f>
        <v>Night</v>
      </c>
      <c r="R1157">
        <f>Table1[[#This Row],[Total_Sales]]/Table1[[#This Row],[Quantity_Sold]]</f>
        <v>205.61199999999999</v>
      </c>
      <c r="S1157">
        <v>30</v>
      </c>
    </row>
    <row r="1158" spans="1:19" ht="15.75" customHeight="1" x14ac:dyDescent="0.25">
      <c r="A1158" s="3">
        <v>2157</v>
      </c>
      <c r="B1158" s="4">
        <v>45411</v>
      </c>
      <c r="C1158" s="3">
        <v>203</v>
      </c>
      <c r="D1158" s="3">
        <v>305</v>
      </c>
      <c r="E1158" s="3">
        <v>103</v>
      </c>
      <c r="F1158" s="3">
        <v>5</v>
      </c>
      <c r="G1158" s="5">
        <v>642.59799999999996</v>
      </c>
      <c r="H1158" s="5">
        <v>3212.99</v>
      </c>
      <c r="I1158" s="5">
        <v>481.94849999999997</v>
      </c>
      <c r="J1158" s="3" t="b">
        <v>0</v>
      </c>
      <c r="K1158" s="3" t="s">
        <v>803</v>
      </c>
      <c r="L1158" s="3">
        <v>2024</v>
      </c>
      <c r="M1158" s="3">
        <v>4</v>
      </c>
      <c r="N1158" s="3" t="s">
        <v>28</v>
      </c>
      <c r="O1158" s="11">
        <v>23</v>
      </c>
      <c r="P1158" s="11" t="str">
        <f>TEXT(Table1[[#This Row],[Order_Date]],"YYYY-MM")</f>
        <v>2024-04</v>
      </c>
      <c r="Q1158" s="9" t="str">
        <f>IF(AND(Table1[[#This Row],[Hour]]&gt;=6,Table1[[#This Row],[Hour]]&lt;12),"Morning",IF(AND(Table1[[#This Row],[Hour]]&gt;=12,Table1[[#This Row],[Hour]]&lt;18),"AfterNoon",IF(AND(Table1[[#This Row],[Hour]]&gt;=18,Table1[[#This Row],[Hour]]&lt;21),"Evening","Night")))</f>
        <v>Night</v>
      </c>
      <c r="R1158">
        <f>Table1[[#This Row],[Total_Sales]]/Table1[[#This Row],[Quantity_Sold]]</f>
        <v>642.59799999999996</v>
      </c>
      <c r="S1158">
        <v>15</v>
      </c>
    </row>
    <row r="1159" spans="1:19" ht="15.75" customHeight="1" x14ac:dyDescent="0.25">
      <c r="A1159" s="3">
        <v>2158</v>
      </c>
      <c r="B1159" s="4">
        <v>45144</v>
      </c>
      <c r="C1159" s="3">
        <v>202</v>
      </c>
      <c r="D1159" s="3">
        <v>302</v>
      </c>
      <c r="E1159" s="3">
        <v>102</v>
      </c>
      <c r="F1159" s="3">
        <v>1</v>
      </c>
      <c r="G1159" s="5">
        <v>434.98400000000004</v>
      </c>
      <c r="H1159" s="5">
        <v>434.98400000000004</v>
      </c>
      <c r="I1159" s="5">
        <v>73.947280000000006</v>
      </c>
      <c r="J1159" s="3" t="b">
        <v>0</v>
      </c>
      <c r="K1159" s="3" t="s">
        <v>463</v>
      </c>
      <c r="L1159" s="3">
        <v>2023</v>
      </c>
      <c r="M1159" s="3">
        <v>8</v>
      </c>
      <c r="N1159" s="3" t="s">
        <v>20</v>
      </c>
      <c r="O1159" s="11">
        <v>0</v>
      </c>
      <c r="P1159" s="11" t="str">
        <f>TEXT(Table1[[#This Row],[Order_Date]],"YYYY-MM")</f>
        <v>2023-08</v>
      </c>
      <c r="Q1159" s="9" t="str">
        <f>IF(AND(Table1[[#This Row],[Hour]]&gt;=6,Table1[[#This Row],[Hour]]&lt;12),"Morning",IF(AND(Table1[[#This Row],[Hour]]&gt;=12,Table1[[#This Row],[Hour]]&lt;18),"AfterNoon",IF(AND(Table1[[#This Row],[Hour]]&gt;=18,Table1[[#This Row],[Hour]]&lt;21),"Evening","Night")))</f>
        <v>Night</v>
      </c>
      <c r="R1159">
        <f>Table1[[#This Row],[Total_Sales]]/Table1[[#This Row],[Quantity_Sold]]</f>
        <v>434.98400000000004</v>
      </c>
      <c r="S1159">
        <v>17</v>
      </c>
    </row>
    <row r="1160" spans="1:19" ht="15.75" customHeight="1" x14ac:dyDescent="0.25">
      <c r="A1160" s="3">
        <v>2159</v>
      </c>
      <c r="B1160" s="4">
        <v>45279</v>
      </c>
      <c r="C1160" s="3">
        <v>204</v>
      </c>
      <c r="D1160" s="3">
        <v>304</v>
      </c>
      <c r="E1160" s="3">
        <v>101</v>
      </c>
      <c r="F1160" s="3">
        <v>5</v>
      </c>
      <c r="G1160" s="5">
        <v>637.14200000000005</v>
      </c>
      <c r="H1160" s="5">
        <v>3185.71</v>
      </c>
      <c r="I1160" s="5">
        <v>605.28489999999999</v>
      </c>
      <c r="J1160" s="3" t="b">
        <v>1</v>
      </c>
      <c r="K1160" s="3" t="s">
        <v>736</v>
      </c>
      <c r="L1160" s="3">
        <v>2023</v>
      </c>
      <c r="M1160" s="3">
        <v>12</v>
      </c>
      <c r="N1160" s="3" t="s">
        <v>31</v>
      </c>
      <c r="O1160" s="11">
        <v>20</v>
      </c>
      <c r="P1160" s="11" t="str">
        <f>TEXT(Table1[[#This Row],[Order_Date]],"YYYY-MM")</f>
        <v>2023-12</v>
      </c>
      <c r="Q1160" s="9" t="str">
        <f>IF(AND(Table1[[#This Row],[Hour]]&gt;=6,Table1[[#This Row],[Hour]]&lt;12),"Morning",IF(AND(Table1[[#This Row],[Hour]]&gt;=12,Table1[[#This Row],[Hour]]&lt;18),"AfterNoon",IF(AND(Table1[[#This Row],[Hour]]&gt;=18,Table1[[#This Row],[Hour]]&lt;21),"Evening","Night")))</f>
        <v>Evening</v>
      </c>
      <c r="R1160">
        <f>Table1[[#This Row],[Total_Sales]]/Table1[[#This Row],[Quantity_Sold]]</f>
        <v>637.14200000000005</v>
      </c>
      <c r="S1160">
        <v>19</v>
      </c>
    </row>
    <row r="1161" spans="1:19" ht="15.75" customHeight="1" x14ac:dyDescent="0.25">
      <c r="A1161" s="3">
        <v>2160</v>
      </c>
      <c r="B1161" s="4">
        <v>44904</v>
      </c>
      <c r="C1161" s="3">
        <v>205</v>
      </c>
      <c r="D1161" s="3">
        <v>301</v>
      </c>
      <c r="E1161" s="3">
        <v>105</v>
      </c>
      <c r="F1161" s="3">
        <v>7</v>
      </c>
      <c r="G1161" s="5">
        <v>401.14800000000002</v>
      </c>
      <c r="H1161" s="5">
        <v>2808.0360000000001</v>
      </c>
      <c r="I1161" s="5">
        <v>589.68755999999996</v>
      </c>
      <c r="J1161" s="3" t="b">
        <v>0</v>
      </c>
      <c r="K1161" s="3" t="s">
        <v>334</v>
      </c>
      <c r="L1161" s="3">
        <v>2022</v>
      </c>
      <c r="M1161" s="3">
        <v>12</v>
      </c>
      <c r="N1161" s="3" t="s">
        <v>26</v>
      </c>
      <c r="O1161" s="11">
        <v>20</v>
      </c>
      <c r="P1161" s="11" t="str">
        <f>TEXT(Table1[[#This Row],[Order_Date]],"YYYY-MM")</f>
        <v>2022-12</v>
      </c>
      <c r="Q1161" s="9" t="str">
        <f>IF(AND(Table1[[#This Row],[Hour]]&gt;=6,Table1[[#This Row],[Hour]]&lt;12),"Morning",IF(AND(Table1[[#This Row],[Hour]]&gt;=12,Table1[[#This Row],[Hour]]&lt;18),"AfterNoon",IF(AND(Table1[[#This Row],[Hour]]&gt;=18,Table1[[#This Row],[Hour]]&lt;21),"Evening","Night")))</f>
        <v>Evening</v>
      </c>
      <c r="R1161">
        <f>Table1[[#This Row],[Total_Sales]]/Table1[[#This Row],[Quantity_Sold]]</f>
        <v>401.14800000000002</v>
      </c>
      <c r="S1161">
        <v>21</v>
      </c>
    </row>
    <row r="1162" spans="1:19" ht="15.75" customHeight="1" x14ac:dyDescent="0.25">
      <c r="A1162" s="3">
        <v>2161</v>
      </c>
      <c r="B1162" s="4">
        <v>44975</v>
      </c>
      <c r="C1162" s="3">
        <v>203</v>
      </c>
      <c r="D1162" s="3">
        <v>304</v>
      </c>
      <c r="E1162" s="3">
        <v>103</v>
      </c>
      <c r="F1162" s="3">
        <v>10</v>
      </c>
      <c r="G1162" s="5">
        <v>77.132000000000005</v>
      </c>
      <c r="H1162" s="5">
        <v>771.32</v>
      </c>
      <c r="I1162" s="5">
        <v>192.83</v>
      </c>
      <c r="J1162" s="3" t="b">
        <v>1</v>
      </c>
      <c r="K1162" s="3" t="s">
        <v>804</v>
      </c>
      <c r="L1162" s="3">
        <v>2023</v>
      </c>
      <c r="M1162" s="3">
        <v>2</v>
      </c>
      <c r="N1162" s="3" t="s">
        <v>22</v>
      </c>
      <c r="O1162" s="11">
        <v>17</v>
      </c>
      <c r="P1162" s="11" t="str">
        <f>TEXT(Table1[[#This Row],[Order_Date]],"YYYY-MM")</f>
        <v>2023-02</v>
      </c>
      <c r="Q1162" s="9" t="str">
        <f>IF(AND(Table1[[#This Row],[Hour]]&gt;=6,Table1[[#This Row],[Hour]]&lt;12),"Morning",IF(AND(Table1[[#This Row],[Hour]]&gt;=12,Table1[[#This Row],[Hour]]&lt;18),"AfterNoon",IF(AND(Table1[[#This Row],[Hour]]&gt;=18,Table1[[#This Row],[Hour]]&lt;21),"Evening","Night")))</f>
        <v>AfterNoon</v>
      </c>
      <c r="R1162">
        <f>Table1[[#This Row],[Total_Sales]]/Table1[[#This Row],[Quantity_Sold]]</f>
        <v>77.132000000000005</v>
      </c>
      <c r="S1162">
        <v>25</v>
      </c>
    </row>
    <row r="1163" spans="1:19" ht="15.75" customHeight="1" x14ac:dyDescent="0.25">
      <c r="A1163" s="3">
        <v>2162</v>
      </c>
      <c r="B1163" s="4">
        <v>45170</v>
      </c>
      <c r="C1163" s="3">
        <v>205</v>
      </c>
      <c r="D1163" s="3">
        <v>303</v>
      </c>
      <c r="E1163" s="3">
        <v>102</v>
      </c>
      <c r="F1163" s="3">
        <v>8</v>
      </c>
      <c r="G1163" s="5">
        <v>166.05600000000001</v>
      </c>
      <c r="H1163" s="5">
        <v>1328.4480000000001</v>
      </c>
      <c r="I1163" s="5">
        <v>398.53440000000001</v>
      </c>
      <c r="J1163" s="3" t="b">
        <v>0</v>
      </c>
      <c r="K1163" s="3" t="s">
        <v>693</v>
      </c>
      <c r="L1163" s="3">
        <v>2023</v>
      </c>
      <c r="M1163" s="3">
        <v>9</v>
      </c>
      <c r="N1163" s="3" t="s">
        <v>26</v>
      </c>
      <c r="O1163" s="11">
        <v>2</v>
      </c>
      <c r="P1163" s="11" t="str">
        <f>TEXT(Table1[[#This Row],[Order_Date]],"YYYY-MM")</f>
        <v>2023-09</v>
      </c>
      <c r="Q1163" s="9" t="str">
        <f>IF(AND(Table1[[#This Row],[Hour]]&gt;=6,Table1[[#This Row],[Hour]]&lt;12),"Morning",IF(AND(Table1[[#This Row],[Hour]]&gt;=12,Table1[[#This Row],[Hour]]&lt;18),"AfterNoon",IF(AND(Table1[[#This Row],[Hour]]&gt;=18,Table1[[#This Row],[Hour]]&lt;21),"Evening","Night")))</f>
        <v>Night</v>
      </c>
      <c r="R1163">
        <f>Table1[[#This Row],[Total_Sales]]/Table1[[#This Row],[Quantity_Sold]]</f>
        <v>166.05600000000001</v>
      </c>
      <c r="S1163">
        <v>30</v>
      </c>
    </row>
    <row r="1164" spans="1:19" ht="15.75" customHeight="1" x14ac:dyDescent="0.25">
      <c r="A1164" s="3">
        <v>2163</v>
      </c>
      <c r="B1164" s="4">
        <v>45000</v>
      </c>
      <c r="C1164" s="3">
        <v>202</v>
      </c>
      <c r="D1164" s="3">
        <v>305</v>
      </c>
      <c r="E1164" s="3">
        <v>103</v>
      </c>
      <c r="F1164" s="3">
        <v>3</v>
      </c>
      <c r="G1164" s="5">
        <v>586.38800000000015</v>
      </c>
      <c r="H1164" s="5">
        <v>1759.1640000000004</v>
      </c>
      <c r="I1164" s="5">
        <v>263.87460000000004</v>
      </c>
      <c r="J1164" s="3" t="b">
        <v>0</v>
      </c>
      <c r="K1164" s="3" t="s">
        <v>805</v>
      </c>
      <c r="L1164" s="3">
        <v>2023</v>
      </c>
      <c r="M1164" s="3">
        <v>3</v>
      </c>
      <c r="N1164" s="3" t="s">
        <v>18</v>
      </c>
      <c r="O1164" s="11">
        <v>5</v>
      </c>
      <c r="P1164" s="11" t="str">
        <f>TEXT(Table1[[#This Row],[Order_Date]],"YYYY-MM")</f>
        <v>2023-03</v>
      </c>
      <c r="Q1164" s="9" t="str">
        <f>IF(AND(Table1[[#This Row],[Hour]]&gt;=6,Table1[[#This Row],[Hour]]&lt;12),"Morning",IF(AND(Table1[[#This Row],[Hour]]&gt;=12,Table1[[#This Row],[Hour]]&lt;18),"AfterNoon",IF(AND(Table1[[#This Row],[Hour]]&gt;=18,Table1[[#This Row],[Hour]]&lt;21),"Evening","Night")))</f>
        <v>Night</v>
      </c>
      <c r="R1164">
        <f>Table1[[#This Row],[Total_Sales]]/Table1[[#This Row],[Quantity_Sold]]</f>
        <v>586.38800000000015</v>
      </c>
      <c r="S1164">
        <v>15</v>
      </c>
    </row>
    <row r="1165" spans="1:19" ht="15.75" customHeight="1" x14ac:dyDescent="0.25">
      <c r="A1165" s="3">
        <v>2164</v>
      </c>
      <c r="B1165" s="4">
        <v>45157</v>
      </c>
      <c r="C1165" s="3">
        <v>202</v>
      </c>
      <c r="D1165" s="3">
        <v>303</v>
      </c>
      <c r="E1165" s="3">
        <v>104</v>
      </c>
      <c r="F1165" s="3">
        <v>9</v>
      </c>
      <c r="G1165" s="5">
        <v>409.31000000000006</v>
      </c>
      <c r="H1165" s="5">
        <v>3683.7900000000004</v>
      </c>
      <c r="I1165" s="5">
        <v>626.24430000000007</v>
      </c>
      <c r="J1165" s="3" t="b">
        <v>0</v>
      </c>
      <c r="K1165" s="3" t="s">
        <v>559</v>
      </c>
      <c r="L1165" s="3">
        <v>2023</v>
      </c>
      <c r="M1165" s="3">
        <v>8</v>
      </c>
      <c r="N1165" s="3" t="s">
        <v>22</v>
      </c>
      <c r="O1165" s="11">
        <v>10</v>
      </c>
      <c r="P1165" s="11" t="str">
        <f>TEXT(Table1[[#This Row],[Order_Date]],"YYYY-MM")</f>
        <v>2023-08</v>
      </c>
      <c r="Q1165" s="9" t="str">
        <f>IF(AND(Table1[[#This Row],[Hour]]&gt;=6,Table1[[#This Row],[Hour]]&lt;12),"Morning",IF(AND(Table1[[#This Row],[Hour]]&gt;=12,Table1[[#This Row],[Hour]]&lt;18),"AfterNoon",IF(AND(Table1[[#This Row],[Hour]]&gt;=18,Table1[[#This Row],[Hour]]&lt;21),"Evening","Night")))</f>
        <v>Morning</v>
      </c>
      <c r="R1165">
        <f>Table1[[#This Row],[Total_Sales]]/Table1[[#This Row],[Quantity_Sold]]</f>
        <v>409.31000000000006</v>
      </c>
      <c r="S1165">
        <v>17</v>
      </c>
    </row>
    <row r="1166" spans="1:19" ht="15.75" customHeight="1" x14ac:dyDescent="0.25">
      <c r="A1166" s="3">
        <v>2165</v>
      </c>
      <c r="B1166" s="4">
        <v>45208</v>
      </c>
      <c r="C1166" s="3">
        <v>202</v>
      </c>
      <c r="D1166" s="3">
        <v>304</v>
      </c>
      <c r="E1166" s="3">
        <v>105</v>
      </c>
      <c r="F1166" s="3">
        <v>6</v>
      </c>
      <c r="G1166" s="5">
        <v>269.34600000000006</v>
      </c>
      <c r="H1166" s="5">
        <v>1616.0760000000005</v>
      </c>
      <c r="I1166" s="5">
        <v>307.05444000000011</v>
      </c>
      <c r="J1166" s="3" t="b">
        <v>0</v>
      </c>
      <c r="K1166" s="3" t="s">
        <v>806</v>
      </c>
      <c r="L1166" s="3">
        <v>2023</v>
      </c>
      <c r="M1166" s="3">
        <v>10</v>
      </c>
      <c r="N1166" s="3" t="s">
        <v>28</v>
      </c>
      <c r="O1166" s="11">
        <v>19</v>
      </c>
      <c r="P1166" s="11" t="str">
        <f>TEXT(Table1[[#This Row],[Order_Date]],"YYYY-MM")</f>
        <v>2023-10</v>
      </c>
      <c r="Q1166" s="9" t="str">
        <f>IF(AND(Table1[[#This Row],[Hour]]&gt;=6,Table1[[#This Row],[Hour]]&lt;12),"Morning",IF(AND(Table1[[#This Row],[Hour]]&gt;=12,Table1[[#This Row],[Hour]]&lt;18),"AfterNoon",IF(AND(Table1[[#This Row],[Hour]]&gt;=18,Table1[[#This Row],[Hour]]&lt;21),"Evening","Night")))</f>
        <v>Evening</v>
      </c>
      <c r="R1166">
        <f>Table1[[#This Row],[Total_Sales]]/Table1[[#This Row],[Quantity_Sold]]</f>
        <v>269.34600000000006</v>
      </c>
      <c r="S1166">
        <v>19</v>
      </c>
    </row>
    <row r="1167" spans="1:19" ht="15.75" customHeight="1" x14ac:dyDescent="0.25">
      <c r="A1167" s="3">
        <v>2166</v>
      </c>
      <c r="B1167" s="4">
        <v>45301</v>
      </c>
      <c r="C1167" s="3">
        <v>203</v>
      </c>
      <c r="D1167" s="3">
        <v>301</v>
      </c>
      <c r="E1167" s="3">
        <v>104</v>
      </c>
      <c r="F1167" s="3">
        <v>1</v>
      </c>
      <c r="G1167" s="5">
        <v>510.24600000000004</v>
      </c>
      <c r="H1167" s="5">
        <v>510.24600000000004</v>
      </c>
      <c r="I1167" s="5">
        <v>107.15166000000001</v>
      </c>
      <c r="J1167" s="3" t="b">
        <v>0</v>
      </c>
      <c r="K1167" s="3" t="s">
        <v>622</v>
      </c>
      <c r="L1167" s="3">
        <v>2024</v>
      </c>
      <c r="M1167" s="3">
        <v>1</v>
      </c>
      <c r="N1167" s="3" t="s">
        <v>18</v>
      </c>
      <c r="O1167" s="11">
        <v>6</v>
      </c>
      <c r="P1167" s="11" t="str">
        <f>TEXT(Table1[[#This Row],[Order_Date]],"YYYY-MM")</f>
        <v>2024-01</v>
      </c>
      <c r="Q1167" s="9" t="str">
        <f>IF(AND(Table1[[#This Row],[Hour]]&gt;=6,Table1[[#This Row],[Hour]]&lt;12),"Morning",IF(AND(Table1[[#This Row],[Hour]]&gt;=12,Table1[[#This Row],[Hour]]&lt;18),"AfterNoon",IF(AND(Table1[[#This Row],[Hour]]&gt;=18,Table1[[#This Row],[Hour]]&lt;21),"Evening","Night")))</f>
        <v>Morning</v>
      </c>
      <c r="R1167">
        <f>Table1[[#This Row],[Total_Sales]]/Table1[[#This Row],[Quantity_Sold]]</f>
        <v>510.24600000000004</v>
      </c>
      <c r="S1167">
        <v>21</v>
      </c>
    </row>
    <row r="1168" spans="1:19" ht="15.75" customHeight="1" x14ac:dyDescent="0.25">
      <c r="A1168" s="3">
        <v>2167</v>
      </c>
      <c r="B1168" s="4">
        <v>45221</v>
      </c>
      <c r="C1168" s="3">
        <v>202</v>
      </c>
      <c r="D1168" s="3">
        <v>303</v>
      </c>
      <c r="E1168" s="3">
        <v>104</v>
      </c>
      <c r="F1168" s="3">
        <v>10</v>
      </c>
      <c r="G1168" s="5">
        <v>227.17200000000003</v>
      </c>
      <c r="H1168" s="5">
        <v>2271.7200000000003</v>
      </c>
      <c r="I1168" s="5">
        <v>567.93000000000006</v>
      </c>
      <c r="J1168" s="3" t="b">
        <v>0</v>
      </c>
      <c r="K1168" s="3" t="s">
        <v>807</v>
      </c>
      <c r="L1168" s="3">
        <v>2023</v>
      </c>
      <c r="M1168" s="3">
        <v>10</v>
      </c>
      <c r="N1168" s="3" t="s">
        <v>20</v>
      </c>
      <c r="O1168" s="11">
        <v>10</v>
      </c>
      <c r="P1168" s="11" t="str">
        <f>TEXT(Table1[[#This Row],[Order_Date]],"YYYY-MM")</f>
        <v>2023-10</v>
      </c>
      <c r="Q1168" s="9" t="str">
        <f>IF(AND(Table1[[#This Row],[Hour]]&gt;=6,Table1[[#This Row],[Hour]]&lt;12),"Morning",IF(AND(Table1[[#This Row],[Hour]]&gt;=12,Table1[[#This Row],[Hour]]&lt;18),"AfterNoon",IF(AND(Table1[[#This Row],[Hour]]&gt;=18,Table1[[#This Row],[Hour]]&lt;21),"Evening","Night")))</f>
        <v>Morning</v>
      </c>
      <c r="R1168">
        <f>Table1[[#This Row],[Total_Sales]]/Table1[[#This Row],[Quantity_Sold]]</f>
        <v>227.17200000000003</v>
      </c>
      <c r="S1168">
        <v>25</v>
      </c>
    </row>
    <row r="1169" spans="1:19" ht="15.75" customHeight="1" x14ac:dyDescent="0.25">
      <c r="A1169" s="3">
        <v>2168</v>
      </c>
      <c r="B1169" s="4">
        <v>45455</v>
      </c>
      <c r="C1169" s="3">
        <v>204</v>
      </c>
      <c r="D1169" s="3">
        <v>302</v>
      </c>
      <c r="E1169" s="3">
        <v>103</v>
      </c>
      <c r="F1169" s="3">
        <v>5</v>
      </c>
      <c r="G1169" s="5">
        <v>403.32600000000008</v>
      </c>
      <c r="H1169" s="5">
        <v>2016.6300000000003</v>
      </c>
      <c r="I1169" s="5">
        <v>604.98900000000003</v>
      </c>
      <c r="J1169" s="3" t="b">
        <v>0</v>
      </c>
      <c r="K1169" s="3" t="s">
        <v>808</v>
      </c>
      <c r="L1169" s="3">
        <v>2024</v>
      </c>
      <c r="M1169" s="3">
        <v>6</v>
      </c>
      <c r="N1169" s="3" t="s">
        <v>18</v>
      </c>
      <c r="O1169" s="11">
        <v>18</v>
      </c>
      <c r="P1169" s="11" t="str">
        <f>TEXT(Table1[[#This Row],[Order_Date]],"YYYY-MM")</f>
        <v>2024-06</v>
      </c>
      <c r="Q1169" s="9" t="str">
        <f>IF(AND(Table1[[#This Row],[Hour]]&gt;=6,Table1[[#This Row],[Hour]]&lt;12),"Morning",IF(AND(Table1[[#This Row],[Hour]]&gt;=12,Table1[[#This Row],[Hour]]&lt;18),"AfterNoon",IF(AND(Table1[[#This Row],[Hour]]&gt;=18,Table1[[#This Row],[Hour]]&lt;21),"Evening","Night")))</f>
        <v>Evening</v>
      </c>
      <c r="R1169">
        <f>Table1[[#This Row],[Total_Sales]]/Table1[[#This Row],[Quantity_Sold]]</f>
        <v>403.32600000000008</v>
      </c>
      <c r="S1169">
        <v>30</v>
      </c>
    </row>
    <row r="1170" spans="1:19" ht="15.75" customHeight="1" x14ac:dyDescent="0.25">
      <c r="A1170" s="3">
        <v>2169</v>
      </c>
      <c r="B1170" s="4">
        <v>45105</v>
      </c>
      <c r="C1170" s="3">
        <v>202</v>
      </c>
      <c r="D1170" s="3">
        <v>305</v>
      </c>
      <c r="E1170" s="3">
        <v>104</v>
      </c>
      <c r="F1170" s="3">
        <v>5</v>
      </c>
      <c r="G1170" s="5">
        <v>194.34800000000001</v>
      </c>
      <c r="H1170" s="5">
        <v>971.74</v>
      </c>
      <c r="I1170" s="5">
        <v>145.761</v>
      </c>
      <c r="J1170" s="3" t="b">
        <v>0</v>
      </c>
      <c r="K1170" s="3" t="s">
        <v>49</v>
      </c>
      <c r="L1170" s="3">
        <v>2023</v>
      </c>
      <c r="M1170" s="3">
        <v>6</v>
      </c>
      <c r="N1170" s="3" t="s">
        <v>18</v>
      </c>
      <c r="O1170" s="11">
        <v>6</v>
      </c>
      <c r="P1170" s="11" t="str">
        <f>TEXT(Table1[[#This Row],[Order_Date]],"YYYY-MM")</f>
        <v>2023-06</v>
      </c>
      <c r="Q1170" s="9" t="str">
        <f>IF(AND(Table1[[#This Row],[Hour]]&gt;=6,Table1[[#This Row],[Hour]]&lt;12),"Morning",IF(AND(Table1[[#This Row],[Hour]]&gt;=12,Table1[[#This Row],[Hour]]&lt;18),"AfterNoon",IF(AND(Table1[[#This Row],[Hour]]&gt;=18,Table1[[#This Row],[Hour]]&lt;21),"Evening","Night")))</f>
        <v>Morning</v>
      </c>
      <c r="R1170">
        <f>Table1[[#This Row],[Total_Sales]]/Table1[[#This Row],[Quantity_Sold]]</f>
        <v>194.34800000000001</v>
      </c>
      <c r="S1170">
        <v>15</v>
      </c>
    </row>
    <row r="1171" spans="1:19" ht="15.75" customHeight="1" x14ac:dyDescent="0.25">
      <c r="A1171" s="3">
        <v>2170</v>
      </c>
      <c r="B1171" s="4">
        <v>45388</v>
      </c>
      <c r="C1171" s="3">
        <v>205</v>
      </c>
      <c r="D1171" s="3">
        <v>303</v>
      </c>
      <c r="E1171" s="3">
        <v>102</v>
      </c>
      <c r="F1171" s="3">
        <v>6</v>
      </c>
      <c r="G1171" s="5">
        <v>600.20400000000006</v>
      </c>
      <c r="H1171" s="5">
        <v>3601.2240000000002</v>
      </c>
      <c r="I1171" s="5">
        <v>612.20808000000011</v>
      </c>
      <c r="J1171" s="3" t="b">
        <v>0</v>
      </c>
      <c r="K1171" s="3" t="s">
        <v>809</v>
      </c>
      <c r="L1171" s="3">
        <v>2024</v>
      </c>
      <c r="M1171" s="3">
        <v>4</v>
      </c>
      <c r="N1171" s="3" t="s">
        <v>22</v>
      </c>
      <c r="O1171" s="11">
        <v>3</v>
      </c>
      <c r="P1171" s="11" t="str">
        <f>TEXT(Table1[[#This Row],[Order_Date]],"YYYY-MM")</f>
        <v>2024-04</v>
      </c>
      <c r="Q1171" s="9" t="str">
        <f>IF(AND(Table1[[#This Row],[Hour]]&gt;=6,Table1[[#This Row],[Hour]]&lt;12),"Morning",IF(AND(Table1[[#This Row],[Hour]]&gt;=12,Table1[[#This Row],[Hour]]&lt;18),"AfterNoon",IF(AND(Table1[[#This Row],[Hour]]&gt;=18,Table1[[#This Row],[Hour]]&lt;21),"Evening","Night")))</f>
        <v>Night</v>
      </c>
      <c r="R1171">
        <f>Table1[[#This Row],[Total_Sales]]/Table1[[#This Row],[Quantity_Sold]]</f>
        <v>600.20400000000006</v>
      </c>
      <c r="S1171">
        <v>17</v>
      </c>
    </row>
    <row r="1172" spans="1:19" ht="15.75" customHeight="1" x14ac:dyDescent="0.25">
      <c r="A1172" s="3">
        <v>2171</v>
      </c>
      <c r="B1172" s="4">
        <v>45540</v>
      </c>
      <c r="C1172" s="3">
        <v>204</v>
      </c>
      <c r="D1172" s="3">
        <v>305</v>
      </c>
      <c r="E1172" s="3">
        <v>101</v>
      </c>
      <c r="F1172" s="3">
        <v>5</v>
      </c>
      <c r="G1172" s="5">
        <v>160.79800000000003</v>
      </c>
      <c r="H1172" s="5">
        <v>803.99000000000012</v>
      </c>
      <c r="I1172" s="5">
        <v>152.75810000000001</v>
      </c>
      <c r="J1172" s="3" t="b">
        <v>0</v>
      </c>
      <c r="K1172" s="3" t="s">
        <v>207</v>
      </c>
      <c r="L1172" s="3">
        <v>2024</v>
      </c>
      <c r="M1172" s="3">
        <v>9</v>
      </c>
      <c r="N1172" s="3" t="s">
        <v>16</v>
      </c>
      <c r="O1172" s="11">
        <v>7</v>
      </c>
      <c r="P1172" s="11" t="str">
        <f>TEXT(Table1[[#This Row],[Order_Date]],"YYYY-MM")</f>
        <v>2024-09</v>
      </c>
      <c r="Q1172" s="9" t="str">
        <f>IF(AND(Table1[[#This Row],[Hour]]&gt;=6,Table1[[#This Row],[Hour]]&lt;12),"Morning",IF(AND(Table1[[#This Row],[Hour]]&gt;=12,Table1[[#This Row],[Hour]]&lt;18),"AfterNoon",IF(AND(Table1[[#This Row],[Hour]]&gt;=18,Table1[[#This Row],[Hour]]&lt;21),"Evening","Night")))</f>
        <v>Morning</v>
      </c>
      <c r="R1172">
        <f>Table1[[#This Row],[Total_Sales]]/Table1[[#This Row],[Quantity_Sold]]</f>
        <v>160.79800000000003</v>
      </c>
      <c r="S1172">
        <v>18.999999999999996</v>
      </c>
    </row>
    <row r="1173" spans="1:19" ht="15.75" customHeight="1" x14ac:dyDescent="0.25">
      <c r="A1173" s="3">
        <v>2172</v>
      </c>
      <c r="B1173" s="4">
        <v>45472</v>
      </c>
      <c r="C1173" s="3">
        <v>205</v>
      </c>
      <c r="D1173" s="3">
        <v>305</v>
      </c>
      <c r="E1173" s="3">
        <v>103</v>
      </c>
      <c r="F1173" s="3">
        <v>8</v>
      </c>
      <c r="G1173" s="5">
        <v>178.94800000000004</v>
      </c>
      <c r="H1173" s="5">
        <v>1431.5840000000003</v>
      </c>
      <c r="I1173" s="5">
        <v>300.63264000000004</v>
      </c>
      <c r="J1173" s="3" t="b">
        <v>0</v>
      </c>
      <c r="K1173" s="3" t="s">
        <v>810</v>
      </c>
      <c r="L1173" s="3">
        <v>2024</v>
      </c>
      <c r="M1173" s="3">
        <v>6</v>
      </c>
      <c r="N1173" s="3" t="s">
        <v>22</v>
      </c>
      <c r="O1173" s="11">
        <v>3</v>
      </c>
      <c r="P1173" s="11" t="str">
        <f>TEXT(Table1[[#This Row],[Order_Date]],"YYYY-MM")</f>
        <v>2024-06</v>
      </c>
      <c r="Q1173" s="9" t="str">
        <f>IF(AND(Table1[[#This Row],[Hour]]&gt;=6,Table1[[#This Row],[Hour]]&lt;12),"Morning",IF(AND(Table1[[#This Row],[Hour]]&gt;=12,Table1[[#This Row],[Hour]]&lt;18),"AfterNoon",IF(AND(Table1[[#This Row],[Hour]]&gt;=18,Table1[[#This Row],[Hour]]&lt;21),"Evening","Night")))</f>
        <v>Night</v>
      </c>
      <c r="R1173">
        <f>Table1[[#This Row],[Total_Sales]]/Table1[[#This Row],[Quantity_Sold]]</f>
        <v>178.94800000000004</v>
      </c>
      <c r="S1173">
        <v>21</v>
      </c>
    </row>
    <row r="1174" spans="1:19" ht="15.75" customHeight="1" x14ac:dyDescent="0.25">
      <c r="A1174" s="3">
        <v>2173</v>
      </c>
      <c r="B1174" s="4">
        <v>45485</v>
      </c>
      <c r="C1174" s="3">
        <v>205</v>
      </c>
      <c r="D1174" s="3">
        <v>303</v>
      </c>
      <c r="E1174" s="3">
        <v>103</v>
      </c>
      <c r="F1174" s="3">
        <v>7</v>
      </c>
      <c r="G1174" s="5">
        <v>369.13800000000003</v>
      </c>
      <c r="H1174" s="5">
        <v>2583.9660000000003</v>
      </c>
      <c r="I1174" s="5">
        <v>645.99150000000009</v>
      </c>
      <c r="J1174" s="3" t="b">
        <v>1</v>
      </c>
      <c r="K1174" s="3" t="s">
        <v>811</v>
      </c>
      <c r="L1174" s="3">
        <v>2024</v>
      </c>
      <c r="M1174" s="3">
        <v>7</v>
      </c>
      <c r="N1174" s="3" t="s">
        <v>26</v>
      </c>
      <c r="O1174" s="11">
        <v>9</v>
      </c>
      <c r="P1174" s="11" t="str">
        <f>TEXT(Table1[[#This Row],[Order_Date]],"YYYY-MM")</f>
        <v>2024-07</v>
      </c>
      <c r="Q1174" s="9" t="str">
        <f>IF(AND(Table1[[#This Row],[Hour]]&gt;=6,Table1[[#This Row],[Hour]]&lt;12),"Morning",IF(AND(Table1[[#This Row],[Hour]]&gt;=12,Table1[[#This Row],[Hour]]&lt;18),"AfterNoon",IF(AND(Table1[[#This Row],[Hour]]&gt;=18,Table1[[#This Row],[Hour]]&lt;21),"Evening","Night")))</f>
        <v>Morning</v>
      </c>
      <c r="R1174">
        <f>Table1[[#This Row],[Total_Sales]]/Table1[[#This Row],[Quantity_Sold]]</f>
        <v>369.13800000000003</v>
      </c>
      <c r="S1174">
        <v>25</v>
      </c>
    </row>
    <row r="1175" spans="1:19" ht="15.75" customHeight="1" x14ac:dyDescent="0.25">
      <c r="A1175" s="3">
        <v>2174</v>
      </c>
      <c r="B1175" s="4">
        <v>45200</v>
      </c>
      <c r="C1175" s="3">
        <v>204</v>
      </c>
      <c r="D1175" s="3">
        <v>304</v>
      </c>
      <c r="E1175" s="3">
        <v>103</v>
      </c>
      <c r="F1175" s="3">
        <v>6</v>
      </c>
      <c r="G1175" s="5">
        <v>502.74400000000009</v>
      </c>
      <c r="H1175" s="5">
        <v>3016.4640000000004</v>
      </c>
      <c r="I1175" s="5">
        <v>904.93920000000014</v>
      </c>
      <c r="J1175" s="3" t="b">
        <v>0</v>
      </c>
      <c r="K1175" s="3" t="s">
        <v>578</v>
      </c>
      <c r="L1175" s="3">
        <v>2023</v>
      </c>
      <c r="M1175" s="3">
        <v>10</v>
      </c>
      <c r="N1175" s="3" t="s">
        <v>20</v>
      </c>
      <c r="O1175" s="11">
        <v>17</v>
      </c>
      <c r="P1175" s="11" t="str">
        <f>TEXT(Table1[[#This Row],[Order_Date]],"YYYY-MM")</f>
        <v>2023-10</v>
      </c>
      <c r="Q1175" s="9" t="str">
        <f>IF(AND(Table1[[#This Row],[Hour]]&gt;=6,Table1[[#This Row],[Hour]]&lt;12),"Morning",IF(AND(Table1[[#This Row],[Hour]]&gt;=12,Table1[[#This Row],[Hour]]&lt;18),"AfterNoon",IF(AND(Table1[[#This Row],[Hour]]&gt;=18,Table1[[#This Row],[Hour]]&lt;21),"Evening","Night")))</f>
        <v>AfterNoon</v>
      </c>
      <c r="R1175">
        <f>Table1[[#This Row],[Total_Sales]]/Table1[[#This Row],[Quantity_Sold]]</f>
        <v>502.74400000000009</v>
      </c>
      <c r="S1175">
        <v>30</v>
      </c>
    </row>
    <row r="1176" spans="1:19" ht="15.75" customHeight="1" x14ac:dyDescent="0.25">
      <c r="A1176" s="3">
        <v>2175</v>
      </c>
      <c r="B1176" s="4">
        <v>45230</v>
      </c>
      <c r="C1176" s="3">
        <v>202</v>
      </c>
      <c r="D1176" s="3">
        <v>304</v>
      </c>
      <c r="E1176" s="3">
        <v>105</v>
      </c>
      <c r="F1176" s="3">
        <v>3</v>
      </c>
      <c r="G1176" s="5">
        <v>201.93800000000002</v>
      </c>
      <c r="H1176" s="5">
        <v>605.81400000000008</v>
      </c>
      <c r="I1176" s="5">
        <v>90.872100000000003</v>
      </c>
      <c r="J1176" s="3" t="b">
        <v>0</v>
      </c>
      <c r="K1176" s="3" t="s">
        <v>328</v>
      </c>
      <c r="L1176" s="3">
        <v>2023</v>
      </c>
      <c r="M1176" s="3">
        <v>10</v>
      </c>
      <c r="N1176" s="3" t="s">
        <v>31</v>
      </c>
      <c r="O1176" s="11">
        <v>12</v>
      </c>
      <c r="P1176" s="11" t="str">
        <f>TEXT(Table1[[#This Row],[Order_Date]],"YYYY-MM")</f>
        <v>2023-10</v>
      </c>
      <c r="Q1176" s="9" t="str">
        <f>IF(AND(Table1[[#This Row],[Hour]]&gt;=6,Table1[[#This Row],[Hour]]&lt;12),"Morning",IF(AND(Table1[[#This Row],[Hour]]&gt;=12,Table1[[#This Row],[Hour]]&lt;18),"AfterNoon",IF(AND(Table1[[#This Row],[Hour]]&gt;=18,Table1[[#This Row],[Hour]]&lt;21),"Evening","Night")))</f>
        <v>AfterNoon</v>
      </c>
      <c r="R1176">
        <f>Table1[[#This Row],[Total_Sales]]/Table1[[#This Row],[Quantity_Sold]]</f>
        <v>201.93800000000002</v>
      </c>
      <c r="S1176">
        <v>15</v>
      </c>
    </row>
    <row r="1177" spans="1:19" ht="15.75" customHeight="1" x14ac:dyDescent="0.25">
      <c r="A1177" s="3">
        <v>2176</v>
      </c>
      <c r="B1177" s="4">
        <v>45344</v>
      </c>
      <c r="C1177" s="3">
        <v>204</v>
      </c>
      <c r="D1177" s="3">
        <v>305</v>
      </c>
      <c r="E1177" s="3">
        <v>105</v>
      </c>
      <c r="F1177" s="3">
        <v>1</v>
      </c>
      <c r="G1177" s="5">
        <v>470.55799999999999</v>
      </c>
      <c r="H1177" s="5">
        <v>470.55799999999999</v>
      </c>
      <c r="I1177" s="5">
        <v>79.994860000000003</v>
      </c>
      <c r="J1177" s="3" t="b">
        <v>1</v>
      </c>
      <c r="K1177" s="3" t="s">
        <v>122</v>
      </c>
      <c r="L1177" s="3">
        <v>2024</v>
      </c>
      <c r="M1177" s="3">
        <v>2</v>
      </c>
      <c r="N1177" s="3" t="s">
        <v>16</v>
      </c>
      <c r="O1177" s="11">
        <v>10</v>
      </c>
      <c r="P1177" s="11" t="str">
        <f>TEXT(Table1[[#This Row],[Order_Date]],"YYYY-MM")</f>
        <v>2024-02</v>
      </c>
      <c r="Q1177" s="9" t="str">
        <f>IF(AND(Table1[[#This Row],[Hour]]&gt;=6,Table1[[#This Row],[Hour]]&lt;12),"Morning",IF(AND(Table1[[#This Row],[Hour]]&gt;=12,Table1[[#This Row],[Hour]]&lt;18),"AfterNoon",IF(AND(Table1[[#This Row],[Hour]]&gt;=18,Table1[[#This Row],[Hour]]&lt;21),"Evening","Night")))</f>
        <v>Morning</v>
      </c>
      <c r="R1177">
        <f>Table1[[#This Row],[Total_Sales]]/Table1[[#This Row],[Quantity_Sold]]</f>
        <v>470.55799999999999</v>
      </c>
      <c r="S1177">
        <v>17</v>
      </c>
    </row>
    <row r="1178" spans="1:19" ht="15.75" customHeight="1" x14ac:dyDescent="0.25">
      <c r="A1178" s="3">
        <v>2177</v>
      </c>
      <c r="B1178" s="4">
        <v>45299</v>
      </c>
      <c r="C1178" s="3">
        <v>205</v>
      </c>
      <c r="D1178" s="3">
        <v>301</v>
      </c>
      <c r="E1178" s="3">
        <v>102</v>
      </c>
      <c r="F1178" s="3">
        <v>2</v>
      </c>
      <c r="G1178" s="5">
        <v>332.50799999999998</v>
      </c>
      <c r="H1178" s="5">
        <v>665.01599999999996</v>
      </c>
      <c r="I1178" s="5">
        <v>126.35303999999999</v>
      </c>
      <c r="J1178" s="3" t="b">
        <v>0</v>
      </c>
      <c r="K1178" s="3" t="s">
        <v>161</v>
      </c>
      <c r="L1178" s="3">
        <v>2024</v>
      </c>
      <c r="M1178" s="3">
        <v>1</v>
      </c>
      <c r="N1178" s="3" t="s">
        <v>28</v>
      </c>
      <c r="O1178" s="11">
        <v>10</v>
      </c>
      <c r="P1178" s="11" t="str">
        <f>TEXT(Table1[[#This Row],[Order_Date]],"YYYY-MM")</f>
        <v>2024-01</v>
      </c>
      <c r="Q1178" s="9" t="str">
        <f>IF(AND(Table1[[#This Row],[Hour]]&gt;=6,Table1[[#This Row],[Hour]]&lt;12),"Morning",IF(AND(Table1[[#This Row],[Hour]]&gt;=12,Table1[[#This Row],[Hour]]&lt;18),"AfterNoon",IF(AND(Table1[[#This Row],[Hour]]&gt;=18,Table1[[#This Row],[Hour]]&lt;21),"Evening","Night")))</f>
        <v>Morning</v>
      </c>
      <c r="R1178">
        <f>Table1[[#This Row],[Total_Sales]]/Table1[[#This Row],[Quantity_Sold]]</f>
        <v>332.50799999999998</v>
      </c>
      <c r="S1178">
        <v>19</v>
      </c>
    </row>
    <row r="1179" spans="1:19" ht="15.75" customHeight="1" x14ac:dyDescent="0.25">
      <c r="A1179" s="3">
        <v>2178</v>
      </c>
      <c r="B1179" s="4">
        <v>45492</v>
      </c>
      <c r="C1179" s="3">
        <v>201</v>
      </c>
      <c r="D1179" s="3">
        <v>304</v>
      </c>
      <c r="E1179" s="3">
        <v>102</v>
      </c>
      <c r="F1179" s="3">
        <v>2</v>
      </c>
      <c r="G1179" s="5">
        <v>524.70000000000005</v>
      </c>
      <c r="H1179" s="5">
        <v>1049.4000000000001</v>
      </c>
      <c r="I1179" s="5">
        <v>220.37400000000002</v>
      </c>
      <c r="J1179" s="3" t="b">
        <v>1</v>
      </c>
      <c r="K1179" s="3" t="s">
        <v>144</v>
      </c>
      <c r="L1179" s="3">
        <v>2024</v>
      </c>
      <c r="M1179" s="3">
        <v>7</v>
      </c>
      <c r="N1179" s="3" t="s">
        <v>26</v>
      </c>
      <c r="O1179" s="11">
        <v>21</v>
      </c>
      <c r="P1179" s="11" t="str">
        <f>TEXT(Table1[[#This Row],[Order_Date]],"YYYY-MM")</f>
        <v>2024-07</v>
      </c>
      <c r="Q1179" s="9" t="str">
        <f>IF(AND(Table1[[#This Row],[Hour]]&gt;=6,Table1[[#This Row],[Hour]]&lt;12),"Morning",IF(AND(Table1[[#This Row],[Hour]]&gt;=12,Table1[[#This Row],[Hour]]&lt;18),"AfterNoon",IF(AND(Table1[[#This Row],[Hour]]&gt;=18,Table1[[#This Row],[Hour]]&lt;21),"Evening","Night")))</f>
        <v>Night</v>
      </c>
      <c r="R1179">
        <f>Table1[[#This Row],[Total_Sales]]/Table1[[#This Row],[Quantity_Sold]]</f>
        <v>524.70000000000005</v>
      </c>
      <c r="S1179">
        <v>21</v>
      </c>
    </row>
    <row r="1180" spans="1:19" ht="15.75" customHeight="1" x14ac:dyDescent="0.25">
      <c r="A1180" s="3">
        <v>2179</v>
      </c>
      <c r="B1180" s="4">
        <v>45094</v>
      </c>
      <c r="C1180" s="3">
        <v>201</v>
      </c>
      <c r="D1180" s="3">
        <v>304</v>
      </c>
      <c r="E1180" s="3">
        <v>105</v>
      </c>
      <c r="F1180" s="3">
        <v>6</v>
      </c>
      <c r="G1180" s="5">
        <v>133.672</v>
      </c>
      <c r="H1180" s="5">
        <v>802.03199999999993</v>
      </c>
      <c r="I1180" s="5">
        <v>200.50799999999998</v>
      </c>
      <c r="J1180" s="3" t="b">
        <v>0</v>
      </c>
      <c r="K1180" s="3" t="s">
        <v>812</v>
      </c>
      <c r="L1180" s="3">
        <v>2023</v>
      </c>
      <c r="M1180" s="3">
        <v>6</v>
      </c>
      <c r="N1180" s="3" t="s">
        <v>22</v>
      </c>
      <c r="O1180" s="11">
        <v>2</v>
      </c>
      <c r="P1180" s="11" t="str">
        <f>TEXT(Table1[[#This Row],[Order_Date]],"YYYY-MM")</f>
        <v>2023-06</v>
      </c>
      <c r="Q1180" s="9" t="str">
        <f>IF(AND(Table1[[#This Row],[Hour]]&gt;=6,Table1[[#This Row],[Hour]]&lt;12),"Morning",IF(AND(Table1[[#This Row],[Hour]]&gt;=12,Table1[[#This Row],[Hour]]&lt;18),"AfterNoon",IF(AND(Table1[[#This Row],[Hour]]&gt;=18,Table1[[#This Row],[Hour]]&lt;21),"Evening","Night")))</f>
        <v>Night</v>
      </c>
      <c r="R1180">
        <f>Table1[[#This Row],[Total_Sales]]/Table1[[#This Row],[Quantity_Sold]]</f>
        <v>133.672</v>
      </c>
      <c r="S1180">
        <v>25</v>
      </c>
    </row>
    <row r="1181" spans="1:19" ht="15.75" customHeight="1" x14ac:dyDescent="0.25">
      <c r="A1181" s="3">
        <v>2180</v>
      </c>
      <c r="B1181" s="4">
        <v>45132</v>
      </c>
      <c r="C1181" s="3">
        <v>201</v>
      </c>
      <c r="D1181" s="3">
        <v>304</v>
      </c>
      <c r="E1181" s="3">
        <v>104</v>
      </c>
      <c r="F1181" s="3">
        <v>3</v>
      </c>
      <c r="G1181" s="5">
        <v>66.242000000000004</v>
      </c>
      <c r="H1181" s="5">
        <v>198.726</v>
      </c>
      <c r="I1181" s="5">
        <v>59.617799999999995</v>
      </c>
      <c r="J1181" s="3" t="b">
        <v>1</v>
      </c>
      <c r="K1181" s="3" t="s">
        <v>537</v>
      </c>
      <c r="L1181" s="3">
        <v>2023</v>
      </c>
      <c r="M1181" s="3">
        <v>7</v>
      </c>
      <c r="N1181" s="3" t="s">
        <v>31</v>
      </c>
      <c r="O1181" s="11">
        <v>5</v>
      </c>
      <c r="P1181" s="11" t="str">
        <f>TEXT(Table1[[#This Row],[Order_Date]],"YYYY-MM")</f>
        <v>2023-07</v>
      </c>
      <c r="Q1181" s="9" t="str">
        <f>IF(AND(Table1[[#This Row],[Hour]]&gt;=6,Table1[[#This Row],[Hour]]&lt;12),"Morning",IF(AND(Table1[[#This Row],[Hour]]&gt;=12,Table1[[#This Row],[Hour]]&lt;18),"AfterNoon",IF(AND(Table1[[#This Row],[Hour]]&gt;=18,Table1[[#This Row],[Hour]]&lt;21),"Evening","Night")))</f>
        <v>Night</v>
      </c>
      <c r="R1181">
        <f>Table1[[#This Row],[Total_Sales]]/Table1[[#This Row],[Quantity_Sold]]</f>
        <v>66.242000000000004</v>
      </c>
      <c r="S1181">
        <v>30</v>
      </c>
    </row>
    <row r="1182" spans="1:19" ht="15.75" customHeight="1" x14ac:dyDescent="0.25">
      <c r="A1182" s="3">
        <v>2181</v>
      </c>
      <c r="B1182" s="4">
        <v>45498</v>
      </c>
      <c r="C1182" s="3">
        <v>203</v>
      </c>
      <c r="D1182" s="3">
        <v>304</v>
      </c>
      <c r="E1182" s="3">
        <v>105</v>
      </c>
      <c r="F1182" s="3">
        <v>2</v>
      </c>
      <c r="G1182" s="5">
        <v>104.23600000000002</v>
      </c>
      <c r="H1182" s="5">
        <v>208.47200000000004</v>
      </c>
      <c r="I1182" s="5">
        <v>31.270800000000005</v>
      </c>
      <c r="J1182" s="3" t="b">
        <v>0</v>
      </c>
      <c r="K1182" s="3" t="s">
        <v>813</v>
      </c>
      <c r="L1182" s="3">
        <v>2024</v>
      </c>
      <c r="M1182" s="3">
        <v>7</v>
      </c>
      <c r="N1182" s="3" t="s">
        <v>16</v>
      </c>
      <c r="O1182" s="11">
        <v>20</v>
      </c>
      <c r="P1182" s="11" t="str">
        <f>TEXT(Table1[[#This Row],[Order_Date]],"YYYY-MM")</f>
        <v>2024-07</v>
      </c>
      <c r="Q1182" s="9" t="str">
        <f>IF(AND(Table1[[#This Row],[Hour]]&gt;=6,Table1[[#This Row],[Hour]]&lt;12),"Morning",IF(AND(Table1[[#This Row],[Hour]]&gt;=12,Table1[[#This Row],[Hour]]&lt;18),"AfterNoon",IF(AND(Table1[[#This Row],[Hour]]&gt;=18,Table1[[#This Row],[Hour]]&lt;21),"Evening","Night")))</f>
        <v>Evening</v>
      </c>
      <c r="R1182">
        <f>Table1[[#This Row],[Total_Sales]]/Table1[[#This Row],[Quantity_Sold]]</f>
        <v>104.23600000000002</v>
      </c>
      <c r="S1182">
        <v>15</v>
      </c>
    </row>
    <row r="1183" spans="1:19" ht="15.75" customHeight="1" x14ac:dyDescent="0.25">
      <c r="A1183" s="3">
        <v>2182</v>
      </c>
      <c r="B1183" s="4">
        <v>45528</v>
      </c>
      <c r="C1183" s="3">
        <v>201</v>
      </c>
      <c r="D1183" s="3">
        <v>305</v>
      </c>
      <c r="E1183" s="3">
        <v>102</v>
      </c>
      <c r="F1183" s="3">
        <v>10</v>
      </c>
      <c r="G1183" s="5">
        <v>280.45600000000002</v>
      </c>
      <c r="H1183" s="5">
        <v>2804.5600000000004</v>
      </c>
      <c r="I1183" s="5">
        <v>476.7752000000001</v>
      </c>
      <c r="J1183" s="3" t="b">
        <v>0</v>
      </c>
      <c r="K1183" s="3" t="s">
        <v>321</v>
      </c>
      <c r="L1183" s="3">
        <v>2024</v>
      </c>
      <c r="M1183" s="3">
        <v>8</v>
      </c>
      <c r="N1183" s="3" t="s">
        <v>22</v>
      </c>
      <c r="O1183" s="11">
        <v>18</v>
      </c>
      <c r="P1183" s="11" t="str">
        <f>TEXT(Table1[[#This Row],[Order_Date]],"YYYY-MM")</f>
        <v>2024-08</v>
      </c>
      <c r="Q1183" s="9" t="str">
        <f>IF(AND(Table1[[#This Row],[Hour]]&gt;=6,Table1[[#This Row],[Hour]]&lt;12),"Morning",IF(AND(Table1[[#This Row],[Hour]]&gt;=12,Table1[[#This Row],[Hour]]&lt;18),"AfterNoon",IF(AND(Table1[[#This Row],[Hour]]&gt;=18,Table1[[#This Row],[Hour]]&lt;21),"Evening","Night")))</f>
        <v>Evening</v>
      </c>
      <c r="R1183">
        <f>Table1[[#This Row],[Total_Sales]]/Table1[[#This Row],[Quantity_Sold]]</f>
        <v>280.45600000000002</v>
      </c>
      <c r="S1183">
        <v>17</v>
      </c>
    </row>
    <row r="1184" spans="1:19" ht="15.75" customHeight="1" x14ac:dyDescent="0.25">
      <c r="A1184" s="3">
        <v>2183</v>
      </c>
      <c r="B1184" s="4">
        <v>44965</v>
      </c>
      <c r="C1184" s="3">
        <v>201</v>
      </c>
      <c r="D1184" s="3">
        <v>301</v>
      </c>
      <c r="E1184" s="3">
        <v>104</v>
      </c>
      <c r="F1184" s="3">
        <v>10</v>
      </c>
      <c r="G1184" s="5">
        <v>109.51600000000001</v>
      </c>
      <c r="H1184" s="5">
        <v>1095.1600000000001</v>
      </c>
      <c r="I1184" s="5">
        <v>208.08040000000003</v>
      </c>
      <c r="J1184" s="3" t="b">
        <v>0</v>
      </c>
      <c r="K1184" s="3" t="s">
        <v>278</v>
      </c>
      <c r="L1184" s="3">
        <v>2023</v>
      </c>
      <c r="M1184" s="3">
        <v>2</v>
      </c>
      <c r="N1184" s="3" t="s">
        <v>18</v>
      </c>
      <c r="O1184" s="11">
        <v>12</v>
      </c>
      <c r="P1184" s="11" t="str">
        <f>TEXT(Table1[[#This Row],[Order_Date]],"YYYY-MM")</f>
        <v>2023-02</v>
      </c>
      <c r="Q1184" s="9" t="str">
        <f>IF(AND(Table1[[#This Row],[Hour]]&gt;=6,Table1[[#This Row],[Hour]]&lt;12),"Morning",IF(AND(Table1[[#This Row],[Hour]]&gt;=12,Table1[[#This Row],[Hour]]&lt;18),"AfterNoon",IF(AND(Table1[[#This Row],[Hour]]&gt;=18,Table1[[#This Row],[Hour]]&lt;21),"Evening","Night")))</f>
        <v>AfterNoon</v>
      </c>
      <c r="R1184">
        <f>Table1[[#This Row],[Total_Sales]]/Table1[[#This Row],[Quantity_Sold]]</f>
        <v>109.51600000000001</v>
      </c>
      <c r="S1184">
        <v>19</v>
      </c>
    </row>
    <row r="1185" spans="1:19" ht="15.75" customHeight="1" x14ac:dyDescent="0.25">
      <c r="A1185" s="3">
        <v>2184</v>
      </c>
      <c r="B1185" s="4">
        <v>45039</v>
      </c>
      <c r="C1185" s="3">
        <v>201</v>
      </c>
      <c r="D1185" s="3">
        <v>301</v>
      </c>
      <c r="E1185" s="3">
        <v>101</v>
      </c>
      <c r="F1185" s="3">
        <v>5</v>
      </c>
      <c r="G1185" s="5">
        <v>128.81</v>
      </c>
      <c r="H1185" s="5">
        <v>644.04999999999995</v>
      </c>
      <c r="I1185" s="5">
        <v>135.25049999999999</v>
      </c>
      <c r="J1185" s="3" t="b">
        <v>0</v>
      </c>
      <c r="K1185" s="3" t="s">
        <v>703</v>
      </c>
      <c r="L1185" s="3">
        <v>2023</v>
      </c>
      <c r="M1185" s="3">
        <v>4</v>
      </c>
      <c r="N1185" s="3" t="s">
        <v>20</v>
      </c>
      <c r="O1185" s="11">
        <v>20</v>
      </c>
      <c r="P1185" s="11" t="str">
        <f>TEXT(Table1[[#This Row],[Order_Date]],"YYYY-MM")</f>
        <v>2023-04</v>
      </c>
      <c r="Q1185" s="9" t="str">
        <f>IF(AND(Table1[[#This Row],[Hour]]&gt;=6,Table1[[#This Row],[Hour]]&lt;12),"Morning",IF(AND(Table1[[#This Row],[Hour]]&gt;=12,Table1[[#This Row],[Hour]]&lt;18),"AfterNoon",IF(AND(Table1[[#This Row],[Hour]]&gt;=18,Table1[[#This Row],[Hour]]&lt;21),"Evening","Night")))</f>
        <v>Evening</v>
      </c>
      <c r="R1185">
        <f>Table1[[#This Row],[Total_Sales]]/Table1[[#This Row],[Quantity_Sold]]</f>
        <v>128.81</v>
      </c>
      <c r="S1185">
        <v>21</v>
      </c>
    </row>
    <row r="1186" spans="1:19" ht="15.75" customHeight="1" x14ac:dyDescent="0.25">
      <c r="A1186" s="3">
        <v>2185</v>
      </c>
      <c r="B1186" s="4">
        <v>45096</v>
      </c>
      <c r="C1186" s="3">
        <v>204</v>
      </c>
      <c r="D1186" s="3">
        <v>301</v>
      </c>
      <c r="E1186" s="3">
        <v>104</v>
      </c>
      <c r="F1186" s="3">
        <v>3</v>
      </c>
      <c r="G1186" s="5">
        <v>484.08800000000002</v>
      </c>
      <c r="H1186" s="5">
        <v>1452.2640000000001</v>
      </c>
      <c r="I1186" s="5">
        <v>363.06600000000003</v>
      </c>
      <c r="J1186" s="3" t="b">
        <v>0</v>
      </c>
      <c r="K1186" s="3" t="s">
        <v>479</v>
      </c>
      <c r="L1186" s="3">
        <v>2023</v>
      </c>
      <c r="M1186" s="3">
        <v>6</v>
      </c>
      <c r="N1186" s="3" t="s">
        <v>28</v>
      </c>
      <c r="O1186" s="11">
        <v>16</v>
      </c>
      <c r="P1186" s="11" t="str">
        <f>TEXT(Table1[[#This Row],[Order_Date]],"YYYY-MM")</f>
        <v>2023-06</v>
      </c>
      <c r="Q1186" s="9" t="str">
        <f>IF(AND(Table1[[#This Row],[Hour]]&gt;=6,Table1[[#This Row],[Hour]]&lt;12),"Morning",IF(AND(Table1[[#This Row],[Hour]]&gt;=12,Table1[[#This Row],[Hour]]&lt;18),"AfterNoon",IF(AND(Table1[[#This Row],[Hour]]&gt;=18,Table1[[#This Row],[Hour]]&lt;21),"Evening","Night")))</f>
        <v>AfterNoon</v>
      </c>
      <c r="R1186">
        <f>Table1[[#This Row],[Total_Sales]]/Table1[[#This Row],[Quantity_Sold]]</f>
        <v>484.08800000000002</v>
      </c>
      <c r="S1186">
        <v>25</v>
      </c>
    </row>
    <row r="1187" spans="1:19" ht="15.75" customHeight="1" x14ac:dyDescent="0.25">
      <c r="A1187" s="3">
        <v>2186</v>
      </c>
      <c r="B1187" s="4">
        <v>45278</v>
      </c>
      <c r="C1187" s="3">
        <v>202</v>
      </c>
      <c r="D1187" s="3">
        <v>303</v>
      </c>
      <c r="E1187" s="3">
        <v>103</v>
      </c>
      <c r="F1187" s="3">
        <v>4</v>
      </c>
      <c r="G1187" s="5">
        <v>161.304</v>
      </c>
      <c r="H1187" s="5">
        <v>645.21600000000001</v>
      </c>
      <c r="I1187" s="5">
        <v>193.56479999999999</v>
      </c>
      <c r="J1187" s="3" t="b">
        <v>0</v>
      </c>
      <c r="K1187" s="3" t="s">
        <v>814</v>
      </c>
      <c r="L1187" s="3">
        <v>2023</v>
      </c>
      <c r="M1187" s="3">
        <v>12</v>
      </c>
      <c r="N1187" s="3" t="s">
        <v>28</v>
      </c>
      <c r="O1187" s="11">
        <v>13</v>
      </c>
      <c r="P1187" s="11" t="str">
        <f>TEXT(Table1[[#This Row],[Order_Date]],"YYYY-MM")</f>
        <v>2023-12</v>
      </c>
      <c r="Q1187" s="9" t="str">
        <f>IF(AND(Table1[[#This Row],[Hour]]&gt;=6,Table1[[#This Row],[Hour]]&lt;12),"Morning",IF(AND(Table1[[#This Row],[Hour]]&gt;=12,Table1[[#This Row],[Hour]]&lt;18),"AfterNoon",IF(AND(Table1[[#This Row],[Hour]]&gt;=18,Table1[[#This Row],[Hour]]&lt;21),"Evening","Night")))</f>
        <v>AfterNoon</v>
      </c>
      <c r="R1187">
        <f>Table1[[#This Row],[Total_Sales]]/Table1[[#This Row],[Quantity_Sold]]</f>
        <v>161.304</v>
      </c>
      <c r="S1187">
        <v>30</v>
      </c>
    </row>
    <row r="1188" spans="1:19" ht="15.75" customHeight="1" x14ac:dyDescent="0.25">
      <c r="A1188" s="3">
        <v>2187</v>
      </c>
      <c r="B1188" s="4">
        <v>45417</v>
      </c>
      <c r="C1188" s="3">
        <v>202</v>
      </c>
      <c r="D1188" s="3">
        <v>302</v>
      </c>
      <c r="E1188" s="3">
        <v>105</v>
      </c>
      <c r="F1188" s="3">
        <v>5</v>
      </c>
      <c r="G1188" s="5">
        <v>578.16000000000008</v>
      </c>
      <c r="H1188" s="5">
        <v>2890.8</v>
      </c>
      <c r="I1188" s="5">
        <v>433.62</v>
      </c>
      <c r="J1188" s="3" t="b">
        <v>0</v>
      </c>
      <c r="K1188" s="3" t="s">
        <v>462</v>
      </c>
      <c r="L1188" s="3">
        <v>2024</v>
      </c>
      <c r="M1188" s="3">
        <v>5</v>
      </c>
      <c r="N1188" s="3" t="s">
        <v>20</v>
      </c>
      <c r="O1188" s="11">
        <v>9</v>
      </c>
      <c r="P1188" s="11" t="str">
        <f>TEXT(Table1[[#This Row],[Order_Date]],"YYYY-MM")</f>
        <v>2024-05</v>
      </c>
      <c r="Q1188" s="9" t="str">
        <f>IF(AND(Table1[[#This Row],[Hour]]&gt;=6,Table1[[#This Row],[Hour]]&lt;12),"Morning",IF(AND(Table1[[#This Row],[Hour]]&gt;=12,Table1[[#This Row],[Hour]]&lt;18),"AfterNoon",IF(AND(Table1[[#This Row],[Hour]]&gt;=18,Table1[[#This Row],[Hour]]&lt;21),"Evening","Night")))</f>
        <v>Morning</v>
      </c>
      <c r="R1188">
        <f>Table1[[#This Row],[Total_Sales]]/Table1[[#This Row],[Quantity_Sold]]</f>
        <v>578.16000000000008</v>
      </c>
      <c r="S1188">
        <v>15</v>
      </c>
    </row>
    <row r="1189" spans="1:19" ht="15.75" customHeight="1" x14ac:dyDescent="0.25">
      <c r="A1189" s="3">
        <v>2188</v>
      </c>
      <c r="B1189" s="4">
        <v>44993</v>
      </c>
      <c r="C1189" s="3">
        <v>205</v>
      </c>
      <c r="D1189" s="3">
        <v>303</v>
      </c>
      <c r="E1189" s="3">
        <v>105</v>
      </c>
      <c r="F1189" s="3">
        <v>1</v>
      </c>
      <c r="G1189" s="5">
        <v>456.58800000000002</v>
      </c>
      <c r="H1189" s="5">
        <v>456.58800000000002</v>
      </c>
      <c r="I1189" s="5">
        <v>77.619960000000006</v>
      </c>
      <c r="J1189" s="3" t="b">
        <v>0</v>
      </c>
      <c r="K1189" s="3" t="s">
        <v>815</v>
      </c>
      <c r="L1189" s="3">
        <v>2023</v>
      </c>
      <c r="M1189" s="3">
        <v>3</v>
      </c>
      <c r="N1189" s="3" t="s">
        <v>18</v>
      </c>
      <c r="O1189" s="11">
        <v>11</v>
      </c>
      <c r="P1189" s="11" t="str">
        <f>TEXT(Table1[[#This Row],[Order_Date]],"YYYY-MM")</f>
        <v>2023-03</v>
      </c>
      <c r="Q1189" s="9" t="str">
        <f>IF(AND(Table1[[#This Row],[Hour]]&gt;=6,Table1[[#This Row],[Hour]]&lt;12),"Morning",IF(AND(Table1[[#This Row],[Hour]]&gt;=12,Table1[[#This Row],[Hour]]&lt;18),"AfterNoon",IF(AND(Table1[[#This Row],[Hour]]&gt;=18,Table1[[#This Row],[Hour]]&lt;21),"Evening","Night")))</f>
        <v>Morning</v>
      </c>
      <c r="R1189">
        <f>Table1[[#This Row],[Total_Sales]]/Table1[[#This Row],[Quantity_Sold]]</f>
        <v>456.58800000000002</v>
      </c>
      <c r="S1189">
        <v>17</v>
      </c>
    </row>
    <row r="1190" spans="1:19" ht="15.75" customHeight="1" x14ac:dyDescent="0.25">
      <c r="A1190" s="3">
        <v>2189</v>
      </c>
      <c r="B1190" s="4">
        <v>45273</v>
      </c>
      <c r="C1190" s="3">
        <v>201</v>
      </c>
      <c r="D1190" s="3">
        <v>302</v>
      </c>
      <c r="E1190" s="3">
        <v>102</v>
      </c>
      <c r="F1190" s="3">
        <v>1</v>
      </c>
      <c r="G1190" s="5">
        <v>99.418000000000006</v>
      </c>
      <c r="H1190" s="5">
        <v>99.418000000000006</v>
      </c>
      <c r="I1190" s="5">
        <v>18.889420000000001</v>
      </c>
      <c r="J1190" s="3" t="b">
        <v>0</v>
      </c>
      <c r="K1190" s="3" t="s">
        <v>391</v>
      </c>
      <c r="L1190" s="3">
        <v>2023</v>
      </c>
      <c r="M1190" s="3">
        <v>12</v>
      </c>
      <c r="N1190" s="3" t="s">
        <v>18</v>
      </c>
      <c r="O1190" s="11">
        <v>17</v>
      </c>
      <c r="P1190" s="11" t="str">
        <f>TEXT(Table1[[#This Row],[Order_Date]],"YYYY-MM")</f>
        <v>2023-12</v>
      </c>
      <c r="Q1190" s="9" t="str">
        <f>IF(AND(Table1[[#This Row],[Hour]]&gt;=6,Table1[[#This Row],[Hour]]&lt;12),"Morning",IF(AND(Table1[[#This Row],[Hour]]&gt;=12,Table1[[#This Row],[Hour]]&lt;18),"AfterNoon",IF(AND(Table1[[#This Row],[Hour]]&gt;=18,Table1[[#This Row],[Hour]]&lt;21),"Evening","Night")))</f>
        <v>AfterNoon</v>
      </c>
      <c r="R1190">
        <f>Table1[[#This Row],[Total_Sales]]/Table1[[#This Row],[Quantity_Sold]]</f>
        <v>99.418000000000006</v>
      </c>
      <c r="S1190">
        <v>19</v>
      </c>
    </row>
    <row r="1191" spans="1:19" ht="15.75" customHeight="1" x14ac:dyDescent="0.25">
      <c r="A1191" s="3">
        <v>2190</v>
      </c>
      <c r="B1191" s="4">
        <v>45286</v>
      </c>
      <c r="C1191" s="3">
        <v>202</v>
      </c>
      <c r="D1191" s="3">
        <v>304</v>
      </c>
      <c r="E1191" s="3">
        <v>101</v>
      </c>
      <c r="F1191" s="3">
        <v>6</v>
      </c>
      <c r="G1191" s="5">
        <v>85.382000000000005</v>
      </c>
      <c r="H1191" s="5">
        <v>512.29200000000003</v>
      </c>
      <c r="I1191" s="5">
        <v>107.58132000000001</v>
      </c>
      <c r="J1191" s="3" t="b">
        <v>0</v>
      </c>
      <c r="K1191" s="3" t="s">
        <v>682</v>
      </c>
      <c r="L1191" s="3">
        <v>2023</v>
      </c>
      <c r="M1191" s="3">
        <v>12</v>
      </c>
      <c r="N1191" s="3" t="s">
        <v>31</v>
      </c>
      <c r="O1191" s="11">
        <v>23</v>
      </c>
      <c r="P1191" s="11" t="str">
        <f>TEXT(Table1[[#This Row],[Order_Date]],"YYYY-MM")</f>
        <v>2023-12</v>
      </c>
      <c r="Q1191" s="9" t="str">
        <f>IF(AND(Table1[[#This Row],[Hour]]&gt;=6,Table1[[#This Row],[Hour]]&lt;12),"Morning",IF(AND(Table1[[#This Row],[Hour]]&gt;=12,Table1[[#This Row],[Hour]]&lt;18),"AfterNoon",IF(AND(Table1[[#This Row],[Hour]]&gt;=18,Table1[[#This Row],[Hour]]&lt;21),"Evening","Night")))</f>
        <v>Night</v>
      </c>
      <c r="R1191">
        <f>Table1[[#This Row],[Total_Sales]]/Table1[[#This Row],[Quantity_Sold]]</f>
        <v>85.382000000000005</v>
      </c>
      <c r="S1191">
        <v>21</v>
      </c>
    </row>
    <row r="1192" spans="1:19" ht="15.75" customHeight="1" x14ac:dyDescent="0.25">
      <c r="A1192" s="3">
        <v>2191</v>
      </c>
      <c r="B1192" s="4">
        <v>45367</v>
      </c>
      <c r="C1192" s="3">
        <v>201</v>
      </c>
      <c r="D1192" s="3">
        <v>301</v>
      </c>
      <c r="E1192" s="3">
        <v>105</v>
      </c>
      <c r="F1192" s="3">
        <v>7</v>
      </c>
      <c r="G1192" s="5">
        <v>74.975999999999999</v>
      </c>
      <c r="H1192" s="5">
        <v>524.83199999999999</v>
      </c>
      <c r="I1192" s="5">
        <v>131.208</v>
      </c>
      <c r="J1192" s="3" t="b">
        <v>1</v>
      </c>
      <c r="K1192" s="3" t="s">
        <v>743</v>
      </c>
      <c r="L1192" s="3">
        <v>2024</v>
      </c>
      <c r="M1192" s="3">
        <v>3</v>
      </c>
      <c r="N1192" s="3" t="s">
        <v>22</v>
      </c>
      <c r="O1192" s="11">
        <v>19</v>
      </c>
      <c r="P1192" s="11" t="str">
        <f>TEXT(Table1[[#This Row],[Order_Date]],"YYYY-MM")</f>
        <v>2024-03</v>
      </c>
      <c r="Q1192" s="9" t="str">
        <f>IF(AND(Table1[[#This Row],[Hour]]&gt;=6,Table1[[#This Row],[Hour]]&lt;12),"Morning",IF(AND(Table1[[#This Row],[Hour]]&gt;=12,Table1[[#This Row],[Hour]]&lt;18),"AfterNoon",IF(AND(Table1[[#This Row],[Hour]]&gt;=18,Table1[[#This Row],[Hour]]&lt;21),"Evening","Night")))</f>
        <v>Evening</v>
      </c>
      <c r="R1192">
        <f>Table1[[#This Row],[Total_Sales]]/Table1[[#This Row],[Quantity_Sold]]</f>
        <v>74.975999999999999</v>
      </c>
      <c r="S1192">
        <v>25</v>
      </c>
    </row>
    <row r="1193" spans="1:19" ht="15.75" customHeight="1" x14ac:dyDescent="0.25">
      <c r="A1193" s="3">
        <v>2192</v>
      </c>
      <c r="B1193" s="4">
        <v>45307</v>
      </c>
      <c r="C1193" s="3">
        <v>201</v>
      </c>
      <c r="D1193" s="3">
        <v>305</v>
      </c>
      <c r="E1193" s="3">
        <v>102</v>
      </c>
      <c r="F1193" s="3">
        <v>8</v>
      </c>
      <c r="G1193" s="5">
        <v>167.11199999999999</v>
      </c>
      <c r="H1193" s="5">
        <v>1336.896</v>
      </c>
      <c r="I1193" s="5">
        <v>401.06879999999995</v>
      </c>
      <c r="J1193" s="3" t="b">
        <v>0</v>
      </c>
      <c r="K1193" s="3" t="s">
        <v>816</v>
      </c>
      <c r="L1193" s="3">
        <v>2024</v>
      </c>
      <c r="M1193" s="3">
        <v>1</v>
      </c>
      <c r="N1193" s="3" t="s">
        <v>31</v>
      </c>
      <c r="O1193" s="11">
        <v>17</v>
      </c>
      <c r="P1193" s="11" t="str">
        <f>TEXT(Table1[[#This Row],[Order_Date]],"YYYY-MM")</f>
        <v>2024-01</v>
      </c>
      <c r="Q1193" s="9" t="str">
        <f>IF(AND(Table1[[#This Row],[Hour]]&gt;=6,Table1[[#This Row],[Hour]]&lt;12),"Morning",IF(AND(Table1[[#This Row],[Hour]]&gt;=12,Table1[[#This Row],[Hour]]&lt;18),"AfterNoon",IF(AND(Table1[[#This Row],[Hour]]&gt;=18,Table1[[#This Row],[Hour]]&lt;21),"Evening","Night")))</f>
        <v>AfterNoon</v>
      </c>
      <c r="R1193">
        <f>Table1[[#This Row],[Total_Sales]]/Table1[[#This Row],[Quantity_Sold]]</f>
        <v>167.11199999999999</v>
      </c>
      <c r="S1193">
        <v>30</v>
      </c>
    </row>
    <row r="1194" spans="1:19" ht="15.75" customHeight="1" x14ac:dyDescent="0.25">
      <c r="A1194" s="3">
        <v>2193</v>
      </c>
      <c r="B1194" s="4">
        <v>45521</v>
      </c>
      <c r="C1194" s="3">
        <v>204</v>
      </c>
      <c r="D1194" s="3">
        <v>301</v>
      </c>
      <c r="E1194" s="3">
        <v>103</v>
      </c>
      <c r="F1194" s="3">
        <v>6</v>
      </c>
      <c r="G1194" s="5">
        <v>301.44400000000007</v>
      </c>
      <c r="H1194" s="5">
        <v>1808.6640000000004</v>
      </c>
      <c r="I1194" s="5">
        <v>271.29960000000005</v>
      </c>
      <c r="J1194" s="3" t="b">
        <v>0</v>
      </c>
      <c r="K1194" s="3" t="s">
        <v>254</v>
      </c>
      <c r="L1194" s="3">
        <v>2024</v>
      </c>
      <c r="M1194" s="3">
        <v>8</v>
      </c>
      <c r="N1194" s="3" t="s">
        <v>22</v>
      </c>
      <c r="O1194" s="11">
        <v>10</v>
      </c>
      <c r="P1194" s="11" t="str">
        <f>TEXT(Table1[[#This Row],[Order_Date]],"YYYY-MM")</f>
        <v>2024-08</v>
      </c>
      <c r="Q1194" s="9" t="str">
        <f>IF(AND(Table1[[#This Row],[Hour]]&gt;=6,Table1[[#This Row],[Hour]]&lt;12),"Morning",IF(AND(Table1[[#This Row],[Hour]]&gt;=12,Table1[[#This Row],[Hour]]&lt;18),"AfterNoon",IF(AND(Table1[[#This Row],[Hour]]&gt;=18,Table1[[#This Row],[Hour]]&lt;21),"Evening","Night")))</f>
        <v>Morning</v>
      </c>
      <c r="R1194">
        <f>Table1[[#This Row],[Total_Sales]]/Table1[[#This Row],[Quantity_Sold]]</f>
        <v>301.44400000000007</v>
      </c>
      <c r="S1194">
        <v>15</v>
      </c>
    </row>
    <row r="1195" spans="1:19" ht="15.75" customHeight="1" x14ac:dyDescent="0.25">
      <c r="A1195" s="3">
        <v>2194</v>
      </c>
      <c r="B1195" s="4">
        <v>45331</v>
      </c>
      <c r="C1195" s="3">
        <v>203</v>
      </c>
      <c r="D1195" s="3">
        <v>302</v>
      </c>
      <c r="E1195" s="3">
        <v>101</v>
      </c>
      <c r="F1195" s="3">
        <v>1</v>
      </c>
      <c r="G1195" s="5">
        <v>311.52000000000004</v>
      </c>
      <c r="H1195" s="5">
        <v>311.52000000000004</v>
      </c>
      <c r="I1195" s="5">
        <v>52.958400000000012</v>
      </c>
      <c r="J1195" s="3" t="b">
        <v>0</v>
      </c>
      <c r="K1195" s="3" t="s">
        <v>131</v>
      </c>
      <c r="L1195" s="3">
        <v>2024</v>
      </c>
      <c r="M1195" s="3">
        <v>2</v>
      </c>
      <c r="N1195" s="3" t="s">
        <v>26</v>
      </c>
      <c r="O1195" s="11">
        <v>17</v>
      </c>
      <c r="P1195" s="11" t="str">
        <f>TEXT(Table1[[#This Row],[Order_Date]],"YYYY-MM")</f>
        <v>2024-02</v>
      </c>
      <c r="Q1195" s="9" t="str">
        <f>IF(AND(Table1[[#This Row],[Hour]]&gt;=6,Table1[[#This Row],[Hour]]&lt;12),"Morning",IF(AND(Table1[[#This Row],[Hour]]&gt;=12,Table1[[#This Row],[Hour]]&lt;18),"AfterNoon",IF(AND(Table1[[#This Row],[Hour]]&gt;=18,Table1[[#This Row],[Hour]]&lt;21),"Evening","Night")))</f>
        <v>AfterNoon</v>
      </c>
      <c r="R1195">
        <f>Table1[[#This Row],[Total_Sales]]/Table1[[#This Row],[Quantity_Sold]]</f>
        <v>311.52000000000004</v>
      </c>
      <c r="S1195">
        <v>17</v>
      </c>
    </row>
    <row r="1196" spans="1:19" ht="15.75" customHeight="1" x14ac:dyDescent="0.25">
      <c r="A1196" s="3">
        <v>2195</v>
      </c>
      <c r="B1196" s="4">
        <v>45372</v>
      </c>
      <c r="C1196" s="3">
        <v>203</v>
      </c>
      <c r="D1196" s="3">
        <v>303</v>
      </c>
      <c r="E1196" s="3">
        <v>101</v>
      </c>
      <c r="F1196" s="3">
        <v>6</v>
      </c>
      <c r="G1196" s="5">
        <v>517.99</v>
      </c>
      <c r="H1196" s="5">
        <v>3107.94</v>
      </c>
      <c r="I1196" s="5">
        <v>590.5086</v>
      </c>
      <c r="J1196" s="3" t="b">
        <v>0</v>
      </c>
      <c r="K1196" s="3" t="s">
        <v>817</v>
      </c>
      <c r="L1196" s="3">
        <v>2024</v>
      </c>
      <c r="M1196" s="3">
        <v>3</v>
      </c>
      <c r="N1196" s="3" t="s">
        <v>16</v>
      </c>
      <c r="O1196" s="11">
        <v>19</v>
      </c>
      <c r="P1196" s="11" t="str">
        <f>TEXT(Table1[[#This Row],[Order_Date]],"YYYY-MM")</f>
        <v>2024-03</v>
      </c>
      <c r="Q1196" s="9" t="str">
        <f>IF(AND(Table1[[#This Row],[Hour]]&gt;=6,Table1[[#This Row],[Hour]]&lt;12),"Morning",IF(AND(Table1[[#This Row],[Hour]]&gt;=12,Table1[[#This Row],[Hour]]&lt;18),"AfterNoon",IF(AND(Table1[[#This Row],[Hour]]&gt;=18,Table1[[#This Row],[Hour]]&lt;21),"Evening","Night")))</f>
        <v>Evening</v>
      </c>
      <c r="R1196">
        <f>Table1[[#This Row],[Total_Sales]]/Table1[[#This Row],[Quantity_Sold]]</f>
        <v>517.99</v>
      </c>
      <c r="S1196">
        <v>19</v>
      </c>
    </row>
    <row r="1197" spans="1:19" ht="15.75" customHeight="1" x14ac:dyDescent="0.25">
      <c r="A1197" s="3">
        <v>2196</v>
      </c>
      <c r="B1197" s="4">
        <v>45526</v>
      </c>
      <c r="C1197" s="3">
        <v>204</v>
      </c>
      <c r="D1197" s="3">
        <v>303</v>
      </c>
      <c r="E1197" s="3">
        <v>103</v>
      </c>
      <c r="F1197" s="3">
        <v>2</v>
      </c>
      <c r="G1197" s="5">
        <v>450.14200000000005</v>
      </c>
      <c r="H1197" s="5">
        <v>900.28400000000011</v>
      </c>
      <c r="I1197" s="5">
        <v>189.05964</v>
      </c>
      <c r="J1197" s="3" t="b">
        <v>0</v>
      </c>
      <c r="K1197" s="3" t="s">
        <v>99</v>
      </c>
      <c r="L1197" s="3">
        <v>2024</v>
      </c>
      <c r="M1197" s="3">
        <v>8</v>
      </c>
      <c r="N1197" s="3" t="s">
        <v>16</v>
      </c>
      <c r="O1197" s="11">
        <v>9</v>
      </c>
      <c r="P1197" s="11" t="str">
        <f>TEXT(Table1[[#This Row],[Order_Date]],"YYYY-MM")</f>
        <v>2024-08</v>
      </c>
      <c r="Q1197" s="9" t="str">
        <f>IF(AND(Table1[[#This Row],[Hour]]&gt;=6,Table1[[#This Row],[Hour]]&lt;12),"Morning",IF(AND(Table1[[#This Row],[Hour]]&gt;=12,Table1[[#This Row],[Hour]]&lt;18),"AfterNoon",IF(AND(Table1[[#This Row],[Hour]]&gt;=18,Table1[[#This Row],[Hour]]&lt;21),"Evening","Night")))</f>
        <v>Morning</v>
      </c>
      <c r="R1197">
        <f>Table1[[#This Row],[Total_Sales]]/Table1[[#This Row],[Quantity_Sold]]</f>
        <v>450.14200000000005</v>
      </c>
      <c r="S1197">
        <v>20.999999999999996</v>
      </c>
    </row>
    <row r="1198" spans="1:19" ht="15.75" customHeight="1" x14ac:dyDescent="0.25">
      <c r="A1198" s="3">
        <v>2197</v>
      </c>
      <c r="B1198" s="4">
        <v>45460</v>
      </c>
      <c r="C1198" s="3">
        <v>204</v>
      </c>
      <c r="D1198" s="3">
        <v>301</v>
      </c>
      <c r="E1198" s="3">
        <v>101</v>
      </c>
      <c r="F1198" s="3">
        <v>8</v>
      </c>
      <c r="G1198" s="5">
        <v>331.40800000000002</v>
      </c>
      <c r="H1198" s="5">
        <v>2651.2640000000001</v>
      </c>
      <c r="I1198" s="5">
        <v>662.81600000000003</v>
      </c>
      <c r="J1198" s="3" t="b">
        <v>1</v>
      </c>
      <c r="K1198" s="3" t="s">
        <v>602</v>
      </c>
      <c r="L1198" s="3">
        <v>2024</v>
      </c>
      <c r="M1198" s="3">
        <v>6</v>
      </c>
      <c r="N1198" s="3" t="s">
        <v>28</v>
      </c>
      <c r="O1198" s="11">
        <v>7</v>
      </c>
      <c r="P1198" s="11" t="str">
        <f>TEXT(Table1[[#This Row],[Order_Date]],"YYYY-MM")</f>
        <v>2024-06</v>
      </c>
      <c r="Q1198" s="9" t="str">
        <f>IF(AND(Table1[[#This Row],[Hour]]&gt;=6,Table1[[#This Row],[Hour]]&lt;12),"Morning",IF(AND(Table1[[#This Row],[Hour]]&gt;=12,Table1[[#This Row],[Hour]]&lt;18),"AfterNoon",IF(AND(Table1[[#This Row],[Hour]]&gt;=18,Table1[[#This Row],[Hour]]&lt;21),"Evening","Night")))</f>
        <v>Morning</v>
      </c>
      <c r="R1198">
        <f>Table1[[#This Row],[Total_Sales]]/Table1[[#This Row],[Quantity_Sold]]</f>
        <v>331.40800000000002</v>
      </c>
      <c r="S1198">
        <v>25</v>
      </c>
    </row>
    <row r="1199" spans="1:19" ht="15.75" customHeight="1" x14ac:dyDescent="0.25">
      <c r="A1199" s="3">
        <v>2198</v>
      </c>
      <c r="B1199" s="4">
        <v>44960</v>
      </c>
      <c r="C1199" s="3">
        <v>204</v>
      </c>
      <c r="D1199" s="3">
        <v>305</v>
      </c>
      <c r="E1199" s="3">
        <v>104</v>
      </c>
      <c r="F1199" s="3">
        <v>5</v>
      </c>
      <c r="G1199" s="5">
        <v>183.084</v>
      </c>
      <c r="H1199" s="5">
        <v>915.42000000000007</v>
      </c>
      <c r="I1199" s="5">
        <v>274.62600000000003</v>
      </c>
      <c r="J1199" s="3" t="b">
        <v>0</v>
      </c>
      <c r="K1199" s="3" t="s">
        <v>432</v>
      </c>
      <c r="L1199" s="3">
        <v>2023</v>
      </c>
      <c r="M1199" s="3">
        <v>2</v>
      </c>
      <c r="N1199" s="3" t="s">
        <v>26</v>
      </c>
      <c r="O1199" s="11">
        <v>3</v>
      </c>
      <c r="P1199" s="11" t="str">
        <f>TEXT(Table1[[#This Row],[Order_Date]],"YYYY-MM")</f>
        <v>2023-02</v>
      </c>
      <c r="Q1199" s="9" t="str">
        <f>IF(AND(Table1[[#This Row],[Hour]]&gt;=6,Table1[[#This Row],[Hour]]&lt;12),"Morning",IF(AND(Table1[[#This Row],[Hour]]&gt;=12,Table1[[#This Row],[Hour]]&lt;18),"AfterNoon",IF(AND(Table1[[#This Row],[Hour]]&gt;=18,Table1[[#This Row],[Hour]]&lt;21),"Evening","Night")))</f>
        <v>Night</v>
      </c>
      <c r="R1199">
        <f>Table1[[#This Row],[Total_Sales]]/Table1[[#This Row],[Quantity_Sold]]</f>
        <v>183.084</v>
      </c>
      <c r="S1199">
        <v>30</v>
      </c>
    </row>
    <row r="1200" spans="1:19" ht="15.75" customHeight="1" x14ac:dyDescent="0.25">
      <c r="A1200" s="3">
        <v>2199</v>
      </c>
      <c r="B1200" s="4">
        <v>45260</v>
      </c>
      <c r="C1200" s="3">
        <v>204</v>
      </c>
      <c r="D1200" s="3">
        <v>302</v>
      </c>
      <c r="E1200" s="3">
        <v>101</v>
      </c>
      <c r="F1200" s="3">
        <v>8</v>
      </c>
      <c r="G1200" s="5">
        <v>260.23800000000006</v>
      </c>
      <c r="H1200" s="5">
        <v>2081.9040000000005</v>
      </c>
      <c r="I1200" s="5">
        <v>312.28560000000004</v>
      </c>
      <c r="J1200" s="3" t="b">
        <v>0</v>
      </c>
      <c r="K1200" s="3" t="s">
        <v>411</v>
      </c>
      <c r="L1200" s="3">
        <v>2023</v>
      </c>
      <c r="M1200" s="3">
        <v>11</v>
      </c>
      <c r="N1200" s="3" t="s">
        <v>16</v>
      </c>
      <c r="O1200" s="11">
        <v>1</v>
      </c>
      <c r="P1200" s="11" t="str">
        <f>TEXT(Table1[[#This Row],[Order_Date]],"YYYY-MM")</f>
        <v>2023-11</v>
      </c>
      <c r="Q1200" s="9" t="str">
        <f>IF(AND(Table1[[#This Row],[Hour]]&gt;=6,Table1[[#This Row],[Hour]]&lt;12),"Morning",IF(AND(Table1[[#This Row],[Hour]]&gt;=12,Table1[[#This Row],[Hour]]&lt;18),"AfterNoon",IF(AND(Table1[[#This Row],[Hour]]&gt;=18,Table1[[#This Row],[Hour]]&lt;21),"Evening","Night")))</f>
        <v>Night</v>
      </c>
      <c r="R1200">
        <f>Table1[[#This Row],[Total_Sales]]/Table1[[#This Row],[Quantity_Sold]]</f>
        <v>260.23800000000006</v>
      </c>
      <c r="S1200">
        <v>15</v>
      </c>
    </row>
    <row r="1201" spans="1:19" ht="15.75" customHeight="1" x14ac:dyDescent="0.25">
      <c r="A1201" s="3">
        <v>2200</v>
      </c>
      <c r="B1201" s="4">
        <v>45274</v>
      </c>
      <c r="C1201" s="3">
        <v>203</v>
      </c>
      <c r="D1201" s="3">
        <v>303</v>
      </c>
      <c r="E1201" s="3">
        <v>103</v>
      </c>
      <c r="F1201" s="3">
        <v>5</v>
      </c>
      <c r="G1201" s="5">
        <v>162.29400000000001</v>
      </c>
      <c r="H1201" s="5">
        <v>811.47</v>
      </c>
      <c r="I1201" s="5">
        <v>137.94990000000001</v>
      </c>
      <c r="J1201" s="3" t="b">
        <v>0</v>
      </c>
      <c r="K1201" s="3" t="s">
        <v>316</v>
      </c>
      <c r="L1201" s="3">
        <v>2023</v>
      </c>
      <c r="M1201" s="3">
        <v>12</v>
      </c>
      <c r="N1201" s="3" t="s">
        <v>16</v>
      </c>
      <c r="O1201" s="11">
        <v>18</v>
      </c>
      <c r="P1201" s="11" t="str">
        <f>TEXT(Table1[[#This Row],[Order_Date]],"YYYY-MM")</f>
        <v>2023-12</v>
      </c>
      <c r="Q1201" s="9" t="str">
        <f>IF(AND(Table1[[#This Row],[Hour]]&gt;=6,Table1[[#This Row],[Hour]]&lt;12),"Morning",IF(AND(Table1[[#This Row],[Hour]]&gt;=12,Table1[[#This Row],[Hour]]&lt;18),"AfterNoon",IF(AND(Table1[[#This Row],[Hour]]&gt;=18,Table1[[#This Row],[Hour]]&lt;21),"Evening","Night")))</f>
        <v>Evening</v>
      </c>
      <c r="R1201">
        <f>Table1[[#This Row],[Total_Sales]]/Table1[[#This Row],[Quantity_Sold]]</f>
        <v>162.29400000000001</v>
      </c>
      <c r="S1201">
        <v>17</v>
      </c>
    </row>
    <row r="1202" spans="1:19" ht="15.75" customHeight="1" x14ac:dyDescent="0.25">
      <c r="A1202" s="3">
        <v>2201</v>
      </c>
      <c r="B1202" s="4">
        <v>45583</v>
      </c>
      <c r="C1202" s="3">
        <v>201</v>
      </c>
      <c r="D1202" s="3">
        <v>303</v>
      </c>
      <c r="E1202" s="3">
        <v>102</v>
      </c>
      <c r="F1202" s="3">
        <v>2</v>
      </c>
      <c r="G1202" s="5">
        <v>567.99600000000009</v>
      </c>
      <c r="H1202" s="5">
        <v>1135.9920000000002</v>
      </c>
      <c r="I1202" s="5">
        <v>215.83848000000003</v>
      </c>
      <c r="J1202" s="3" t="b">
        <v>0</v>
      </c>
      <c r="K1202" s="3" t="s">
        <v>818</v>
      </c>
      <c r="L1202" s="3">
        <v>2024</v>
      </c>
      <c r="M1202" s="3">
        <v>10</v>
      </c>
      <c r="N1202" s="3" t="s">
        <v>26</v>
      </c>
      <c r="O1202" s="11">
        <v>5</v>
      </c>
      <c r="P1202" s="11" t="str">
        <f>TEXT(Table1[[#This Row],[Order_Date]],"YYYY-MM")</f>
        <v>2024-10</v>
      </c>
      <c r="Q1202" s="9" t="str">
        <f>IF(AND(Table1[[#This Row],[Hour]]&gt;=6,Table1[[#This Row],[Hour]]&lt;12),"Morning",IF(AND(Table1[[#This Row],[Hour]]&gt;=12,Table1[[#This Row],[Hour]]&lt;18),"AfterNoon",IF(AND(Table1[[#This Row],[Hour]]&gt;=18,Table1[[#This Row],[Hour]]&lt;21),"Evening","Night")))</f>
        <v>Night</v>
      </c>
      <c r="R1202">
        <f>Table1[[#This Row],[Total_Sales]]/Table1[[#This Row],[Quantity_Sold]]</f>
        <v>567.99600000000009</v>
      </c>
      <c r="S1202">
        <v>19</v>
      </c>
    </row>
    <row r="1203" spans="1:19" ht="15.75" customHeight="1" x14ac:dyDescent="0.25">
      <c r="A1203" s="3">
        <v>2202</v>
      </c>
      <c r="B1203" s="4">
        <v>45576</v>
      </c>
      <c r="C1203" s="3">
        <v>204</v>
      </c>
      <c r="D1203" s="3">
        <v>302</v>
      </c>
      <c r="E1203" s="3">
        <v>105</v>
      </c>
      <c r="F1203" s="3">
        <v>6</v>
      </c>
      <c r="G1203" s="5">
        <v>296.47199999999998</v>
      </c>
      <c r="H1203" s="5">
        <v>1778.8319999999999</v>
      </c>
      <c r="I1203" s="5">
        <v>373.55471999999997</v>
      </c>
      <c r="J1203" s="3" t="b">
        <v>0</v>
      </c>
      <c r="K1203" s="3" t="s">
        <v>563</v>
      </c>
      <c r="L1203" s="3">
        <v>2024</v>
      </c>
      <c r="M1203" s="3">
        <v>10</v>
      </c>
      <c r="N1203" s="3" t="s">
        <v>26</v>
      </c>
      <c r="O1203" s="11">
        <v>20</v>
      </c>
      <c r="P1203" s="11" t="str">
        <f>TEXT(Table1[[#This Row],[Order_Date]],"YYYY-MM")</f>
        <v>2024-10</v>
      </c>
      <c r="Q1203" s="9" t="str">
        <f>IF(AND(Table1[[#This Row],[Hour]]&gt;=6,Table1[[#This Row],[Hour]]&lt;12),"Morning",IF(AND(Table1[[#This Row],[Hour]]&gt;=12,Table1[[#This Row],[Hour]]&lt;18),"AfterNoon",IF(AND(Table1[[#This Row],[Hour]]&gt;=18,Table1[[#This Row],[Hour]]&lt;21),"Evening","Night")))</f>
        <v>Evening</v>
      </c>
      <c r="R1203">
        <f>Table1[[#This Row],[Total_Sales]]/Table1[[#This Row],[Quantity_Sold]]</f>
        <v>296.47199999999998</v>
      </c>
      <c r="S1203">
        <v>21</v>
      </c>
    </row>
    <row r="1204" spans="1:19" ht="15.75" customHeight="1" x14ac:dyDescent="0.25">
      <c r="A1204" s="3">
        <v>2203</v>
      </c>
      <c r="B1204" s="4">
        <v>45141</v>
      </c>
      <c r="C1204" s="3">
        <v>203</v>
      </c>
      <c r="D1204" s="3">
        <v>302</v>
      </c>
      <c r="E1204" s="3">
        <v>105</v>
      </c>
      <c r="F1204" s="3">
        <v>10</v>
      </c>
      <c r="G1204" s="5">
        <v>640.904</v>
      </c>
      <c r="H1204" s="5">
        <v>6409.04</v>
      </c>
      <c r="I1204" s="5">
        <v>1602.26</v>
      </c>
      <c r="J1204" s="3" t="b">
        <v>0</v>
      </c>
      <c r="K1204" s="3" t="s">
        <v>437</v>
      </c>
      <c r="L1204" s="3">
        <v>2023</v>
      </c>
      <c r="M1204" s="3">
        <v>8</v>
      </c>
      <c r="N1204" s="3" t="s">
        <v>16</v>
      </c>
      <c r="O1204" s="11">
        <v>23</v>
      </c>
      <c r="P1204" s="11" t="str">
        <f>TEXT(Table1[[#This Row],[Order_Date]],"YYYY-MM")</f>
        <v>2023-08</v>
      </c>
      <c r="Q1204" s="9" t="str">
        <f>IF(AND(Table1[[#This Row],[Hour]]&gt;=6,Table1[[#This Row],[Hour]]&lt;12),"Morning",IF(AND(Table1[[#This Row],[Hour]]&gt;=12,Table1[[#This Row],[Hour]]&lt;18),"AfterNoon",IF(AND(Table1[[#This Row],[Hour]]&gt;=18,Table1[[#This Row],[Hour]]&lt;21),"Evening","Night")))</f>
        <v>Night</v>
      </c>
      <c r="R1204">
        <f>Table1[[#This Row],[Total_Sales]]/Table1[[#This Row],[Quantity_Sold]]</f>
        <v>640.904</v>
      </c>
      <c r="S1204">
        <v>25</v>
      </c>
    </row>
    <row r="1205" spans="1:19" ht="15.75" customHeight="1" x14ac:dyDescent="0.25">
      <c r="A1205" s="3">
        <v>2204</v>
      </c>
      <c r="B1205" s="4">
        <v>45160</v>
      </c>
      <c r="C1205" s="3">
        <v>204</v>
      </c>
      <c r="D1205" s="3">
        <v>301</v>
      </c>
      <c r="E1205" s="3">
        <v>104</v>
      </c>
      <c r="F1205" s="3">
        <v>1</v>
      </c>
      <c r="G1205" s="5">
        <v>61.225999999999999</v>
      </c>
      <c r="H1205" s="5">
        <v>61.225999999999999</v>
      </c>
      <c r="I1205" s="5">
        <v>18.367799999999999</v>
      </c>
      <c r="J1205" s="3" t="b">
        <v>0</v>
      </c>
      <c r="K1205" s="3" t="s">
        <v>204</v>
      </c>
      <c r="L1205" s="3">
        <v>2023</v>
      </c>
      <c r="M1205" s="3">
        <v>8</v>
      </c>
      <c r="N1205" s="3" t="s">
        <v>31</v>
      </c>
      <c r="O1205" s="11">
        <v>21</v>
      </c>
      <c r="P1205" s="11" t="str">
        <f>TEXT(Table1[[#This Row],[Order_Date]],"YYYY-MM")</f>
        <v>2023-08</v>
      </c>
      <c r="Q1205" s="9" t="str">
        <f>IF(AND(Table1[[#This Row],[Hour]]&gt;=6,Table1[[#This Row],[Hour]]&lt;12),"Morning",IF(AND(Table1[[#This Row],[Hour]]&gt;=12,Table1[[#This Row],[Hour]]&lt;18),"AfterNoon",IF(AND(Table1[[#This Row],[Hour]]&gt;=18,Table1[[#This Row],[Hour]]&lt;21),"Evening","Night")))</f>
        <v>Night</v>
      </c>
      <c r="R1205">
        <f>Table1[[#This Row],[Total_Sales]]/Table1[[#This Row],[Quantity_Sold]]</f>
        <v>61.225999999999999</v>
      </c>
      <c r="S1205">
        <v>30</v>
      </c>
    </row>
    <row r="1206" spans="1:19" ht="15.75" customHeight="1" x14ac:dyDescent="0.25">
      <c r="A1206" s="3">
        <v>2205</v>
      </c>
      <c r="B1206" s="4">
        <v>45068</v>
      </c>
      <c r="C1206" s="3">
        <v>202</v>
      </c>
      <c r="D1206" s="3">
        <v>305</v>
      </c>
      <c r="E1206" s="3">
        <v>104</v>
      </c>
      <c r="F1206" s="3">
        <v>2</v>
      </c>
      <c r="G1206" s="5">
        <v>607.39800000000002</v>
      </c>
      <c r="H1206" s="5">
        <v>1214.796</v>
      </c>
      <c r="I1206" s="5">
        <v>182.21940000000001</v>
      </c>
      <c r="J1206" s="3" t="b">
        <v>0</v>
      </c>
      <c r="K1206" s="3" t="s">
        <v>226</v>
      </c>
      <c r="L1206" s="3">
        <v>2023</v>
      </c>
      <c r="M1206" s="3">
        <v>5</v>
      </c>
      <c r="N1206" s="3" t="s">
        <v>28</v>
      </c>
      <c r="O1206" s="11">
        <v>13</v>
      </c>
      <c r="P1206" s="11" t="str">
        <f>TEXT(Table1[[#This Row],[Order_Date]],"YYYY-MM")</f>
        <v>2023-05</v>
      </c>
      <c r="Q1206" s="9" t="str">
        <f>IF(AND(Table1[[#This Row],[Hour]]&gt;=6,Table1[[#This Row],[Hour]]&lt;12),"Morning",IF(AND(Table1[[#This Row],[Hour]]&gt;=12,Table1[[#This Row],[Hour]]&lt;18),"AfterNoon",IF(AND(Table1[[#This Row],[Hour]]&gt;=18,Table1[[#This Row],[Hour]]&lt;21),"Evening","Night")))</f>
        <v>AfterNoon</v>
      </c>
      <c r="R1206">
        <f>Table1[[#This Row],[Total_Sales]]/Table1[[#This Row],[Quantity_Sold]]</f>
        <v>607.39800000000002</v>
      </c>
      <c r="S1206">
        <v>15</v>
      </c>
    </row>
    <row r="1207" spans="1:19" ht="15.75" customHeight="1" x14ac:dyDescent="0.25">
      <c r="A1207" s="3">
        <v>2206</v>
      </c>
      <c r="B1207" s="4">
        <v>45529</v>
      </c>
      <c r="C1207" s="3">
        <v>203</v>
      </c>
      <c r="D1207" s="3">
        <v>302</v>
      </c>
      <c r="E1207" s="3">
        <v>104</v>
      </c>
      <c r="F1207" s="3">
        <v>6</v>
      </c>
      <c r="G1207" s="5">
        <v>414.76600000000002</v>
      </c>
      <c r="H1207" s="5">
        <v>2488.596</v>
      </c>
      <c r="I1207" s="5">
        <v>423.06132000000002</v>
      </c>
      <c r="J1207" s="3" t="b">
        <v>0</v>
      </c>
      <c r="K1207" s="3" t="s">
        <v>490</v>
      </c>
      <c r="L1207" s="3">
        <v>2024</v>
      </c>
      <c r="M1207" s="3">
        <v>8</v>
      </c>
      <c r="N1207" s="3" t="s">
        <v>20</v>
      </c>
      <c r="O1207" s="11">
        <v>7</v>
      </c>
      <c r="P1207" s="11" t="str">
        <f>TEXT(Table1[[#This Row],[Order_Date]],"YYYY-MM")</f>
        <v>2024-08</v>
      </c>
      <c r="Q1207" s="9" t="str">
        <f>IF(AND(Table1[[#This Row],[Hour]]&gt;=6,Table1[[#This Row],[Hour]]&lt;12),"Morning",IF(AND(Table1[[#This Row],[Hour]]&gt;=12,Table1[[#This Row],[Hour]]&lt;18),"AfterNoon",IF(AND(Table1[[#This Row],[Hour]]&gt;=18,Table1[[#This Row],[Hour]]&lt;21),"Evening","Night")))</f>
        <v>Morning</v>
      </c>
      <c r="R1207">
        <f>Table1[[#This Row],[Total_Sales]]/Table1[[#This Row],[Quantity_Sold]]</f>
        <v>414.76600000000002</v>
      </c>
      <c r="S1207">
        <v>17</v>
      </c>
    </row>
    <row r="1208" spans="1:19" ht="15.75" customHeight="1" x14ac:dyDescent="0.25">
      <c r="A1208" s="3">
        <v>2207</v>
      </c>
      <c r="B1208" s="4">
        <v>45085</v>
      </c>
      <c r="C1208" s="3">
        <v>202</v>
      </c>
      <c r="D1208" s="3">
        <v>303</v>
      </c>
      <c r="E1208" s="3">
        <v>105</v>
      </c>
      <c r="F1208" s="3">
        <v>1</v>
      </c>
      <c r="G1208" s="5">
        <v>494.09800000000007</v>
      </c>
      <c r="H1208" s="5">
        <v>494.09800000000007</v>
      </c>
      <c r="I1208" s="5">
        <v>93.878620000000012</v>
      </c>
      <c r="J1208" s="3" t="b">
        <v>0</v>
      </c>
      <c r="K1208" s="3" t="s">
        <v>819</v>
      </c>
      <c r="L1208" s="3">
        <v>2023</v>
      </c>
      <c r="M1208" s="3">
        <v>6</v>
      </c>
      <c r="N1208" s="3" t="s">
        <v>16</v>
      </c>
      <c r="O1208" s="11">
        <v>14</v>
      </c>
      <c r="P1208" s="11" t="str">
        <f>TEXT(Table1[[#This Row],[Order_Date]],"YYYY-MM")</f>
        <v>2023-06</v>
      </c>
      <c r="Q1208" s="9" t="str">
        <f>IF(AND(Table1[[#This Row],[Hour]]&gt;=6,Table1[[#This Row],[Hour]]&lt;12),"Morning",IF(AND(Table1[[#This Row],[Hour]]&gt;=12,Table1[[#This Row],[Hour]]&lt;18),"AfterNoon",IF(AND(Table1[[#This Row],[Hour]]&gt;=18,Table1[[#This Row],[Hour]]&lt;21),"Evening","Night")))</f>
        <v>AfterNoon</v>
      </c>
      <c r="R1208">
        <f>Table1[[#This Row],[Total_Sales]]/Table1[[#This Row],[Quantity_Sold]]</f>
        <v>494.09800000000007</v>
      </c>
      <c r="S1208">
        <v>19</v>
      </c>
    </row>
    <row r="1209" spans="1:19" ht="15.75" customHeight="1" x14ac:dyDescent="0.25">
      <c r="A1209" s="3">
        <v>2208</v>
      </c>
      <c r="B1209" s="4">
        <v>44967</v>
      </c>
      <c r="C1209" s="3">
        <v>205</v>
      </c>
      <c r="D1209" s="3">
        <v>302</v>
      </c>
      <c r="E1209" s="3">
        <v>104</v>
      </c>
      <c r="F1209" s="3">
        <v>4</v>
      </c>
      <c r="G1209" s="5">
        <v>59.620000000000005</v>
      </c>
      <c r="H1209" s="5">
        <v>238.48000000000002</v>
      </c>
      <c r="I1209" s="5">
        <v>50.080800000000004</v>
      </c>
      <c r="J1209" s="3" t="b">
        <v>0</v>
      </c>
      <c r="K1209" s="3" t="s">
        <v>168</v>
      </c>
      <c r="L1209" s="3">
        <v>2023</v>
      </c>
      <c r="M1209" s="3">
        <v>2</v>
      </c>
      <c r="N1209" s="3" t="s">
        <v>26</v>
      </c>
      <c r="O1209" s="11">
        <v>16</v>
      </c>
      <c r="P1209" s="11" t="str">
        <f>TEXT(Table1[[#This Row],[Order_Date]],"YYYY-MM")</f>
        <v>2023-02</v>
      </c>
      <c r="Q1209" s="9" t="str">
        <f>IF(AND(Table1[[#This Row],[Hour]]&gt;=6,Table1[[#This Row],[Hour]]&lt;12),"Morning",IF(AND(Table1[[#This Row],[Hour]]&gt;=12,Table1[[#This Row],[Hour]]&lt;18),"AfterNoon",IF(AND(Table1[[#This Row],[Hour]]&gt;=18,Table1[[#This Row],[Hour]]&lt;21),"Evening","Night")))</f>
        <v>AfterNoon</v>
      </c>
      <c r="R1209">
        <f>Table1[[#This Row],[Total_Sales]]/Table1[[#This Row],[Quantity_Sold]]</f>
        <v>59.620000000000005</v>
      </c>
      <c r="S1209">
        <v>21</v>
      </c>
    </row>
    <row r="1210" spans="1:19" ht="15.75" customHeight="1" x14ac:dyDescent="0.25">
      <c r="A1210" s="3">
        <v>2209</v>
      </c>
      <c r="B1210" s="4">
        <v>44938</v>
      </c>
      <c r="C1210" s="3">
        <v>201</v>
      </c>
      <c r="D1210" s="3">
        <v>302</v>
      </c>
      <c r="E1210" s="3">
        <v>103</v>
      </c>
      <c r="F1210" s="3">
        <v>7</v>
      </c>
      <c r="G1210" s="5">
        <v>57.375999999999998</v>
      </c>
      <c r="H1210" s="5">
        <v>401.63200000000001</v>
      </c>
      <c r="I1210" s="5">
        <v>100.408</v>
      </c>
      <c r="J1210" s="3" t="b">
        <v>0</v>
      </c>
      <c r="K1210" s="3" t="s">
        <v>820</v>
      </c>
      <c r="L1210" s="3">
        <v>2023</v>
      </c>
      <c r="M1210" s="3">
        <v>1</v>
      </c>
      <c r="N1210" s="3" t="s">
        <v>16</v>
      </c>
      <c r="O1210" s="11">
        <v>23</v>
      </c>
      <c r="P1210" s="11" t="str">
        <f>TEXT(Table1[[#This Row],[Order_Date]],"YYYY-MM")</f>
        <v>2023-01</v>
      </c>
      <c r="Q1210" s="9" t="str">
        <f>IF(AND(Table1[[#This Row],[Hour]]&gt;=6,Table1[[#This Row],[Hour]]&lt;12),"Morning",IF(AND(Table1[[#This Row],[Hour]]&gt;=12,Table1[[#This Row],[Hour]]&lt;18),"AfterNoon",IF(AND(Table1[[#This Row],[Hour]]&gt;=18,Table1[[#This Row],[Hour]]&lt;21),"Evening","Night")))</f>
        <v>Night</v>
      </c>
      <c r="R1210">
        <f>Table1[[#This Row],[Total_Sales]]/Table1[[#This Row],[Quantity_Sold]]</f>
        <v>57.375999999999998</v>
      </c>
      <c r="S1210">
        <v>25</v>
      </c>
    </row>
    <row r="1211" spans="1:19" ht="15.75" customHeight="1" x14ac:dyDescent="0.25">
      <c r="A1211" s="3">
        <v>2210</v>
      </c>
      <c r="B1211" s="4">
        <v>44895</v>
      </c>
      <c r="C1211" s="3">
        <v>202</v>
      </c>
      <c r="D1211" s="3">
        <v>302</v>
      </c>
      <c r="E1211" s="3">
        <v>101</v>
      </c>
      <c r="F1211" s="3">
        <v>5</v>
      </c>
      <c r="G1211" s="5">
        <v>442.20000000000005</v>
      </c>
      <c r="H1211" s="5">
        <v>2211</v>
      </c>
      <c r="I1211" s="5">
        <v>663.3</v>
      </c>
      <c r="J1211" s="3" t="b">
        <v>0</v>
      </c>
      <c r="K1211" s="3" t="s">
        <v>668</v>
      </c>
      <c r="L1211" s="3">
        <v>2022</v>
      </c>
      <c r="M1211" s="3">
        <v>11</v>
      </c>
      <c r="N1211" s="3" t="s">
        <v>18</v>
      </c>
      <c r="O1211" s="11">
        <v>5</v>
      </c>
      <c r="P1211" s="11" t="str">
        <f>TEXT(Table1[[#This Row],[Order_Date]],"YYYY-MM")</f>
        <v>2022-11</v>
      </c>
      <c r="Q1211" s="9" t="str">
        <f>IF(AND(Table1[[#This Row],[Hour]]&gt;=6,Table1[[#This Row],[Hour]]&lt;12),"Morning",IF(AND(Table1[[#This Row],[Hour]]&gt;=12,Table1[[#This Row],[Hour]]&lt;18),"AfterNoon",IF(AND(Table1[[#This Row],[Hour]]&gt;=18,Table1[[#This Row],[Hour]]&lt;21),"Evening","Night")))</f>
        <v>Night</v>
      </c>
      <c r="R1211">
        <f>Table1[[#This Row],[Total_Sales]]/Table1[[#This Row],[Quantity_Sold]]</f>
        <v>442.2</v>
      </c>
      <c r="S1211">
        <v>30</v>
      </c>
    </row>
    <row r="1212" spans="1:19" ht="15.75" customHeight="1" x14ac:dyDescent="0.25">
      <c r="A1212" s="3">
        <v>2211</v>
      </c>
      <c r="B1212" s="4">
        <v>45105</v>
      </c>
      <c r="C1212" s="3">
        <v>204</v>
      </c>
      <c r="D1212" s="3">
        <v>301</v>
      </c>
      <c r="E1212" s="3">
        <v>105</v>
      </c>
      <c r="F1212" s="3">
        <v>1</v>
      </c>
      <c r="G1212" s="5">
        <v>600.62200000000007</v>
      </c>
      <c r="H1212" s="5">
        <v>600.62200000000007</v>
      </c>
      <c r="I1212" s="5">
        <v>90.093300000000013</v>
      </c>
      <c r="J1212" s="3" t="b">
        <v>0</v>
      </c>
      <c r="K1212" s="3" t="s">
        <v>742</v>
      </c>
      <c r="L1212" s="3">
        <v>2023</v>
      </c>
      <c r="M1212" s="3">
        <v>6</v>
      </c>
      <c r="N1212" s="3" t="s">
        <v>18</v>
      </c>
      <c r="O1212" s="11">
        <v>3</v>
      </c>
      <c r="P1212" s="11" t="str">
        <f>TEXT(Table1[[#This Row],[Order_Date]],"YYYY-MM")</f>
        <v>2023-06</v>
      </c>
      <c r="Q1212" s="9" t="str">
        <f>IF(AND(Table1[[#This Row],[Hour]]&gt;=6,Table1[[#This Row],[Hour]]&lt;12),"Morning",IF(AND(Table1[[#This Row],[Hour]]&gt;=12,Table1[[#This Row],[Hour]]&lt;18),"AfterNoon",IF(AND(Table1[[#This Row],[Hour]]&gt;=18,Table1[[#This Row],[Hour]]&lt;21),"Evening","Night")))</f>
        <v>Night</v>
      </c>
      <c r="R1212">
        <f>Table1[[#This Row],[Total_Sales]]/Table1[[#This Row],[Quantity_Sold]]</f>
        <v>600.62200000000007</v>
      </c>
      <c r="S1212">
        <v>15</v>
      </c>
    </row>
    <row r="1213" spans="1:19" ht="15.75" customHeight="1" x14ac:dyDescent="0.25">
      <c r="A1213" s="3">
        <v>2212</v>
      </c>
      <c r="B1213" s="4">
        <v>45331</v>
      </c>
      <c r="C1213" s="3">
        <v>204</v>
      </c>
      <c r="D1213" s="3">
        <v>304</v>
      </c>
      <c r="E1213" s="3">
        <v>103</v>
      </c>
      <c r="F1213" s="3">
        <v>8</v>
      </c>
      <c r="G1213" s="5">
        <v>194.17200000000003</v>
      </c>
      <c r="H1213" s="5">
        <v>1553.3760000000002</v>
      </c>
      <c r="I1213" s="5">
        <v>264.07392000000004</v>
      </c>
      <c r="J1213" s="3" t="b">
        <v>0</v>
      </c>
      <c r="K1213" s="3" t="s">
        <v>821</v>
      </c>
      <c r="L1213" s="3">
        <v>2024</v>
      </c>
      <c r="M1213" s="3">
        <v>2</v>
      </c>
      <c r="N1213" s="3" t="s">
        <v>26</v>
      </c>
      <c r="O1213" s="11">
        <v>8</v>
      </c>
      <c r="P1213" s="11" t="str">
        <f>TEXT(Table1[[#This Row],[Order_Date]],"YYYY-MM")</f>
        <v>2024-02</v>
      </c>
      <c r="Q1213" s="9" t="str">
        <f>IF(AND(Table1[[#This Row],[Hour]]&gt;=6,Table1[[#This Row],[Hour]]&lt;12),"Morning",IF(AND(Table1[[#This Row],[Hour]]&gt;=12,Table1[[#This Row],[Hour]]&lt;18),"AfterNoon",IF(AND(Table1[[#This Row],[Hour]]&gt;=18,Table1[[#This Row],[Hour]]&lt;21),"Evening","Night")))</f>
        <v>Morning</v>
      </c>
      <c r="R1213">
        <f>Table1[[#This Row],[Total_Sales]]/Table1[[#This Row],[Quantity_Sold]]</f>
        <v>194.17200000000003</v>
      </c>
      <c r="S1213">
        <v>17</v>
      </c>
    </row>
    <row r="1214" spans="1:19" ht="15.75" customHeight="1" x14ac:dyDescent="0.25">
      <c r="A1214" s="3">
        <v>2213</v>
      </c>
      <c r="B1214" s="4">
        <v>44932</v>
      </c>
      <c r="C1214" s="3">
        <v>202</v>
      </c>
      <c r="D1214" s="3">
        <v>302</v>
      </c>
      <c r="E1214" s="3">
        <v>101</v>
      </c>
      <c r="F1214" s="3">
        <v>4</v>
      </c>
      <c r="G1214" s="5">
        <v>248.24800000000002</v>
      </c>
      <c r="H1214" s="5">
        <v>992.99200000000008</v>
      </c>
      <c r="I1214" s="5">
        <v>188.66848000000002</v>
      </c>
      <c r="J1214" s="3" t="b">
        <v>0</v>
      </c>
      <c r="K1214" s="3" t="s">
        <v>255</v>
      </c>
      <c r="L1214" s="3">
        <v>2023</v>
      </c>
      <c r="M1214" s="3">
        <v>1</v>
      </c>
      <c r="N1214" s="3" t="s">
        <v>26</v>
      </c>
      <c r="O1214" s="11">
        <v>10</v>
      </c>
      <c r="P1214" s="11" t="str">
        <f>TEXT(Table1[[#This Row],[Order_Date]],"YYYY-MM")</f>
        <v>2023-01</v>
      </c>
      <c r="Q1214" s="9" t="str">
        <f>IF(AND(Table1[[#This Row],[Hour]]&gt;=6,Table1[[#This Row],[Hour]]&lt;12),"Morning",IF(AND(Table1[[#This Row],[Hour]]&gt;=12,Table1[[#This Row],[Hour]]&lt;18),"AfterNoon",IF(AND(Table1[[#This Row],[Hour]]&gt;=18,Table1[[#This Row],[Hour]]&lt;21),"Evening","Night")))</f>
        <v>Morning</v>
      </c>
      <c r="R1214">
        <f>Table1[[#This Row],[Total_Sales]]/Table1[[#This Row],[Quantity_Sold]]</f>
        <v>248.24800000000002</v>
      </c>
      <c r="S1214">
        <v>19</v>
      </c>
    </row>
    <row r="1215" spans="1:19" ht="15.75" customHeight="1" x14ac:dyDescent="0.25">
      <c r="A1215" s="3">
        <v>2214</v>
      </c>
      <c r="B1215" s="4">
        <v>45077</v>
      </c>
      <c r="C1215" s="3">
        <v>202</v>
      </c>
      <c r="D1215" s="3">
        <v>303</v>
      </c>
      <c r="E1215" s="3">
        <v>104</v>
      </c>
      <c r="F1215" s="3">
        <v>6</v>
      </c>
      <c r="G1215" s="5">
        <v>533.06000000000006</v>
      </c>
      <c r="H1215" s="5">
        <v>3198.3600000000006</v>
      </c>
      <c r="I1215" s="5">
        <v>671.65560000000005</v>
      </c>
      <c r="J1215" s="3" t="b">
        <v>0</v>
      </c>
      <c r="K1215" s="3" t="s">
        <v>822</v>
      </c>
      <c r="L1215" s="3">
        <v>2023</v>
      </c>
      <c r="M1215" s="3">
        <v>5</v>
      </c>
      <c r="N1215" s="3" t="s">
        <v>18</v>
      </c>
      <c r="O1215" s="11">
        <v>22</v>
      </c>
      <c r="P1215" s="11" t="str">
        <f>TEXT(Table1[[#This Row],[Order_Date]],"YYYY-MM")</f>
        <v>2023-05</v>
      </c>
      <c r="Q1215" s="9" t="str">
        <f>IF(AND(Table1[[#This Row],[Hour]]&gt;=6,Table1[[#This Row],[Hour]]&lt;12),"Morning",IF(AND(Table1[[#This Row],[Hour]]&gt;=12,Table1[[#This Row],[Hour]]&lt;18),"AfterNoon",IF(AND(Table1[[#This Row],[Hour]]&gt;=18,Table1[[#This Row],[Hour]]&lt;21),"Evening","Night")))</f>
        <v>Night</v>
      </c>
      <c r="R1215">
        <f>Table1[[#This Row],[Total_Sales]]/Table1[[#This Row],[Quantity_Sold]]</f>
        <v>533.06000000000006</v>
      </c>
      <c r="S1215">
        <v>20.999999999999996</v>
      </c>
    </row>
    <row r="1216" spans="1:19" ht="15.75" customHeight="1" x14ac:dyDescent="0.25">
      <c r="A1216" s="3">
        <v>2215</v>
      </c>
      <c r="B1216" s="4">
        <v>45562</v>
      </c>
      <c r="C1216" s="3">
        <v>204</v>
      </c>
      <c r="D1216" s="3">
        <v>302</v>
      </c>
      <c r="E1216" s="3">
        <v>102</v>
      </c>
      <c r="F1216" s="3">
        <v>7</v>
      </c>
      <c r="G1216" s="5">
        <v>291.54400000000004</v>
      </c>
      <c r="H1216" s="5">
        <v>2040.8080000000002</v>
      </c>
      <c r="I1216" s="5">
        <v>510.20200000000006</v>
      </c>
      <c r="J1216" s="3" t="b">
        <v>0</v>
      </c>
      <c r="K1216" s="3" t="s">
        <v>823</v>
      </c>
      <c r="L1216" s="3">
        <v>2024</v>
      </c>
      <c r="M1216" s="3">
        <v>9</v>
      </c>
      <c r="N1216" s="3" t="s">
        <v>26</v>
      </c>
      <c r="O1216" s="11">
        <v>20</v>
      </c>
      <c r="P1216" s="11" t="str">
        <f>TEXT(Table1[[#This Row],[Order_Date]],"YYYY-MM")</f>
        <v>2024-09</v>
      </c>
      <c r="Q1216" s="9" t="str">
        <f>IF(AND(Table1[[#This Row],[Hour]]&gt;=6,Table1[[#This Row],[Hour]]&lt;12),"Morning",IF(AND(Table1[[#This Row],[Hour]]&gt;=12,Table1[[#This Row],[Hour]]&lt;18),"AfterNoon",IF(AND(Table1[[#This Row],[Hour]]&gt;=18,Table1[[#This Row],[Hour]]&lt;21),"Evening","Night")))</f>
        <v>Evening</v>
      </c>
      <c r="R1216">
        <f>Table1[[#This Row],[Total_Sales]]/Table1[[#This Row],[Quantity_Sold]]</f>
        <v>291.54400000000004</v>
      </c>
      <c r="S1216">
        <v>25</v>
      </c>
    </row>
    <row r="1217" spans="1:19" ht="15.75" customHeight="1" x14ac:dyDescent="0.25">
      <c r="A1217" s="3">
        <v>2216</v>
      </c>
      <c r="B1217" s="4">
        <v>45236</v>
      </c>
      <c r="C1217" s="3">
        <v>201</v>
      </c>
      <c r="D1217" s="3">
        <v>302</v>
      </c>
      <c r="E1217" s="3">
        <v>103</v>
      </c>
      <c r="F1217" s="3">
        <v>9</v>
      </c>
      <c r="G1217" s="5">
        <v>527.29600000000005</v>
      </c>
      <c r="H1217" s="5">
        <v>4745.6640000000007</v>
      </c>
      <c r="I1217" s="5">
        <v>1423.6992000000002</v>
      </c>
      <c r="J1217" s="3" t="b">
        <v>0</v>
      </c>
      <c r="K1217" s="3" t="s">
        <v>782</v>
      </c>
      <c r="L1217" s="3">
        <v>2023</v>
      </c>
      <c r="M1217" s="3">
        <v>11</v>
      </c>
      <c r="N1217" s="3" t="s">
        <v>28</v>
      </c>
      <c r="O1217" s="11">
        <v>11</v>
      </c>
      <c r="P1217" s="11" t="str">
        <f>TEXT(Table1[[#This Row],[Order_Date]],"YYYY-MM")</f>
        <v>2023-11</v>
      </c>
      <c r="Q1217" s="9" t="str">
        <f>IF(AND(Table1[[#This Row],[Hour]]&gt;=6,Table1[[#This Row],[Hour]]&lt;12),"Morning",IF(AND(Table1[[#This Row],[Hour]]&gt;=12,Table1[[#This Row],[Hour]]&lt;18),"AfterNoon",IF(AND(Table1[[#This Row],[Hour]]&gt;=18,Table1[[#This Row],[Hour]]&lt;21),"Evening","Night")))</f>
        <v>Morning</v>
      </c>
      <c r="R1217">
        <f>Table1[[#This Row],[Total_Sales]]/Table1[[#This Row],[Quantity_Sold]]</f>
        <v>527.29600000000005</v>
      </c>
      <c r="S1217">
        <v>30</v>
      </c>
    </row>
    <row r="1218" spans="1:19" ht="15.75" customHeight="1" x14ac:dyDescent="0.25">
      <c r="A1218" s="3">
        <v>2217</v>
      </c>
      <c r="B1218" s="4">
        <v>44920</v>
      </c>
      <c r="C1218" s="3">
        <v>201</v>
      </c>
      <c r="D1218" s="3">
        <v>303</v>
      </c>
      <c r="E1218" s="3">
        <v>101</v>
      </c>
      <c r="F1218" s="3">
        <v>8</v>
      </c>
      <c r="G1218" s="5">
        <v>624.33800000000008</v>
      </c>
      <c r="H1218" s="5">
        <v>4994.7040000000006</v>
      </c>
      <c r="I1218" s="5">
        <v>749.20560000000012</v>
      </c>
      <c r="J1218" s="3" t="b">
        <v>0</v>
      </c>
      <c r="K1218" s="3" t="s">
        <v>430</v>
      </c>
      <c r="L1218" s="3">
        <v>2022</v>
      </c>
      <c r="M1218" s="3">
        <v>12</v>
      </c>
      <c r="N1218" s="3" t="s">
        <v>20</v>
      </c>
      <c r="O1218" s="11">
        <v>17</v>
      </c>
      <c r="P1218" s="11" t="str">
        <f>TEXT(Table1[[#This Row],[Order_Date]],"YYYY-MM")</f>
        <v>2022-12</v>
      </c>
      <c r="Q1218" s="9" t="str">
        <f>IF(AND(Table1[[#This Row],[Hour]]&gt;=6,Table1[[#This Row],[Hour]]&lt;12),"Morning",IF(AND(Table1[[#This Row],[Hour]]&gt;=12,Table1[[#This Row],[Hour]]&lt;18),"AfterNoon",IF(AND(Table1[[#This Row],[Hour]]&gt;=18,Table1[[#This Row],[Hour]]&lt;21),"Evening","Night")))</f>
        <v>AfterNoon</v>
      </c>
      <c r="R1218">
        <f>Table1[[#This Row],[Total_Sales]]/Table1[[#This Row],[Quantity_Sold]]</f>
        <v>624.33800000000008</v>
      </c>
      <c r="S1218">
        <v>15</v>
      </c>
    </row>
    <row r="1219" spans="1:19" ht="15.75" customHeight="1" x14ac:dyDescent="0.25">
      <c r="A1219" s="3">
        <v>2218</v>
      </c>
      <c r="B1219" s="4">
        <v>45412</v>
      </c>
      <c r="C1219" s="3">
        <v>201</v>
      </c>
      <c r="D1219" s="3">
        <v>303</v>
      </c>
      <c r="E1219" s="3">
        <v>105</v>
      </c>
      <c r="F1219" s="3">
        <v>5</v>
      </c>
      <c r="G1219" s="5">
        <v>637.91200000000003</v>
      </c>
      <c r="H1219" s="5">
        <v>3189.5600000000004</v>
      </c>
      <c r="I1219" s="5">
        <v>542.22520000000009</v>
      </c>
      <c r="J1219" s="3" t="b">
        <v>0</v>
      </c>
      <c r="K1219" s="3" t="s">
        <v>824</v>
      </c>
      <c r="L1219" s="3">
        <v>2024</v>
      </c>
      <c r="M1219" s="3">
        <v>4</v>
      </c>
      <c r="N1219" s="3" t="s">
        <v>31</v>
      </c>
      <c r="O1219" s="11">
        <v>22</v>
      </c>
      <c r="P1219" s="11" t="str">
        <f>TEXT(Table1[[#This Row],[Order_Date]],"YYYY-MM")</f>
        <v>2024-04</v>
      </c>
      <c r="Q1219" s="9" t="str">
        <f>IF(AND(Table1[[#This Row],[Hour]]&gt;=6,Table1[[#This Row],[Hour]]&lt;12),"Morning",IF(AND(Table1[[#This Row],[Hour]]&gt;=12,Table1[[#This Row],[Hour]]&lt;18),"AfterNoon",IF(AND(Table1[[#This Row],[Hour]]&gt;=18,Table1[[#This Row],[Hour]]&lt;21),"Evening","Night")))</f>
        <v>Night</v>
      </c>
      <c r="R1219">
        <f>Table1[[#This Row],[Total_Sales]]/Table1[[#This Row],[Quantity_Sold]]</f>
        <v>637.91200000000003</v>
      </c>
      <c r="S1219">
        <v>17</v>
      </c>
    </row>
    <row r="1220" spans="1:19" ht="15.75" customHeight="1" x14ac:dyDescent="0.25">
      <c r="A1220" s="3">
        <v>2219</v>
      </c>
      <c r="B1220" s="4">
        <v>45013</v>
      </c>
      <c r="C1220" s="3">
        <v>203</v>
      </c>
      <c r="D1220" s="3">
        <v>303</v>
      </c>
      <c r="E1220" s="3">
        <v>102</v>
      </c>
      <c r="F1220" s="3">
        <v>7</v>
      </c>
      <c r="G1220" s="5">
        <v>430.34200000000004</v>
      </c>
      <c r="H1220" s="5">
        <v>3012.3940000000002</v>
      </c>
      <c r="I1220" s="5">
        <v>572.35486000000003</v>
      </c>
      <c r="J1220" s="3" t="b">
        <v>0</v>
      </c>
      <c r="K1220" s="3" t="s">
        <v>491</v>
      </c>
      <c r="L1220" s="3">
        <v>2023</v>
      </c>
      <c r="M1220" s="3">
        <v>3</v>
      </c>
      <c r="N1220" s="3" t="s">
        <v>31</v>
      </c>
      <c r="O1220" s="11">
        <v>22</v>
      </c>
      <c r="P1220" s="11" t="str">
        <f>TEXT(Table1[[#This Row],[Order_Date]],"YYYY-MM")</f>
        <v>2023-03</v>
      </c>
      <c r="Q1220" s="9" t="str">
        <f>IF(AND(Table1[[#This Row],[Hour]]&gt;=6,Table1[[#This Row],[Hour]]&lt;12),"Morning",IF(AND(Table1[[#This Row],[Hour]]&gt;=12,Table1[[#This Row],[Hour]]&lt;18),"AfterNoon",IF(AND(Table1[[#This Row],[Hour]]&gt;=18,Table1[[#This Row],[Hour]]&lt;21),"Evening","Night")))</f>
        <v>Night</v>
      </c>
      <c r="R1220">
        <f>Table1[[#This Row],[Total_Sales]]/Table1[[#This Row],[Quantity_Sold]]</f>
        <v>430.34200000000004</v>
      </c>
      <c r="S1220">
        <v>19</v>
      </c>
    </row>
    <row r="1221" spans="1:19" ht="15.75" customHeight="1" x14ac:dyDescent="0.25">
      <c r="A1221" s="3">
        <v>2220</v>
      </c>
      <c r="B1221" s="4">
        <v>44903</v>
      </c>
      <c r="C1221" s="3">
        <v>201</v>
      </c>
      <c r="D1221" s="3">
        <v>301</v>
      </c>
      <c r="E1221" s="3">
        <v>105</v>
      </c>
      <c r="F1221" s="3">
        <v>5</v>
      </c>
      <c r="G1221" s="5">
        <v>640.77200000000005</v>
      </c>
      <c r="H1221" s="5">
        <v>3203.86</v>
      </c>
      <c r="I1221" s="5">
        <v>672.81060000000002</v>
      </c>
      <c r="J1221" s="3" t="b">
        <v>0</v>
      </c>
      <c r="K1221" s="3" t="s">
        <v>221</v>
      </c>
      <c r="L1221" s="3">
        <v>2022</v>
      </c>
      <c r="M1221" s="3">
        <v>12</v>
      </c>
      <c r="N1221" s="3" t="s">
        <v>16</v>
      </c>
      <c r="O1221" s="11">
        <v>8</v>
      </c>
      <c r="P1221" s="11" t="str">
        <f>TEXT(Table1[[#This Row],[Order_Date]],"YYYY-MM")</f>
        <v>2022-12</v>
      </c>
      <c r="Q1221" s="9" t="str">
        <f>IF(AND(Table1[[#This Row],[Hour]]&gt;=6,Table1[[#This Row],[Hour]]&lt;12),"Morning",IF(AND(Table1[[#This Row],[Hour]]&gt;=12,Table1[[#This Row],[Hour]]&lt;18),"AfterNoon",IF(AND(Table1[[#This Row],[Hour]]&gt;=18,Table1[[#This Row],[Hour]]&lt;21),"Evening","Night")))</f>
        <v>Morning</v>
      </c>
      <c r="R1221">
        <f>Table1[[#This Row],[Total_Sales]]/Table1[[#This Row],[Quantity_Sold]]</f>
        <v>640.77200000000005</v>
      </c>
      <c r="S1221">
        <v>21</v>
      </c>
    </row>
    <row r="1222" spans="1:19" ht="15.75" customHeight="1" x14ac:dyDescent="0.25">
      <c r="A1222" s="3">
        <v>2221</v>
      </c>
      <c r="B1222" s="4">
        <v>45279</v>
      </c>
      <c r="C1222" s="3">
        <v>205</v>
      </c>
      <c r="D1222" s="3">
        <v>302</v>
      </c>
      <c r="E1222" s="3">
        <v>101</v>
      </c>
      <c r="F1222" s="3">
        <v>3</v>
      </c>
      <c r="G1222" s="5">
        <v>101.28800000000001</v>
      </c>
      <c r="H1222" s="5">
        <v>303.86400000000003</v>
      </c>
      <c r="I1222" s="5">
        <v>75.966000000000008</v>
      </c>
      <c r="J1222" s="3" t="b">
        <v>0</v>
      </c>
      <c r="K1222" s="3" t="s">
        <v>825</v>
      </c>
      <c r="L1222" s="3">
        <v>2023</v>
      </c>
      <c r="M1222" s="3">
        <v>12</v>
      </c>
      <c r="N1222" s="3" t="s">
        <v>31</v>
      </c>
      <c r="O1222" s="11">
        <v>20</v>
      </c>
      <c r="P1222" s="11" t="str">
        <f>TEXT(Table1[[#This Row],[Order_Date]],"YYYY-MM")</f>
        <v>2023-12</v>
      </c>
      <c r="Q1222" s="9" t="str">
        <f>IF(AND(Table1[[#This Row],[Hour]]&gt;=6,Table1[[#This Row],[Hour]]&lt;12),"Morning",IF(AND(Table1[[#This Row],[Hour]]&gt;=12,Table1[[#This Row],[Hour]]&lt;18),"AfterNoon",IF(AND(Table1[[#This Row],[Hour]]&gt;=18,Table1[[#This Row],[Hour]]&lt;21),"Evening","Night")))</f>
        <v>Evening</v>
      </c>
      <c r="R1222">
        <f>Table1[[#This Row],[Total_Sales]]/Table1[[#This Row],[Quantity_Sold]]</f>
        <v>101.28800000000001</v>
      </c>
      <c r="S1222">
        <v>25</v>
      </c>
    </row>
    <row r="1223" spans="1:19" ht="15.75" customHeight="1" x14ac:dyDescent="0.25">
      <c r="A1223" s="3">
        <v>2222</v>
      </c>
      <c r="B1223" s="4">
        <v>45206</v>
      </c>
      <c r="C1223" s="3">
        <v>204</v>
      </c>
      <c r="D1223" s="3">
        <v>303</v>
      </c>
      <c r="E1223" s="3">
        <v>104</v>
      </c>
      <c r="F1223" s="3">
        <v>8</v>
      </c>
      <c r="G1223" s="5">
        <v>143.52799999999999</v>
      </c>
      <c r="H1223" s="5">
        <v>1148.2239999999999</v>
      </c>
      <c r="I1223" s="5">
        <v>344.46719999999999</v>
      </c>
      <c r="J1223" s="3" t="b">
        <v>0</v>
      </c>
      <c r="K1223" s="3" t="s">
        <v>826</v>
      </c>
      <c r="L1223" s="3">
        <v>2023</v>
      </c>
      <c r="M1223" s="3">
        <v>10</v>
      </c>
      <c r="N1223" s="3" t="s">
        <v>22</v>
      </c>
      <c r="O1223" s="11">
        <v>13</v>
      </c>
      <c r="P1223" s="11" t="str">
        <f>TEXT(Table1[[#This Row],[Order_Date]],"YYYY-MM")</f>
        <v>2023-10</v>
      </c>
      <c r="Q1223" s="9" t="str">
        <f>IF(AND(Table1[[#This Row],[Hour]]&gt;=6,Table1[[#This Row],[Hour]]&lt;12),"Morning",IF(AND(Table1[[#This Row],[Hour]]&gt;=12,Table1[[#This Row],[Hour]]&lt;18),"AfterNoon",IF(AND(Table1[[#This Row],[Hour]]&gt;=18,Table1[[#This Row],[Hour]]&lt;21),"Evening","Night")))</f>
        <v>AfterNoon</v>
      </c>
      <c r="R1223">
        <f>Table1[[#This Row],[Total_Sales]]/Table1[[#This Row],[Quantity_Sold]]</f>
        <v>143.52799999999999</v>
      </c>
      <c r="S1223">
        <v>30</v>
      </c>
    </row>
    <row r="1224" spans="1:19" ht="15.75" customHeight="1" x14ac:dyDescent="0.25">
      <c r="A1224" s="3">
        <v>2223</v>
      </c>
      <c r="B1224" s="4">
        <v>45531</v>
      </c>
      <c r="C1224" s="3">
        <v>205</v>
      </c>
      <c r="D1224" s="3">
        <v>301</v>
      </c>
      <c r="E1224" s="3">
        <v>101</v>
      </c>
      <c r="F1224" s="3">
        <v>6</v>
      </c>
      <c r="G1224" s="5">
        <v>125.664</v>
      </c>
      <c r="H1224" s="5">
        <v>753.98400000000004</v>
      </c>
      <c r="I1224" s="5">
        <v>113.0976</v>
      </c>
      <c r="J1224" s="3" t="b">
        <v>0</v>
      </c>
      <c r="K1224" s="3" t="s">
        <v>827</v>
      </c>
      <c r="L1224" s="3">
        <v>2024</v>
      </c>
      <c r="M1224" s="3">
        <v>8</v>
      </c>
      <c r="N1224" s="3" t="s">
        <v>31</v>
      </c>
      <c r="O1224" s="11">
        <v>21</v>
      </c>
      <c r="P1224" s="11" t="str">
        <f>TEXT(Table1[[#This Row],[Order_Date]],"YYYY-MM")</f>
        <v>2024-08</v>
      </c>
      <c r="Q1224" s="9" t="str">
        <f>IF(AND(Table1[[#This Row],[Hour]]&gt;=6,Table1[[#This Row],[Hour]]&lt;12),"Morning",IF(AND(Table1[[#This Row],[Hour]]&gt;=12,Table1[[#This Row],[Hour]]&lt;18),"AfterNoon",IF(AND(Table1[[#This Row],[Hour]]&gt;=18,Table1[[#This Row],[Hour]]&lt;21),"Evening","Night")))</f>
        <v>Night</v>
      </c>
      <c r="R1224">
        <f>Table1[[#This Row],[Total_Sales]]/Table1[[#This Row],[Quantity_Sold]]</f>
        <v>125.664</v>
      </c>
      <c r="S1224">
        <v>15</v>
      </c>
    </row>
    <row r="1225" spans="1:19" ht="15.75" customHeight="1" x14ac:dyDescent="0.25">
      <c r="A1225" s="3">
        <v>2224</v>
      </c>
      <c r="B1225" s="4">
        <v>45553</v>
      </c>
      <c r="C1225" s="3">
        <v>203</v>
      </c>
      <c r="D1225" s="3">
        <v>301</v>
      </c>
      <c r="E1225" s="3">
        <v>105</v>
      </c>
      <c r="F1225" s="3">
        <v>7</v>
      </c>
      <c r="G1225" s="5">
        <v>550.30799999999999</v>
      </c>
      <c r="H1225" s="5">
        <v>3852.1559999999999</v>
      </c>
      <c r="I1225" s="5">
        <v>654.86652000000004</v>
      </c>
      <c r="J1225" s="3" t="b">
        <v>0</v>
      </c>
      <c r="K1225" s="3" t="s">
        <v>645</v>
      </c>
      <c r="L1225" s="3">
        <v>2024</v>
      </c>
      <c r="M1225" s="3">
        <v>9</v>
      </c>
      <c r="N1225" s="3" t="s">
        <v>18</v>
      </c>
      <c r="O1225" s="11">
        <v>0</v>
      </c>
      <c r="P1225" s="11" t="str">
        <f>TEXT(Table1[[#This Row],[Order_Date]],"YYYY-MM")</f>
        <v>2024-09</v>
      </c>
      <c r="Q1225" s="9" t="str">
        <f>IF(AND(Table1[[#This Row],[Hour]]&gt;=6,Table1[[#This Row],[Hour]]&lt;12),"Morning",IF(AND(Table1[[#This Row],[Hour]]&gt;=12,Table1[[#This Row],[Hour]]&lt;18),"AfterNoon",IF(AND(Table1[[#This Row],[Hour]]&gt;=18,Table1[[#This Row],[Hour]]&lt;21),"Evening","Night")))</f>
        <v>Night</v>
      </c>
      <c r="R1225">
        <f>Table1[[#This Row],[Total_Sales]]/Table1[[#This Row],[Quantity_Sold]]</f>
        <v>550.30799999999999</v>
      </c>
      <c r="S1225">
        <v>17</v>
      </c>
    </row>
    <row r="1226" spans="1:19" ht="15.75" customHeight="1" x14ac:dyDescent="0.25">
      <c r="A1226" s="3">
        <v>2225</v>
      </c>
      <c r="B1226" s="4">
        <v>44941</v>
      </c>
      <c r="C1226" s="3">
        <v>201</v>
      </c>
      <c r="D1226" s="3">
        <v>305</v>
      </c>
      <c r="E1226" s="3">
        <v>104</v>
      </c>
      <c r="F1226" s="3">
        <v>9</v>
      </c>
      <c r="G1226" s="5">
        <v>186.53800000000004</v>
      </c>
      <c r="H1226" s="5">
        <v>1678.8420000000003</v>
      </c>
      <c r="I1226" s="5">
        <v>318.97998000000007</v>
      </c>
      <c r="J1226" s="3" t="b">
        <v>0</v>
      </c>
      <c r="K1226" s="3" t="s">
        <v>475</v>
      </c>
      <c r="L1226" s="3">
        <v>2023</v>
      </c>
      <c r="M1226" s="3">
        <v>1</v>
      </c>
      <c r="N1226" s="3" t="s">
        <v>20</v>
      </c>
      <c r="O1226" s="11">
        <v>12</v>
      </c>
      <c r="P1226" s="11" t="str">
        <f>TEXT(Table1[[#This Row],[Order_Date]],"YYYY-MM")</f>
        <v>2023-01</v>
      </c>
      <c r="Q1226" s="9" t="str">
        <f>IF(AND(Table1[[#This Row],[Hour]]&gt;=6,Table1[[#This Row],[Hour]]&lt;12),"Morning",IF(AND(Table1[[#This Row],[Hour]]&gt;=12,Table1[[#This Row],[Hour]]&lt;18),"AfterNoon",IF(AND(Table1[[#This Row],[Hour]]&gt;=18,Table1[[#This Row],[Hour]]&lt;21),"Evening","Night")))</f>
        <v>AfterNoon</v>
      </c>
      <c r="R1226">
        <f>Table1[[#This Row],[Total_Sales]]/Table1[[#This Row],[Quantity_Sold]]</f>
        <v>186.53800000000004</v>
      </c>
      <c r="S1226">
        <v>19</v>
      </c>
    </row>
    <row r="1227" spans="1:19" ht="15.75" customHeight="1" x14ac:dyDescent="0.25">
      <c r="A1227" s="3">
        <v>2226</v>
      </c>
      <c r="B1227" s="4">
        <v>44996</v>
      </c>
      <c r="C1227" s="3">
        <v>203</v>
      </c>
      <c r="D1227" s="3">
        <v>302</v>
      </c>
      <c r="E1227" s="3">
        <v>101</v>
      </c>
      <c r="F1227" s="3">
        <v>2</v>
      </c>
      <c r="G1227" s="5">
        <v>430.71600000000007</v>
      </c>
      <c r="H1227" s="5">
        <v>861.43200000000013</v>
      </c>
      <c r="I1227" s="5">
        <v>180.90072000000001</v>
      </c>
      <c r="J1227" s="3" t="b">
        <v>0</v>
      </c>
      <c r="K1227" s="3" t="s">
        <v>828</v>
      </c>
      <c r="L1227" s="3">
        <v>2023</v>
      </c>
      <c r="M1227" s="3">
        <v>3</v>
      </c>
      <c r="N1227" s="3" t="s">
        <v>22</v>
      </c>
      <c r="O1227" s="11">
        <v>16</v>
      </c>
      <c r="P1227" s="11" t="str">
        <f>TEXT(Table1[[#This Row],[Order_Date]],"YYYY-MM")</f>
        <v>2023-03</v>
      </c>
      <c r="Q1227" s="9" t="str">
        <f>IF(AND(Table1[[#This Row],[Hour]]&gt;=6,Table1[[#This Row],[Hour]]&lt;12),"Morning",IF(AND(Table1[[#This Row],[Hour]]&gt;=12,Table1[[#This Row],[Hour]]&lt;18),"AfterNoon",IF(AND(Table1[[#This Row],[Hour]]&gt;=18,Table1[[#This Row],[Hour]]&lt;21),"Evening","Night")))</f>
        <v>AfterNoon</v>
      </c>
      <c r="R1227">
        <f>Table1[[#This Row],[Total_Sales]]/Table1[[#This Row],[Quantity_Sold]]</f>
        <v>430.71600000000007</v>
      </c>
      <c r="S1227">
        <v>20.999999999999996</v>
      </c>
    </row>
    <row r="1228" spans="1:19" ht="15.75" customHeight="1" x14ac:dyDescent="0.25">
      <c r="A1228" s="3">
        <v>2227</v>
      </c>
      <c r="B1228" s="4">
        <v>45557</v>
      </c>
      <c r="C1228" s="3">
        <v>202</v>
      </c>
      <c r="D1228" s="3">
        <v>301</v>
      </c>
      <c r="E1228" s="3">
        <v>101</v>
      </c>
      <c r="F1228" s="3">
        <v>7</v>
      </c>
      <c r="G1228" s="5">
        <v>105.13800000000001</v>
      </c>
      <c r="H1228" s="5">
        <v>735.96600000000001</v>
      </c>
      <c r="I1228" s="5">
        <v>183.9915</v>
      </c>
      <c r="J1228" s="3" t="b">
        <v>0</v>
      </c>
      <c r="K1228" s="3" t="s">
        <v>829</v>
      </c>
      <c r="L1228" s="3">
        <v>2024</v>
      </c>
      <c r="M1228" s="3">
        <v>9</v>
      </c>
      <c r="N1228" s="3" t="s">
        <v>20</v>
      </c>
      <c r="O1228" s="11">
        <v>1</v>
      </c>
      <c r="P1228" s="11" t="str">
        <f>TEXT(Table1[[#This Row],[Order_Date]],"YYYY-MM")</f>
        <v>2024-09</v>
      </c>
      <c r="Q1228" s="9" t="str">
        <f>IF(AND(Table1[[#This Row],[Hour]]&gt;=6,Table1[[#This Row],[Hour]]&lt;12),"Morning",IF(AND(Table1[[#This Row],[Hour]]&gt;=12,Table1[[#This Row],[Hour]]&lt;18),"AfterNoon",IF(AND(Table1[[#This Row],[Hour]]&gt;=18,Table1[[#This Row],[Hour]]&lt;21),"Evening","Night")))</f>
        <v>Night</v>
      </c>
      <c r="R1228">
        <f>Table1[[#This Row],[Total_Sales]]/Table1[[#This Row],[Quantity_Sold]]</f>
        <v>105.13800000000001</v>
      </c>
      <c r="S1228">
        <v>25</v>
      </c>
    </row>
    <row r="1229" spans="1:19" ht="15.75" customHeight="1" x14ac:dyDescent="0.25">
      <c r="A1229" s="3">
        <v>2228</v>
      </c>
      <c r="B1229" s="4">
        <v>45132</v>
      </c>
      <c r="C1229" s="3">
        <v>202</v>
      </c>
      <c r="D1229" s="3">
        <v>302</v>
      </c>
      <c r="E1229" s="3">
        <v>103</v>
      </c>
      <c r="F1229" s="3">
        <v>3</v>
      </c>
      <c r="G1229" s="5">
        <v>620.53200000000004</v>
      </c>
      <c r="H1229" s="5">
        <v>1861.596</v>
      </c>
      <c r="I1229" s="5">
        <v>558.47879999999998</v>
      </c>
      <c r="J1229" s="3" t="b">
        <v>0</v>
      </c>
      <c r="K1229" s="3" t="s">
        <v>830</v>
      </c>
      <c r="L1229" s="3">
        <v>2023</v>
      </c>
      <c r="M1229" s="3">
        <v>7</v>
      </c>
      <c r="N1229" s="3" t="s">
        <v>31</v>
      </c>
      <c r="O1229" s="11">
        <v>15</v>
      </c>
      <c r="P1229" s="11" t="str">
        <f>TEXT(Table1[[#This Row],[Order_Date]],"YYYY-MM")</f>
        <v>2023-07</v>
      </c>
      <c r="Q1229" s="9" t="str">
        <f>IF(AND(Table1[[#This Row],[Hour]]&gt;=6,Table1[[#This Row],[Hour]]&lt;12),"Morning",IF(AND(Table1[[#This Row],[Hour]]&gt;=12,Table1[[#This Row],[Hour]]&lt;18),"AfterNoon",IF(AND(Table1[[#This Row],[Hour]]&gt;=18,Table1[[#This Row],[Hour]]&lt;21),"Evening","Night")))</f>
        <v>AfterNoon</v>
      </c>
      <c r="R1229">
        <f>Table1[[#This Row],[Total_Sales]]/Table1[[#This Row],[Quantity_Sold]]</f>
        <v>620.53200000000004</v>
      </c>
      <c r="S1229">
        <v>30</v>
      </c>
    </row>
    <row r="1230" spans="1:19" ht="15.75" customHeight="1" x14ac:dyDescent="0.25">
      <c r="A1230" s="3">
        <v>2229</v>
      </c>
      <c r="B1230" s="4">
        <v>44990</v>
      </c>
      <c r="C1230" s="3">
        <v>205</v>
      </c>
      <c r="D1230" s="3">
        <v>301</v>
      </c>
      <c r="E1230" s="3">
        <v>102</v>
      </c>
      <c r="F1230" s="3">
        <v>2</v>
      </c>
      <c r="G1230" s="5">
        <v>294.18400000000003</v>
      </c>
      <c r="H1230" s="5">
        <v>588.36800000000005</v>
      </c>
      <c r="I1230" s="5">
        <v>88.255200000000002</v>
      </c>
      <c r="J1230" s="3" t="b">
        <v>1</v>
      </c>
      <c r="K1230" s="3" t="s">
        <v>831</v>
      </c>
      <c r="L1230" s="3">
        <v>2023</v>
      </c>
      <c r="M1230" s="3">
        <v>3</v>
      </c>
      <c r="N1230" s="3" t="s">
        <v>20</v>
      </c>
      <c r="O1230" s="11">
        <v>19</v>
      </c>
      <c r="P1230" s="11" t="str">
        <f>TEXT(Table1[[#This Row],[Order_Date]],"YYYY-MM")</f>
        <v>2023-03</v>
      </c>
      <c r="Q1230" s="9" t="str">
        <f>IF(AND(Table1[[#This Row],[Hour]]&gt;=6,Table1[[#This Row],[Hour]]&lt;12),"Morning",IF(AND(Table1[[#This Row],[Hour]]&gt;=12,Table1[[#This Row],[Hour]]&lt;18),"AfterNoon",IF(AND(Table1[[#This Row],[Hour]]&gt;=18,Table1[[#This Row],[Hour]]&lt;21),"Evening","Night")))</f>
        <v>Evening</v>
      </c>
      <c r="R1230">
        <f>Table1[[#This Row],[Total_Sales]]/Table1[[#This Row],[Quantity_Sold]]</f>
        <v>294.18400000000003</v>
      </c>
      <c r="S1230">
        <v>15</v>
      </c>
    </row>
    <row r="1231" spans="1:19" ht="15.75" customHeight="1" x14ac:dyDescent="0.25">
      <c r="A1231" s="3">
        <v>2230</v>
      </c>
      <c r="B1231" s="4">
        <v>44913</v>
      </c>
      <c r="C1231" s="3">
        <v>201</v>
      </c>
      <c r="D1231" s="3">
        <v>304</v>
      </c>
      <c r="E1231" s="3">
        <v>102</v>
      </c>
      <c r="F1231" s="3">
        <v>6</v>
      </c>
      <c r="G1231" s="5">
        <v>118.822</v>
      </c>
      <c r="H1231" s="5">
        <v>712.93200000000002</v>
      </c>
      <c r="I1231" s="5">
        <v>121.19844000000001</v>
      </c>
      <c r="J1231" s="3" t="b">
        <v>0</v>
      </c>
      <c r="K1231" s="3" t="s">
        <v>832</v>
      </c>
      <c r="L1231" s="3">
        <v>2022</v>
      </c>
      <c r="M1231" s="3">
        <v>12</v>
      </c>
      <c r="N1231" s="3" t="s">
        <v>20</v>
      </c>
      <c r="O1231" s="11">
        <v>13</v>
      </c>
      <c r="P1231" s="11" t="str">
        <f>TEXT(Table1[[#This Row],[Order_Date]],"YYYY-MM")</f>
        <v>2022-12</v>
      </c>
      <c r="Q1231" s="9" t="str">
        <f>IF(AND(Table1[[#This Row],[Hour]]&gt;=6,Table1[[#This Row],[Hour]]&lt;12),"Morning",IF(AND(Table1[[#This Row],[Hour]]&gt;=12,Table1[[#This Row],[Hour]]&lt;18),"AfterNoon",IF(AND(Table1[[#This Row],[Hour]]&gt;=18,Table1[[#This Row],[Hour]]&lt;21),"Evening","Night")))</f>
        <v>AfterNoon</v>
      </c>
      <c r="R1231">
        <f>Table1[[#This Row],[Total_Sales]]/Table1[[#This Row],[Quantity_Sold]]</f>
        <v>118.822</v>
      </c>
      <c r="S1231">
        <v>17</v>
      </c>
    </row>
    <row r="1232" spans="1:19" ht="15.75" customHeight="1" x14ac:dyDescent="0.25">
      <c r="A1232" s="3">
        <v>2231</v>
      </c>
      <c r="B1232" s="4">
        <v>44925</v>
      </c>
      <c r="C1232" s="3">
        <v>201</v>
      </c>
      <c r="D1232" s="3">
        <v>303</v>
      </c>
      <c r="E1232" s="3">
        <v>105</v>
      </c>
      <c r="F1232" s="3">
        <v>7</v>
      </c>
      <c r="G1232" s="5">
        <v>412.91800000000001</v>
      </c>
      <c r="H1232" s="5">
        <v>2890.4259999999999</v>
      </c>
      <c r="I1232" s="5">
        <v>549.18093999999996</v>
      </c>
      <c r="J1232" s="3" t="b">
        <v>0</v>
      </c>
      <c r="K1232" s="3" t="s">
        <v>833</v>
      </c>
      <c r="L1232" s="3">
        <v>2022</v>
      </c>
      <c r="M1232" s="3">
        <v>12</v>
      </c>
      <c r="N1232" s="3" t="s">
        <v>26</v>
      </c>
      <c r="O1232" s="11">
        <v>16</v>
      </c>
      <c r="P1232" s="11" t="str">
        <f>TEXT(Table1[[#This Row],[Order_Date]],"YYYY-MM")</f>
        <v>2022-12</v>
      </c>
      <c r="Q1232" s="9" t="str">
        <f>IF(AND(Table1[[#This Row],[Hour]]&gt;=6,Table1[[#This Row],[Hour]]&lt;12),"Morning",IF(AND(Table1[[#This Row],[Hour]]&gt;=12,Table1[[#This Row],[Hour]]&lt;18),"AfterNoon",IF(AND(Table1[[#This Row],[Hour]]&gt;=18,Table1[[#This Row],[Hour]]&lt;21),"Evening","Night")))</f>
        <v>AfterNoon</v>
      </c>
      <c r="R1232">
        <f>Table1[[#This Row],[Total_Sales]]/Table1[[#This Row],[Quantity_Sold]]</f>
        <v>412.91800000000001</v>
      </c>
      <c r="S1232">
        <v>19</v>
      </c>
    </row>
    <row r="1233" spans="1:19" ht="15.75" customHeight="1" x14ac:dyDescent="0.25">
      <c r="A1233" s="3">
        <v>2232</v>
      </c>
      <c r="B1233" s="4">
        <v>45108</v>
      </c>
      <c r="C1233" s="3">
        <v>204</v>
      </c>
      <c r="D1233" s="3">
        <v>304</v>
      </c>
      <c r="E1233" s="3">
        <v>102</v>
      </c>
      <c r="F1233" s="3">
        <v>4</v>
      </c>
      <c r="G1233" s="5">
        <v>112.002</v>
      </c>
      <c r="H1233" s="5">
        <v>448.00799999999998</v>
      </c>
      <c r="I1233" s="5">
        <v>94.081679999999992</v>
      </c>
      <c r="J1233" s="3" t="b">
        <v>0</v>
      </c>
      <c r="K1233" s="3" t="s">
        <v>114</v>
      </c>
      <c r="L1233" s="3">
        <v>2023</v>
      </c>
      <c r="M1233" s="3">
        <v>7</v>
      </c>
      <c r="N1233" s="3" t="s">
        <v>22</v>
      </c>
      <c r="O1233" s="11">
        <v>12</v>
      </c>
      <c r="P1233" s="11" t="str">
        <f>TEXT(Table1[[#This Row],[Order_Date]],"YYYY-MM")</f>
        <v>2023-07</v>
      </c>
      <c r="Q1233" s="9" t="str">
        <f>IF(AND(Table1[[#This Row],[Hour]]&gt;=6,Table1[[#This Row],[Hour]]&lt;12),"Morning",IF(AND(Table1[[#This Row],[Hour]]&gt;=12,Table1[[#This Row],[Hour]]&lt;18),"AfterNoon",IF(AND(Table1[[#This Row],[Hour]]&gt;=18,Table1[[#This Row],[Hour]]&lt;21),"Evening","Night")))</f>
        <v>AfterNoon</v>
      </c>
      <c r="R1233">
        <f>Table1[[#This Row],[Total_Sales]]/Table1[[#This Row],[Quantity_Sold]]</f>
        <v>112.002</v>
      </c>
      <c r="S1233">
        <v>21</v>
      </c>
    </row>
    <row r="1234" spans="1:19" ht="15.75" customHeight="1" x14ac:dyDescent="0.25">
      <c r="A1234" s="3">
        <v>2233</v>
      </c>
      <c r="B1234" s="4">
        <v>45582</v>
      </c>
      <c r="C1234" s="3">
        <v>205</v>
      </c>
      <c r="D1234" s="3">
        <v>301</v>
      </c>
      <c r="E1234" s="3">
        <v>101</v>
      </c>
      <c r="F1234" s="3">
        <v>6</v>
      </c>
      <c r="G1234" s="5">
        <v>89.210000000000008</v>
      </c>
      <c r="H1234" s="5">
        <v>535.26</v>
      </c>
      <c r="I1234" s="5">
        <v>133.815</v>
      </c>
      <c r="J1234" s="3" t="b">
        <v>0</v>
      </c>
      <c r="K1234" s="3" t="s">
        <v>834</v>
      </c>
      <c r="L1234" s="3">
        <v>2024</v>
      </c>
      <c r="M1234" s="3">
        <v>10</v>
      </c>
      <c r="N1234" s="3" t="s">
        <v>16</v>
      </c>
      <c r="O1234" s="11">
        <v>16</v>
      </c>
      <c r="P1234" s="11" t="str">
        <f>TEXT(Table1[[#This Row],[Order_Date]],"YYYY-MM")</f>
        <v>2024-10</v>
      </c>
      <c r="Q1234" s="9" t="str">
        <f>IF(AND(Table1[[#This Row],[Hour]]&gt;=6,Table1[[#This Row],[Hour]]&lt;12),"Morning",IF(AND(Table1[[#This Row],[Hour]]&gt;=12,Table1[[#This Row],[Hour]]&lt;18),"AfterNoon",IF(AND(Table1[[#This Row],[Hour]]&gt;=18,Table1[[#This Row],[Hour]]&lt;21),"Evening","Night")))</f>
        <v>AfterNoon</v>
      </c>
      <c r="R1234">
        <f>Table1[[#This Row],[Total_Sales]]/Table1[[#This Row],[Quantity_Sold]]</f>
        <v>89.21</v>
      </c>
      <c r="S1234">
        <v>25</v>
      </c>
    </row>
    <row r="1235" spans="1:19" ht="15.75" customHeight="1" x14ac:dyDescent="0.25">
      <c r="A1235" s="3">
        <v>2234</v>
      </c>
      <c r="B1235" s="4">
        <v>45275</v>
      </c>
      <c r="C1235" s="3">
        <v>204</v>
      </c>
      <c r="D1235" s="3">
        <v>305</v>
      </c>
      <c r="E1235" s="3">
        <v>102</v>
      </c>
      <c r="F1235" s="3">
        <v>2</v>
      </c>
      <c r="G1235" s="5">
        <v>384.03200000000004</v>
      </c>
      <c r="H1235" s="5">
        <v>768.06400000000008</v>
      </c>
      <c r="I1235" s="5">
        <v>230.41920000000002</v>
      </c>
      <c r="J1235" s="3" t="b">
        <v>1</v>
      </c>
      <c r="K1235" s="3" t="s">
        <v>135</v>
      </c>
      <c r="L1235" s="3">
        <v>2023</v>
      </c>
      <c r="M1235" s="3">
        <v>12</v>
      </c>
      <c r="N1235" s="3" t="s">
        <v>26</v>
      </c>
      <c r="O1235" s="11">
        <v>0</v>
      </c>
      <c r="P1235" s="11" t="str">
        <f>TEXT(Table1[[#This Row],[Order_Date]],"YYYY-MM")</f>
        <v>2023-12</v>
      </c>
      <c r="Q1235" s="9" t="str">
        <f>IF(AND(Table1[[#This Row],[Hour]]&gt;=6,Table1[[#This Row],[Hour]]&lt;12),"Morning",IF(AND(Table1[[#This Row],[Hour]]&gt;=12,Table1[[#This Row],[Hour]]&lt;18),"AfterNoon",IF(AND(Table1[[#This Row],[Hour]]&gt;=18,Table1[[#This Row],[Hour]]&lt;21),"Evening","Night")))</f>
        <v>Night</v>
      </c>
      <c r="R1235">
        <f>Table1[[#This Row],[Total_Sales]]/Table1[[#This Row],[Quantity_Sold]]</f>
        <v>384.03200000000004</v>
      </c>
      <c r="S1235">
        <v>30</v>
      </c>
    </row>
    <row r="1236" spans="1:19" ht="15.75" customHeight="1" x14ac:dyDescent="0.25">
      <c r="A1236" s="3">
        <v>2235</v>
      </c>
      <c r="B1236" s="4">
        <v>45386</v>
      </c>
      <c r="C1236" s="3">
        <v>203</v>
      </c>
      <c r="D1236" s="3">
        <v>302</v>
      </c>
      <c r="E1236" s="3">
        <v>105</v>
      </c>
      <c r="F1236" s="3">
        <v>9</v>
      </c>
      <c r="G1236" s="5">
        <v>649.90200000000016</v>
      </c>
      <c r="H1236" s="5">
        <v>5849.1180000000013</v>
      </c>
      <c r="I1236" s="5">
        <v>877.36770000000013</v>
      </c>
      <c r="J1236" s="3" t="b">
        <v>1</v>
      </c>
      <c r="K1236" s="3" t="s">
        <v>835</v>
      </c>
      <c r="L1236" s="3">
        <v>2024</v>
      </c>
      <c r="M1236" s="3">
        <v>4</v>
      </c>
      <c r="N1236" s="3" t="s">
        <v>16</v>
      </c>
      <c r="O1236" s="11">
        <v>3</v>
      </c>
      <c r="P1236" s="11" t="str">
        <f>TEXT(Table1[[#This Row],[Order_Date]],"YYYY-MM")</f>
        <v>2024-04</v>
      </c>
      <c r="Q1236" s="9" t="str">
        <f>IF(AND(Table1[[#This Row],[Hour]]&gt;=6,Table1[[#This Row],[Hour]]&lt;12),"Morning",IF(AND(Table1[[#This Row],[Hour]]&gt;=12,Table1[[#This Row],[Hour]]&lt;18),"AfterNoon",IF(AND(Table1[[#This Row],[Hour]]&gt;=18,Table1[[#This Row],[Hour]]&lt;21),"Evening","Night")))</f>
        <v>Night</v>
      </c>
      <c r="R1236">
        <f>Table1[[#This Row],[Total_Sales]]/Table1[[#This Row],[Quantity_Sold]]</f>
        <v>649.90200000000016</v>
      </c>
      <c r="S1236">
        <v>15</v>
      </c>
    </row>
    <row r="1237" spans="1:19" ht="15.75" customHeight="1" x14ac:dyDescent="0.25">
      <c r="A1237" s="3">
        <v>2236</v>
      </c>
      <c r="B1237" s="4">
        <v>45446</v>
      </c>
      <c r="C1237" s="3">
        <v>203</v>
      </c>
      <c r="D1237" s="3">
        <v>304</v>
      </c>
      <c r="E1237" s="3">
        <v>102</v>
      </c>
      <c r="F1237" s="3">
        <v>7</v>
      </c>
      <c r="G1237" s="5">
        <v>392.61200000000002</v>
      </c>
      <c r="H1237" s="5">
        <v>2748.2840000000001</v>
      </c>
      <c r="I1237" s="5">
        <v>467.20828000000006</v>
      </c>
      <c r="J1237" s="3" t="b">
        <v>0</v>
      </c>
      <c r="K1237" s="3" t="s">
        <v>599</v>
      </c>
      <c r="L1237" s="3">
        <v>2024</v>
      </c>
      <c r="M1237" s="3">
        <v>6</v>
      </c>
      <c r="N1237" s="3" t="s">
        <v>28</v>
      </c>
      <c r="O1237" s="11">
        <v>7</v>
      </c>
      <c r="P1237" s="11" t="str">
        <f>TEXT(Table1[[#This Row],[Order_Date]],"YYYY-MM")</f>
        <v>2024-06</v>
      </c>
      <c r="Q1237" s="9" t="str">
        <f>IF(AND(Table1[[#This Row],[Hour]]&gt;=6,Table1[[#This Row],[Hour]]&lt;12),"Morning",IF(AND(Table1[[#This Row],[Hour]]&gt;=12,Table1[[#This Row],[Hour]]&lt;18),"AfterNoon",IF(AND(Table1[[#This Row],[Hour]]&gt;=18,Table1[[#This Row],[Hour]]&lt;21),"Evening","Night")))</f>
        <v>Morning</v>
      </c>
      <c r="R1237">
        <f>Table1[[#This Row],[Total_Sales]]/Table1[[#This Row],[Quantity_Sold]]</f>
        <v>392.61200000000002</v>
      </c>
      <c r="S1237">
        <v>17</v>
      </c>
    </row>
    <row r="1238" spans="1:19" ht="15.75" customHeight="1" x14ac:dyDescent="0.25">
      <c r="A1238" s="3">
        <v>2237</v>
      </c>
      <c r="B1238" s="4">
        <v>45477</v>
      </c>
      <c r="C1238" s="3">
        <v>203</v>
      </c>
      <c r="D1238" s="3">
        <v>302</v>
      </c>
      <c r="E1238" s="3">
        <v>102</v>
      </c>
      <c r="F1238" s="3">
        <v>1</v>
      </c>
      <c r="G1238" s="5">
        <v>413.51200000000006</v>
      </c>
      <c r="H1238" s="5">
        <v>413.51200000000006</v>
      </c>
      <c r="I1238" s="5">
        <v>78.567280000000011</v>
      </c>
      <c r="J1238" s="3" t="b">
        <v>1</v>
      </c>
      <c r="K1238" s="3" t="s">
        <v>836</v>
      </c>
      <c r="L1238" s="3">
        <v>2024</v>
      </c>
      <c r="M1238" s="3">
        <v>7</v>
      </c>
      <c r="N1238" s="3" t="s">
        <v>16</v>
      </c>
      <c r="O1238" s="11">
        <v>1</v>
      </c>
      <c r="P1238" s="11" t="str">
        <f>TEXT(Table1[[#This Row],[Order_Date]],"YYYY-MM")</f>
        <v>2024-07</v>
      </c>
      <c r="Q1238" s="9" t="str">
        <f>IF(AND(Table1[[#This Row],[Hour]]&gt;=6,Table1[[#This Row],[Hour]]&lt;12),"Morning",IF(AND(Table1[[#This Row],[Hour]]&gt;=12,Table1[[#This Row],[Hour]]&lt;18),"AfterNoon",IF(AND(Table1[[#This Row],[Hour]]&gt;=18,Table1[[#This Row],[Hour]]&lt;21),"Evening","Night")))</f>
        <v>Night</v>
      </c>
      <c r="R1238">
        <f>Table1[[#This Row],[Total_Sales]]/Table1[[#This Row],[Quantity_Sold]]</f>
        <v>413.51200000000006</v>
      </c>
      <c r="S1238">
        <v>19</v>
      </c>
    </row>
    <row r="1239" spans="1:19" ht="15.75" customHeight="1" x14ac:dyDescent="0.25">
      <c r="A1239" s="3">
        <v>2238</v>
      </c>
      <c r="B1239" s="4">
        <v>45417</v>
      </c>
      <c r="C1239" s="3">
        <v>204</v>
      </c>
      <c r="D1239" s="3">
        <v>301</v>
      </c>
      <c r="E1239" s="3">
        <v>102</v>
      </c>
      <c r="F1239" s="3">
        <v>4</v>
      </c>
      <c r="G1239" s="5">
        <v>172.23800000000003</v>
      </c>
      <c r="H1239" s="5">
        <v>688.95200000000011</v>
      </c>
      <c r="I1239" s="5">
        <v>144.67992000000001</v>
      </c>
      <c r="J1239" s="3" t="b">
        <v>1</v>
      </c>
      <c r="K1239" s="3" t="s">
        <v>417</v>
      </c>
      <c r="L1239" s="3">
        <v>2024</v>
      </c>
      <c r="M1239" s="3">
        <v>5</v>
      </c>
      <c r="N1239" s="3" t="s">
        <v>20</v>
      </c>
      <c r="O1239" s="11">
        <v>23</v>
      </c>
      <c r="P1239" s="11" t="str">
        <f>TEXT(Table1[[#This Row],[Order_Date]],"YYYY-MM")</f>
        <v>2024-05</v>
      </c>
      <c r="Q1239" s="9" t="str">
        <f>IF(AND(Table1[[#This Row],[Hour]]&gt;=6,Table1[[#This Row],[Hour]]&lt;12),"Morning",IF(AND(Table1[[#This Row],[Hour]]&gt;=12,Table1[[#This Row],[Hour]]&lt;18),"AfterNoon",IF(AND(Table1[[#This Row],[Hour]]&gt;=18,Table1[[#This Row],[Hour]]&lt;21),"Evening","Night")))</f>
        <v>Night</v>
      </c>
      <c r="R1239">
        <f>Table1[[#This Row],[Total_Sales]]/Table1[[#This Row],[Quantity_Sold]]</f>
        <v>172.23800000000003</v>
      </c>
      <c r="S1239">
        <v>21</v>
      </c>
    </row>
    <row r="1240" spans="1:19" ht="15.75" customHeight="1" x14ac:dyDescent="0.25">
      <c r="A1240" s="3">
        <v>2239</v>
      </c>
      <c r="B1240" s="4">
        <v>44909</v>
      </c>
      <c r="C1240" s="3">
        <v>202</v>
      </c>
      <c r="D1240" s="3">
        <v>302</v>
      </c>
      <c r="E1240" s="3">
        <v>105</v>
      </c>
      <c r="F1240" s="3">
        <v>3</v>
      </c>
      <c r="G1240" s="5">
        <v>280.89600000000002</v>
      </c>
      <c r="H1240" s="5">
        <v>842.6880000000001</v>
      </c>
      <c r="I1240" s="5">
        <v>210.67200000000003</v>
      </c>
      <c r="J1240" s="3" t="b">
        <v>1</v>
      </c>
      <c r="K1240" s="3" t="s">
        <v>837</v>
      </c>
      <c r="L1240" s="3">
        <v>2022</v>
      </c>
      <c r="M1240" s="3">
        <v>12</v>
      </c>
      <c r="N1240" s="3" t="s">
        <v>18</v>
      </c>
      <c r="O1240" s="11">
        <v>10</v>
      </c>
      <c r="P1240" s="11" t="str">
        <f>TEXT(Table1[[#This Row],[Order_Date]],"YYYY-MM")</f>
        <v>2022-12</v>
      </c>
      <c r="Q1240" s="9" t="str">
        <f>IF(AND(Table1[[#This Row],[Hour]]&gt;=6,Table1[[#This Row],[Hour]]&lt;12),"Morning",IF(AND(Table1[[#This Row],[Hour]]&gt;=12,Table1[[#This Row],[Hour]]&lt;18),"AfterNoon",IF(AND(Table1[[#This Row],[Hour]]&gt;=18,Table1[[#This Row],[Hour]]&lt;21),"Evening","Night")))</f>
        <v>Morning</v>
      </c>
      <c r="R1240">
        <f>Table1[[#This Row],[Total_Sales]]/Table1[[#This Row],[Quantity_Sold]]</f>
        <v>280.89600000000002</v>
      </c>
      <c r="S1240">
        <v>25</v>
      </c>
    </row>
    <row r="1241" spans="1:19" ht="15.75" customHeight="1" x14ac:dyDescent="0.25">
      <c r="A1241" s="3">
        <v>2240</v>
      </c>
      <c r="B1241" s="4">
        <v>45256</v>
      </c>
      <c r="C1241" s="3">
        <v>202</v>
      </c>
      <c r="D1241" s="3">
        <v>301</v>
      </c>
      <c r="E1241" s="3">
        <v>101</v>
      </c>
      <c r="F1241" s="3">
        <v>3</v>
      </c>
      <c r="G1241" s="5">
        <v>351.80200000000002</v>
      </c>
      <c r="H1241" s="5">
        <v>1055.4059999999999</v>
      </c>
      <c r="I1241" s="5">
        <v>316.62179999999995</v>
      </c>
      <c r="J1241" s="3" t="b">
        <v>0</v>
      </c>
      <c r="K1241" s="3" t="s">
        <v>619</v>
      </c>
      <c r="L1241" s="3">
        <v>2023</v>
      </c>
      <c r="M1241" s="3">
        <v>11</v>
      </c>
      <c r="N1241" s="3" t="s">
        <v>20</v>
      </c>
      <c r="O1241" s="11">
        <v>15</v>
      </c>
      <c r="P1241" s="11" t="str">
        <f>TEXT(Table1[[#This Row],[Order_Date]],"YYYY-MM")</f>
        <v>2023-11</v>
      </c>
      <c r="Q1241" s="9" t="str">
        <f>IF(AND(Table1[[#This Row],[Hour]]&gt;=6,Table1[[#This Row],[Hour]]&lt;12),"Morning",IF(AND(Table1[[#This Row],[Hour]]&gt;=12,Table1[[#This Row],[Hour]]&lt;18),"AfterNoon",IF(AND(Table1[[#This Row],[Hour]]&gt;=18,Table1[[#This Row],[Hour]]&lt;21),"Evening","Night")))</f>
        <v>AfterNoon</v>
      </c>
      <c r="R1241">
        <f>Table1[[#This Row],[Total_Sales]]/Table1[[#This Row],[Quantity_Sold]]</f>
        <v>351.80199999999996</v>
      </c>
      <c r="S1241">
        <v>30</v>
      </c>
    </row>
    <row r="1242" spans="1:19" ht="15.75" customHeight="1" x14ac:dyDescent="0.25">
      <c r="A1242" s="3">
        <v>2241</v>
      </c>
      <c r="B1242" s="4">
        <v>45045</v>
      </c>
      <c r="C1242" s="3">
        <v>204</v>
      </c>
      <c r="D1242" s="3">
        <v>301</v>
      </c>
      <c r="E1242" s="3">
        <v>101</v>
      </c>
      <c r="F1242" s="3">
        <v>8</v>
      </c>
      <c r="G1242" s="5">
        <v>490.358</v>
      </c>
      <c r="H1242" s="5">
        <v>3922.864</v>
      </c>
      <c r="I1242" s="5">
        <v>588.42959999999994</v>
      </c>
      <c r="J1242" s="3" t="b">
        <v>0</v>
      </c>
      <c r="K1242" s="3" t="s">
        <v>838</v>
      </c>
      <c r="L1242" s="3">
        <v>2023</v>
      </c>
      <c r="M1242" s="3">
        <v>4</v>
      </c>
      <c r="N1242" s="3" t="s">
        <v>22</v>
      </c>
      <c r="O1242" s="11">
        <v>2</v>
      </c>
      <c r="P1242" s="11" t="str">
        <f>TEXT(Table1[[#This Row],[Order_Date]],"YYYY-MM")</f>
        <v>2023-04</v>
      </c>
      <c r="Q1242" s="9" t="str">
        <f>IF(AND(Table1[[#This Row],[Hour]]&gt;=6,Table1[[#This Row],[Hour]]&lt;12),"Morning",IF(AND(Table1[[#This Row],[Hour]]&gt;=12,Table1[[#This Row],[Hour]]&lt;18),"AfterNoon",IF(AND(Table1[[#This Row],[Hour]]&gt;=18,Table1[[#This Row],[Hour]]&lt;21),"Evening","Night")))</f>
        <v>Night</v>
      </c>
      <c r="R1242">
        <f>Table1[[#This Row],[Total_Sales]]/Table1[[#This Row],[Quantity_Sold]]</f>
        <v>490.358</v>
      </c>
      <c r="S1242">
        <v>15</v>
      </c>
    </row>
    <row r="1243" spans="1:19" ht="15.75" customHeight="1" x14ac:dyDescent="0.25">
      <c r="A1243" s="3">
        <v>2242</v>
      </c>
      <c r="B1243" s="4">
        <v>45547</v>
      </c>
      <c r="C1243" s="3">
        <v>203</v>
      </c>
      <c r="D1243" s="3">
        <v>305</v>
      </c>
      <c r="E1243" s="3">
        <v>104</v>
      </c>
      <c r="F1243" s="3">
        <v>3</v>
      </c>
      <c r="G1243" s="5">
        <v>301.97199999999998</v>
      </c>
      <c r="H1243" s="5">
        <v>905.91599999999994</v>
      </c>
      <c r="I1243" s="5">
        <v>154.00572</v>
      </c>
      <c r="J1243" s="3" t="b">
        <v>1</v>
      </c>
      <c r="K1243" s="3" t="s">
        <v>449</v>
      </c>
      <c r="L1243" s="3">
        <v>2024</v>
      </c>
      <c r="M1243" s="3">
        <v>9</v>
      </c>
      <c r="N1243" s="3" t="s">
        <v>16</v>
      </c>
      <c r="O1243" s="11">
        <v>17</v>
      </c>
      <c r="P1243" s="11" t="str">
        <f>TEXT(Table1[[#This Row],[Order_Date]],"YYYY-MM")</f>
        <v>2024-09</v>
      </c>
      <c r="Q1243" s="9" t="str">
        <f>IF(AND(Table1[[#This Row],[Hour]]&gt;=6,Table1[[#This Row],[Hour]]&lt;12),"Morning",IF(AND(Table1[[#This Row],[Hour]]&gt;=12,Table1[[#This Row],[Hour]]&lt;18),"AfterNoon",IF(AND(Table1[[#This Row],[Hour]]&gt;=18,Table1[[#This Row],[Hour]]&lt;21),"Evening","Night")))</f>
        <v>AfterNoon</v>
      </c>
      <c r="R1243">
        <f>Table1[[#This Row],[Total_Sales]]/Table1[[#This Row],[Quantity_Sold]]</f>
        <v>301.97199999999998</v>
      </c>
      <c r="S1243">
        <v>17</v>
      </c>
    </row>
    <row r="1244" spans="1:19" ht="15.75" customHeight="1" x14ac:dyDescent="0.25">
      <c r="A1244" s="3">
        <v>2243</v>
      </c>
      <c r="B1244" s="4">
        <v>45009</v>
      </c>
      <c r="C1244" s="3">
        <v>205</v>
      </c>
      <c r="D1244" s="3">
        <v>301</v>
      </c>
      <c r="E1244" s="3">
        <v>105</v>
      </c>
      <c r="F1244" s="3">
        <v>3</v>
      </c>
      <c r="G1244" s="5">
        <v>240.79000000000002</v>
      </c>
      <c r="H1244" s="5">
        <v>722.37000000000012</v>
      </c>
      <c r="I1244" s="5">
        <v>137.25030000000001</v>
      </c>
      <c r="J1244" s="3" t="b">
        <v>0</v>
      </c>
      <c r="K1244" s="3" t="s">
        <v>839</v>
      </c>
      <c r="L1244" s="3">
        <v>2023</v>
      </c>
      <c r="M1244" s="3">
        <v>3</v>
      </c>
      <c r="N1244" s="3" t="s">
        <v>26</v>
      </c>
      <c r="O1244" s="11">
        <v>7</v>
      </c>
      <c r="P1244" s="11" t="str">
        <f>TEXT(Table1[[#This Row],[Order_Date]],"YYYY-MM")</f>
        <v>2023-03</v>
      </c>
      <c r="Q1244" s="9" t="str">
        <f>IF(AND(Table1[[#This Row],[Hour]]&gt;=6,Table1[[#This Row],[Hour]]&lt;12),"Morning",IF(AND(Table1[[#This Row],[Hour]]&gt;=12,Table1[[#This Row],[Hour]]&lt;18),"AfterNoon",IF(AND(Table1[[#This Row],[Hour]]&gt;=18,Table1[[#This Row],[Hour]]&lt;21),"Evening","Night")))</f>
        <v>Morning</v>
      </c>
      <c r="R1244">
        <f>Table1[[#This Row],[Total_Sales]]/Table1[[#This Row],[Quantity_Sold]]</f>
        <v>240.79000000000005</v>
      </c>
      <c r="S1244">
        <v>18.999999999999996</v>
      </c>
    </row>
    <row r="1245" spans="1:19" ht="15.75" customHeight="1" x14ac:dyDescent="0.25">
      <c r="A1245" s="3">
        <v>2244</v>
      </c>
      <c r="B1245" s="4">
        <v>45351</v>
      </c>
      <c r="C1245" s="3">
        <v>205</v>
      </c>
      <c r="D1245" s="3">
        <v>301</v>
      </c>
      <c r="E1245" s="3">
        <v>104</v>
      </c>
      <c r="F1245" s="3">
        <v>5</v>
      </c>
      <c r="G1245" s="5">
        <v>329.09800000000001</v>
      </c>
      <c r="H1245" s="5">
        <v>1645.49</v>
      </c>
      <c r="I1245" s="5">
        <v>345.55289999999997</v>
      </c>
      <c r="J1245" s="3" t="b">
        <v>0</v>
      </c>
      <c r="K1245" s="3" t="s">
        <v>840</v>
      </c>
      <c r="L1245" s="3">
        <v>2024</v>
      </c>
      <c r="M1245" s="3">
        <v>2</v>
      </c>
      <c r="N1245" s="3" t="s">
        <v>16</v>
      </c>
      <c r="O1245" s="11">
        <v>12</v>
      </c>
      <c r="P1245" s="11" t="str">
        <f>TEXT(Table1[[#This Row],[Order_Date]],"YYYY-MM")</f>
        <v>2024-02</v>
      </c>
      <c r="Q1245" s="9" t="str">
        <f>IF(AND(Table1[[#This Row],[Hour]]&gt;=6,Table1[[#This Row],[Hour]]&lt;12),"Morning",IF(AND(Table1[[#This Row],[Hour]]&gt;=12,Table1[[#This Row],[Hour]]&lt;18),"AfterNoon",IF(AND(Table1[[#This Row],[Hour]]&gt;=18,Table1[[#This Row],[Hour]]&lt;21),"Evening","Night")))</f>
        <v>AfterNoon</v>
      </c>
      <c r="R1245">
        <f>Table1[[#This Row],[Total_Sales]]/Table1[[#This Row],[Quantity_Sold]]</f>
        <v>329.09800000000001</v>
      </c>
      <c r="S1245">
        <v>20.999999999999996</v>
      </c>
    </row>
    <row r="1246" spans="1:19" ht="15.75" customHeight="1" x14ac:dyDescent="0.25">
      <c r="A1246" s="3">
        <v>2245</v>
      </c>
      <c r="B1246" s="4">
        <v>45265</v>
      </c>
      <c r="C1246" s="3">
        <v>204</v>
      </c>
      <c r="D1246" s="3">
        <v>304</v>
      </c>
      <c r="E1246" s="3">
        <v>101</v>
      </c>
      <c r="F1246" s="3">
        <v>6</v>
      </c>
      <c r="G1246" s="5">
        <v>350.21800000000002</v>
      </c>
      <c r="H1246" s="5">
        <v>2101.308</v>
      </c>
      <c r="I1246" s="5">
        <v>525.327</v>
      </c>
      <c r="J1246" s="3" t="b">
        <v>0</v>
      </c>
      <c r="K1246" s="3" t="s">
        <v>617</v>
      </c>
      <c r="L1246" s="3">
        <v>2023</v>
      </c>
      <c r="M1246" s="3">
        <v>12</v>
      </c>
      <c r="N1246" s="3" t="s">
        <v>31</v>
      </c>
      <c r="O1246" s="11">
        <v>20</v>
      </c>
      <c r="P1246" s="11" t="str">
        <f>TEXT(Table1[[#This Row],[Order_Date]],"YYYY-MM")</f>
        <v>2023-12</v>
      </c>
      <c r="Q1246" s="9" t="str">
        <f>IF(AND(Table1[[#This Row],[Hour]]&gt;=6,Table1[[#This Row],[Hour]]&lt;12),"Morning",IF(AND(Table1[[#This Row],[Hour]]&gt;=12,Table1[[#This Row],[Hour]]&lt;18),"AfterNoon",IF(AND(Table1[[#This Row],[Hour]]&gt;=18,Table1[[#This Row],[Hour]]&lt;21),"Evening","Night")))</f>
        <v>Evening</v>
      </c>
      <c r="R1246">
        <f>Table1[[#This Row],[Total_Sales]]/Table1[[#This Row],[Quantity_Sold]]</f>
        <v>350.21800000000002</v>
      </c>
      <c r="S1246">
        <v>25</v>
      </c>
    </row>
    <row r="1247" spans="1:19" ht="15.75" customHeight="1" x14ac:dyDescent="0.25">
      <c r="A1247" s="3">
        <v>2246</v>
      </c>
      <c r="B1247" s="4">
        <v>44868</v>
      </c>
      <c r="C1247" s="3">
        <v>201</v>
      </c>
      <c r="D1247" s="3">
        <v>304</v>
      </c>
      <c r="E1247" s="3">
        <v>102</v>
      </c>
      <c r="F1247" s="3">
        <v>9</v>
      </c>
      <c r="G1247" s="5">
        <v>325.60000000000002</v>
      </c>
      <c r="H1247" s="5">
        <v>2930.4</v>
      </c>
      <c r="I1247" s="5">
        <v>879.12</v>
      </c>
      <c r="J1247" s="3" t="b">
        <v>0</v>
      </c>
      <c r="K1247" s="3" t="s">
        <v>215</v>
      </c>
      <c r="L1247" s="3">
        <v>2022</v>
      </c>
      <c r="M1247" s="3">
        <v>11</v>
      </c>
      <c r="N1247" s="3" t="s">
        <v>16</v>
      </c>
      <c r="O1247" s="11">
        <v>2</v>
      </c>
      <c r="P1247" s="11" t="str">
        <f>TEXT(Table1[[#This Row],[Order_Date]],"YYYY-MM")</f>
        <v>2022-11</v>
      </c>
      <c r="Q1247" s="9" t="str">
        <f>IF(AND(Table1[[#This Row],[Hour]]&gt;=6,Table1[[#This Row],[Hour]]&lt;12),"Morning",IF(AND(Table1[[#This Row],[Hour]]&gt;=12,Table1[[#This Row],[Hour]]&lt;18),"AfterNoon",IF(AND(Table1[[#This Row],[Hour]]&gt;=18,Table1[[#This Row],[Hour]]&lt;21),"Evening","Night")))</f>
        <v>Night</v>
      </c>
      <c r="R1247">
        <f>Table1[[#This Row],[Total_Sales]]/Table1[[#This Row],[Quantity_Sold]]</f>
        <v>325.60000000000002</v>
      </c>
      <c r="S1247">
        <v>30</v>
      </c>
    </row>
    <row r="1248" spans="1:19" ht="15.75" customHeight="1" x14ac:dyDescent="0.25">
      <c r="A1248" s="3">
        <v>2247</v>
      </c>
      <c r="B1248" s="4">
        <v>44899</v>
      </c>
      <c r="C1248" s="3">
        <v>203</v>
      </c>
      <c r="D1248" s="3">
        <v>303</v>
      </c>
      <c r="E1248" s="3">
        <v>102</v>
      </c>
      <c r="F1248" s="3">
        <v>1</v>
      </c>
      <c r="G1248" s="5">
        <v>213.79600000000002</v>
      </c>
      <c r="H1248" s="5">
        <v>213.79600000000002</v>
      </c>
      <c r="I1248" s="5">
        <v>32.069400000000002</v>
      </c>
      <c r="J1248" s="3" t="b">
        <v>0</v>
      </c>
      <c r="K1248" s="3" t="s">
        <v>664</v>
      </c>
      <c r="L1248" s="3">
        <v>2022</v>
      </c>
      <c r="M1248" s="3">
        <v>12</v>
      </c>
      <c r="N1248" s="3" t="s">
        <v>20</v>
      </c>
      <c r="O1248" s="11">
        <v>18</v>
      </c>
      <c r="P1248" s="11" t="str">
        <f>TEXT(Table1[[#This Row],[Order_Date]],"YYYY-MM")</f>
        <v>2022-12</v>
      </c>
      <c r="Q1248" s="9" t="str">
        <f>IF(AND(Table1[[#This Row],[Hour]]&gt;=6,Table1[[#This Row],[Hour]]&lt;12),"Morning",IF(AND(Table1[[#This Row],[Hour]]&gt;=12,Table1[[#This Row],[Hour]]&lt;18),"AfterNoon",IF(AND(Table1[[#This Row],[Hour]]&gt;=18,Table1[[#This Row],[Hour]]&lt;21),"Evening","Night")))</f>
        <v>Evening</v>
      </c>
      <c r="R1248">
        <f>Table1[[#This Row],[Total_Sales]]/Table1[[#This Row],[Quantity_Sold]]</f>
        <v>213.79600000000002</v>
      </c>
      <c r="S1248">
        <v>15</v>
      </c>
    </row>
    <row r="1249" spans="1:19" ht="15.75" customHeight="1" x14ac:dyDescent="0.25">
      <c r="A1249" s="3">
        <v>2248</v>
      </c>
      <c r="B1249" s="4">
        <v>44939</v>
      </c>
      <c r="C1249" s="3">
        <v>201</v>
      </c>
      <c r="D1249" s="3">
        <v>305</v>
      </c>
      <c r="E1249" s="3">
        <v>103</v>
      </c>
      <c r="F1249" s="3">
        <v>7</v>
      </c>
      <c r="G1249" s="5">
        <v>285.62600000000003</v>
      </c>
      <c r="H1249" s="5">
        <v>1999.3820000000003</v>
      </c>
      <c r="I1249" s="5">
        <v>339.89494000000008</v>
      </c>
      <c r="J1249" s="3" t="b">
        <v>1</v>
      </c>
      <c r="K1249" s="3" t="s">
        <v>841</v>
      </c>
      <c r="L1249" s="3">
        <v>2023</v>
      </c>
      <c r="M1249" s="3">
        <v>1</v>
      </c>
      <c r="N1249" s="3" t="s">
        <v>26</v>
      </c>
      <c r="O1249" s="11">
        <v>19</v>
      </c>
      <c r="P1249" s="11" t="str">
        <f>TEXT(Table1[[#This Row],[Order_Date]],"YYYY-MM")</f>
        <v>2023-01</v>
      </c>
      <c r="Q1249" s="9" t="str">
        <f>IF(AND(Table1[[#This Row],[Hour]]&gt;=6,Table1[[#This Row],[Hour]]&lt;12),"Morning",IF(AND(Table1[[#This Row],[Hour]]&gt;=12,Table1[[#This Row],[Hour]]&lt;18),"AfterNoon",IF(AND(Table1[[#This Row],[Hour]]&gt;=18,Table1[[#This Row],[Hour]]&lt;21),"Evening","Night")))</f>
        <v>Evening</v>
      </c>
      <c r="R1249">
        <f>Table1[[#This Row],[Total_Sales]]/Table1[[#This Row],[Quantity_Sold]]</f>
        <v>285.62600000000003</v>
      </c>
      <c r="S1249">
        <v>17</v>
      </c>
    </row>
    <row r="1250" spans="1:19" ht="15.75" customHeight="1" x14ac:dyDescent="0.25">
      <c r="A1250" s="3">
        <v>2249</v>
      </c>
      <c r="B1250" s="4">
        <v>44903</v>
      </c>
      <c r="C1250" s="3">
        <v>204</v>
      </c>
      <c r="D1250" s="3">
        <v>302</v>
      </c>
      <c r="E1250" s="3">
        <v>104</v>
      </c>
      <c r="F1250" s="3">
        <v>3</v>
      </c>
      <c r="G1250" s="5">
        <v>55.748000000000005</v>
      </c>
      <c r="H1250" s="5">
        <v>167.24400000000003</v>
      </c>
      <c r="I1250" s="5">
        <v>31.776360000000007</v>
      </c>
      <c r="J1250" s="3" t="b">
        <v>0</v>
      </c>
      <c r="K1250" s="3" t="s">
        <v>584</v>
      </c>
      <c r="L1250" s="3">
        <v>2022</v>
      </c>
      <c r="M1250" s="3">
        <v>12</v>
      </c>
      <c r="N1250" s="3" t="s">
        <v>16</v>
      </c>
      <c r="O1250" s="11">
        <v>9</v>
      </c>
      <c r="P1250" s="11" t="str">
        <f>TEXT(Table1[[#This Row],[Order_Date]],"YYYY-MM")</f>
        <v>2022-12</v>
      </c>
      <c r="Q1250" s="9" t="str">
        <f>IF(AND(Table1[[#This Row],[Hour]]&gt;=6,Table1[[#This Row],[Hour]]&lt;12),"Morning",IF(AND(Table1[[#This Row],[Hour]]&gt;=12,Table1[[#This Row],[Hour]]&lt;18),"AfterNoon",IF(AND(Table1[[#This Row],[Hour]]&gt;=18,Table1[[#This Row],[Hour]]&lt;21),"Evening","Night")))</f>
        <v>Morning</v>
      </c>
      <c r="R1250">
        <f>Table1[[#This Row],[Total_Sales]]/Table1[[#This Row],[Quantity_Sold]]</f>
        <v>55.748000000000012</v>
      </c>
      <c r="S1250">
        <v>19</v>
      </c>
    </row>
    <row r="1251" spans="1:19" ht="15.75" customHeight="1" x14ac:dyDescent="0.25">
      <c r="A1251" s="3">
        <v>2250</v>
      </c>
      <c r="B1251" s="4">
        <v>45334</v>
      </c>
      <c r="C1251" s="3">
        <v>201</v>
      </c>
      <c r="D1251" s="3">
        <v>301</v>
      </c>
      <c r="E1251" s="3">
        <v>105</v>
      </c>
      <c r="F1251" s="3">
        <v>9</v>
      </c>
      <c r="G1251" s="5">
        <v>110.55000000000001</v>
      </c>
      <c r="H1251" s="5">
        <v>994.95</v>
      </c>
      <c r="I1251" s="5">
        <v>208.93950000000001</v>
      </c>
      <c r="J1251" s="3" t="b">
        <v>0</v>
      </c>
      <c r="K1251" s="3" t="s">
        <v>687</v>
      </c>
      <c r="L1251" s="3">
        <v>2024</v>
      </c>
      <c r="M1251" s="3">
        <v>2</v>
      </c>
      <c r="N1251" s="3" t="s">
        <v>28</v>
      </c>
      <c r="O1251" s="11">
        <v>16</v>
      </c>
      <c r="P1251" s="11" t="str">
        <f>TEXT(Table1[[#This Row],[Order_Date]],"YYYY-MM")</f>
        <v>2024-02</v>
      </c>
      <c r="Q1251" s="9" t="str">
        <f>IF(AND(Table1[[#This Row],[Hour]]&gt;=6,Table1[[#This Row],[Hour]]&lt;12),"Morning",IF(AND(Table1[[#This Row],[Hour]]&gt;=12,Table1[[#This Row],[Hour]]&lt;18),"AfterNoon",IF(AND(Table1[[#This Row],[Hour]]&gt;=18,Table1[[#This Row],[Hour]]&lt;21),"Evening","Night")))</f>
        <v>AfterNoon</v>
      </c>
      <c r="R1251">
        <f>Table1[[#This Row],[Total_Sales]]/Table1[[#This Row],[Quantity_Sold]]</f>
        <v>110.55000000000001</v>
      </c>
      <c r="S1251">
        <v>21</v>
      </c>
    </row>
    <row r="1252" spans="1:19" ht="15.75" customHeight="1" x14ac:dyDescent="0.25">
      <c r="A1252" s="3">
        <v>2251</v>
      </c>
      <c r="B1252" s="4">
        <v>45103</v>
      </c>
      <c r="C1252" s="3">
        <v>205</v>
      </c>
      <c r="D1252" s="3">
        <v>302</v>
      </c>
      <c r="E1252" s="3">
        <v>102</v>
      </c>
      <c r="F1252" s="3">
        <v>4</v>
      </c>
      <c r="G1252" s="5">
        <v>564.21199999999999</v>
      </c>
      <c r="H1252" s="5">
        <v>2256.848</v>
      </c>
      <c r="I1252" s="5">
        <v>564.21199999999999</v>
      </c>
      <c r="J1252" s="3" t="b">
        <v>0</v>
      </c>
      <c r="K1252" s="3" t="s">
        <v>327</v>
      </c>
      <c r="L1252" s="3">
        <v>2023</v>
      </c>
      <c r="M1252" s="3">
        <v>6</v>
      </c>
      <c r="N1252" s="3" t="s">
        <v>28</v>
      </c>
      <c r="O1252" s="11">
        <v>5</v>
      </c>
      <c r="P1252" s="11" t="str">
        <f>TEXT(Table1[[#This Row],[Order_Date]],"YYYY-MM")</f>
        <v>2023-06</v>
      </c>
      <c r="Q1252" s="9" t="str">
        <f>IF(AND(Table1[[#This Row],[Hour]]&gt;=6,Table1[[#This Row],[Hour]]&lt;12),"Morning",IF(AND(Table1[[#This Row],[Hour]]&gt;=12,Table1[[#This Row],[Hour]]&lt;18),"AfterNoon",IF(AND(Table1[[#This Row],[Hour]]&gt;=18,Table1[[#This Row],[Hour]]&lt;21),"Evening","Night")))</f>
        <v>Night</v>
      </c>
      <c r="R1252">
        <f>Table1[[#This Row],[Total_Sales]]/Table1[[#This Row],[Quantity_Sold]]</f>
        <v>564.21199999999999</v>
      </c>
      <c r="S1252">
        <v>25</v>
      </c>
    </row>
    <row r="1253" spans="1:19" ht="15.75" customHeight="1" x14ac:dyDescent="0.25">
      <c r="A1253" s="3">
        <v>2252</v>
      </c>
      <c r="B1253" s="4">
        <v>45295</v>
      </c>
      <c r="C1253" s="3">
        <v>203</v>
      </c>
      <c r="D1253" s="3">
        <v>303</v>
      </c>
      <c r="E1253" s="3">
        <v>101</v>
      </c>
      <c r="F1253" s="3">
        <v>2</v>
      </c>
      <c r="G1253" s="5">
        <v>45.122000000000007</v>
      </c>
      <c r="H1253" s="5">
        <v>90.244000000000014</v>
      </c>
      <c r="I1253" s="5">
        <v>27.073200000000003</v>
      </c>
      <c r="J1253" s="3" t="b">
        <v>0</v>
      </c>
      <c r="K1253" s="3" t="s">
        <v>780</v>
      </c>
      <c r="L1253" s="3">
        <v>2024</v>
      </c>
      <c r="M1253" s="3">
        <v>1</v>
      </c>
      <c r="N1253" s="3" t="s">
        <v>16</v>
      </c>
      <c r="O1253" s="11">
        <v>6</v>
      </c>
      <c r="P1253" s="11" t="str">
        <f>TEXT(Table1[[#This Row],[Order_Date]],"YYYY-MM")</f>
        <v>2024-01</v>
      </c>
      <c r="Q1253" s="9" t="str">
        <f>IF(AND(Table1[[#This Row],[Hour]]&gt;=6,Table1[[#This Row],[Hour]]&lt;12),"Morning",IF(AND(Table1[[#This Row],[Hour]]&gt;=12,Table1[[#This Row],[Hour]]&lt;18),"AfterNoon",IF(AND(Table1[[#This Row],[Hour]]&gt;=18,Table1[[#This Row],[Hour]]&lt;21),"Evening","Night")))</f>
        <v>Morning</v>
      </c>
      <c r="R1253">
        <f>Table1[[#This Row],[Total_Sales]]/Table1[[#This Row],[Quantity_Sold]]</f>
        <v>45.122000000000007</v>
      </c>
      <c r="S1253">
        <v>30</v>
      </c>
    </row>
    <row r="1254" spans="1:19" ht="15.75" customHeight="1" x14ac:dyDescent="0.25">
      <c r="A1254" s="3">
        <v>2253</v>
      </c>
      <c r="B1254" s="4">
        <v>45377</v>
      </c>
      <c r="C1254" s="3">
        <v>201</v>
      </c>
      <c r="D1254" s="3">
        <v>304</v>
      </c>
      <c r="E1254" s="3">
        <v>102</v>
      </c>
      <c r="F1254" s="3">
        <v>10</v>
      </c>
      <c r="G1254" s="5">
        <v>314.31400000000002</v>
      </c>
      <c r="H1254" s="5">
        <v>3143.1400000000003</v>
      </c>
      <c r="I1254" s="5">
        <v>471.471</v>
      </c>
      <c r="J1254" s="3" t="b">
        <v>0</v>
      </c>
      <c r="K1254" s="3" t="s">
        <v>842</v>
      </c>
      <c r="L1254" s="3">
        <v>2024</v>
      </c>
      <c r="M1254" s="3">
        <v>3</v>
      </c>
      <c r="N1254" s="3" t="s">
        <v>31</v>
      </c>
      <c r="O1254" s="11">
        <v>13</v>
      </c>
      <c r="P1254" s="11" t="str">
        <f>TEXT(Table1[[#This Row],[Order_Date]],"YYYY-MM")</f>
        <v>2024-03</v>
      </c>
      <c r="Q1254" s="9" t="str">
        <f>IF(AND(Table1[[#This Row],[Hour]]&gt;=6,Table1[[#This Row],[Hour]]&lt;12),"Morning",IF(AND(Table1[[#This Row],[Hour]]&gt;=12,Table1[[#This Row],[Hour]]&lt;18),"AfterNoon",IF(AND(Table1[[#This Row],[Hour]]&gt;=18,Table1[[#This Row],[Hour]]&lt;21),"Evening","Night")))</f>
        <v>AfterNoon</v>
      </c>
      <c r="R1254">
        <f>Table1[[#This Row],[Total_Sales]]/Table1[[#This Row],[Quantity_Sold]]</f>
        <v>314.31400000000002</v>
      </c>
      <c r="S1254">
        <v>15</v>
      </c>
    </row>
    <row r="1255" spans="1:19" ht="15.75" customHeight="1" x14ac:dyDescent="0.25">
      <c r="A1255" s="3">
        <v>2254</v>
      </c>
      <c r="B1255" s="4">
        <v>45347</v>
      </c>
      <c r="C1255" s="3">
        <v>202</v>
      </c>
      <c r="D1255" s="3">
        <v>303</v>
      </c>
      <c r="E1255" s="3">
        <v>101</v>
      </c>
      <c r="F1255" s="3">
        <v>8</v>
      </c>
      <c r="G1255" s="5">
        <v>237.62200000000004</v>
      </c>
      <c r="H1255" s="5">
        <v>1900.9760000000003</v>
      </c>
      <c r="I1255" s="5">
        <v>323.16592000000009</v>
      </c>
      <c r="J1255" s="3" t="b">
        <v>0</v>
      </c>
      <c r="K1255" s="3" t="s">
        <v>843</v>
      </c>
      <c r="L1255" s="3">
        <v>2024</v>
      </c>
      <c r="M1255" s="3">
        <v>2</v>
      </c>
      <c r="N1255" s="3" t="s">
        <v>20</v>
      </c>
      <c r="O1255" s="11">
        <v>3</v>
      </c>
      <c r="P1255" s="11" t="str">
        <f>TEXT(Table1[[#This Row],[Order_Date]],"YYYY-MM")</f>
        <v>2024-02</v>
      </c>
      <c r="Q1255" s="9" t="str">
        <f>IF(AND(Table1[[#This Row],[Hour]]&gt;=6,Table1[[#This Row],[Hour]]&lt;12),"Morning",IF(AND(Table1[[#This Row],[Hour]]&gt;=12,Table1[[#This Row],[Hour]]&lt;18),"AfterNoon",IF(AND(Table1[[#This Row],[Hour]]&gt;=18,Table1[[#This Row],[Hour]]&lt;21),"Evening","Night")))</f>
        <v>Night</v>
      </c>
      <c r="R1255">
        <f>Table1[[#This Row],[Total_Sales]]/Table1[[#This Row],[Quantity_Sold]]</f>
        <v>237.62200000000004</v>
      </c>
      <c r="S1255">
        <v>17</v>
      </c>
    </row>
    <row r="1256" spans="1:19" ht="15.75" customHeight="1" x14ac:dyDescent="0.25">
      <c r="A1256" s="3">
        <v>2255</v>
      </c>
      <c r="B1256" s="4">
        <v>44891</v>
      </c>
      <c r="C1256" s="3">
        <v>201</v>
      </c>
      <c r="D1256" s="3">
        <v>302</v>
      </c>
      <c r="E1256" s="3">
        <v>103</v>
      </c>
      <c r="F1256" s="3">
        <v>8</v>
      </c>
      <c r="G1256" s="5">
        <v>393.404</v>
      </c>
      <c r="H1256" s="5">
        <v>3147.232</v>
      </c>
      <c r="I1256" s="5">
        <v>597.97407999999996</v>
      </c>
      <c r="J1256" s="3" t="b">
        <v>0</v>
      </c>
      <c r="K1256" s="3" t="s">
        <v>844</v>
      </c>
      <c r="L1256" s="3">
        <v>2022</v>
      </c>
      <c r="M1256" s="3">
        <v>11</v>
      </c>
      <c r="N1256" s="3" t="s">
        <v>22</v>
      </c>
      <c r="O1256" s="11">
        <v>1</v>
      </c>
      <c r="P1256" s="11" t="str">
        <f>TEXT(Table1[[#This Row],[Order_Date]],"YYYY-MM")</f>
        <v>2022-11</v>
      </c>
      <c r="Q1256" s="9" t="str">
        <f>IF(AND(Table1[[#This Row],[Hour]]&gt;=6,Table1[[#This Row],[Hour]]&lt;12),"Morning",IF(AND(Table1[[#This Row],[Hour]]&gt;=12,Table1[[#This Row],[Hour]]&lt;18),"AfterNoon",IF(AND(Table1[[#This Row],[Hour]]&gt;=18,Table1[[#This Row],[Hour]]&lt;21),"Evening","Night")))</f>
        <v>Night</v>
      </c>
      <c r="R1256">
        <f>Table1[[#This Row],[Total_Sales]]/Table1[[#This Row],[Quantity_Sold]]</f>
        <v>393.404</v>
      </c>
      <c r="S1256">
        <v>19</v>
      </c>
    </row>
    <row r="1257" spans="1:19" ht="15.75" customHeight="1" x14ac:dyDescent="0.25">
      <c r="A1257" s="3">
        <v>2256</v>
      </c>
      <c r="B1257" s="4">
        <v>45272</v>
      </c>
      <c r="C1257" s="3">
        <v>204</v>
      </c>
      <c r="D1257" s="3">
        <v>304</v>
      </c>
      <c r="E1257" s="3">
        <v>102</v>
      </c>
      <c r="F1257" s="3">
        <v>2</v>
      </c>
      <c r="G1257" s="5">
        <v>645.70000000000005</v>
      </c>
      <c r="H1257" s="5">
        <v>1291.4000000000001</v>
      </c>
      <c r="I1257" s="5">
        <v>271.19400000000002</v>
      </c>
      <c r="J1257" s="3" t="b">
        <v>1</v>
      </c>
      <c r="K1257" s="3" t="s">
        <v>845</v>
      </c>
      <c r="L1257" s="3">
        <v>2023</v>
      </c>
      <c r="M1257" s="3">
        <v>12</v>
      </c>
      <c r="N1257" s="3" t="s">
        <v>31</v>
      </c>
      <c r="O1257" s="11">
        <v>21</v>
      </c>
      <c r="P1257" s="11" t="str">
        <f>TEXT(Table1[[#This Row],[Order_Date]],"YYYY-MM")</f>
        <v>2023-12</v>
      </c>
      <c r="Q1257" s="9" t="str">
        <f>IF(AND(Table1[[#This Row],[Hour]]&gt;=6,Table1[[#This Row],[Hour]]&lt;12),"Morning",IF(AND(Table1[[#This Row],[Hour]]&gt;=12,Table1[[#This Row],[Hour]]&lt;18),"AfterNoon",IF(AND(Table1[[#This Row],[Hour]]&gt;=18,Table1[[#This Row],[Hour]]&lt;21),"Evening","Night")))</f>
        <v>Night</v>
      </c>
      <c r="R1257">
        <f>Table1[[#This Row],[Total_Sales]]/Table1[[#This Row],[Quantity_Sold]]</f>
        <v>645.70000000000005</v>
      </c>
      <c r="S1257">
        <v>21</v>
      </c>
    </row>
    <row r="1258" spans="1:19" ht="15.75" customHeight="1" x14ac:dyDescent="0.25">
      <c r="A1258" s="3">
        <v>2257</v>
      </c>
      <c r="B1258" s="4">
        <v>45419</v>
      </c>
      <c r="C1258" s="3">
        <v>201</v>
      </c>
      <c r="D1258" s="3">
        <v>304</v>
      </c>
      <c r="E1258" s="3">
        <v>103</v>
      </c>
      <c r="F1258" s="3">
        <v>2</v>
      </c>
      <c r="G1258" s="5">
        <v>484.74800000000005</v>
      </c>
      <c r="H1258" s="5">
        <v>969.49600000000009</v>
      </c>
      <c r="I1258" s="5">
        <v>242.37400000000002</v>
      </c>
      <c r="J1258" s="3" t="b">
        <v>1</v>
      </c>
      <c r="K1258" s="3" t="s">
        <v>502</v>
      </c>
      <c r="L1258" s="3">
        <v>2024</v>
      </c>
      <c r="M1258" s="3">
        <v>5</v>
      </c>
      <c r="N1258" s="3" t="s">
        <v>31</v>
      </c>
      <c r="O1258" s="11">
        <v>19</v>
      </c>
      <c r="P1258" s="11" t="str">
        <f>TEXT(Table1[[#This Row],[Order_Date]],"YYYY-MM")</f>
        <v>2024-05</v>
      </c>
      <c r="Q1258" s="9" t="str">
        <f>IF(AND(Table1[[#This Row],[Hour]]&gt;=6,Table1[[#This Row],[Hour]]&lt;12),"Morning",IF(AND(Table1[[#This Row],[Hour]]&gt;=12,Table1[[#This Row],[Hour]]&lt;18),"AfterNoon",IF(AND(Table1[[#This Row],[Hour]]&gt;=18,Table1[[#This Row],[Hour]]&lt;21),"Evening","Night")))</f>
        <v>Evening</v>
      </c>
      <c r="R1258">
        <f>Table1[[#This Row],[Total_Sales]]/Table1[[#This Row],[Quantity_Sold]]</f>
        <v>484.74800000000005</v>
      </c>
      <c r="S1258">
        <v>25</v>
      </c>
    </row>
    <row r="1259" spans="1:19" ht="15.75" customHeight="1" x14ac:dyDescent="0.25">
      <c r="A1259" s="3">
        <v>2258</v>
      </c>
      <c r="B1259" s="4">
        <v>45242</v>
      </c>
      <c r="C1259" s="3">
        <v>201</v>
      </c>
      <c r="D1259" s="3">
        <v>305</v>
      </c>
      <c r="E1259" s="3">
        <v>101</v>
      </c>
      <c r="F1259" s="3">
        <v>3</v>
      </c>
      <c r="G1259" s="5">
        <v>504.63600000000002</v>
      </c>
      <c r="H1259" s="5">
        <v>1513.9080000000001</v>
      </c>
      <c r="I1259" s="5">
        <v>454.17240000000004</v>
      </c>
      <c r="J1259" s="3" t="b">
        <v>0</v>
      </c>
      <c r="K1259" s="3" t="s">
        <v>846</v>
      </c>
      <c r="L1259" s="3">
        <v>2023</v>
      </c>
      <c r="M1259" s="3">
        <v>11</v>
      </c>
      <c r="N1259" s="3" t="s">
        <v>20</v>
      </c>
      <c r="O1259" s="11">
        <v>20</v>
      </c>
      <c r="P1259" s="11" t="str">
        <f>TEXT(Table1[[#This Row],[Order_Date]],"YYYY-MM")</f>
        <v>2023-11</v>
      </c>
      <c r="Q1259" s="9" t="str">
        <f>IF(AND(Table1[[#This Row],[Hour]]&gt;=6,Table1[[#This Row],[Hour]]&lt;12),"Morning",IF(AND(Table1[[#This Row],[Hour]]&gt;=12,Table1[[#This Row],[Hour]]&lt;18),"AfterNoon",IF(AND(Table1[[#This Row],[Hour]]&gt;=18,Table1[[#This Row],[Hour]]&lt;21),"Evening","Night")))</f>
        <v>Evening</v>
      </c>
      <c r="R1259">
        <f>Table1[[#This Row],[Total_Sales]]/Table1[[#This Row],[Quantity_Sold]]</f>
        <v>504.63600000000002</v>
      </c>
      <c r="S1259">
        <v>30</v>
      </c>
    </row>
    <row r="1260" spans="1:19" ht="15.75" customHeight="1" x14ac:dyDescent="0.25">
      <c r="A1260" s="3">
        <v>2259</v>
      </c>
      <c r="B1260" s="4">
        <v>44974</v>
      </c>
      <c r="C1260" s="3">
        <v>201</v>
      </c>
      <c r="D1260" s="3">
        <v>305</v>
      </c>
      <c r="E1260" s="3">
        <v>105</v>
      </c>
      <c r="F1260" s="3">
        <v>6</v>
      </c>
      <c r="G1260" s="5">
        <v>277.75</v>
      </c>
      <c r="H1260" s="5">
        <v>1666.5</v>
      </c>
      <c r="I1260" s="5">
        <v>249.97499999999999</v>
      </c>
      <c r="J1260" s="3" t="b">
        <v>0</v>
      </c>
      <c r="K1260" s="3" t="s">
        <v>233</v>
      </c>
      <c r="L1260" s="3">
        <v>2023</v>
      </c>
      <c r="M1260" s="3">
        <v>2</v>
      </c>
      <c r="N1260" s="3" t="s">
        <v>26</v>
      </c>
      <c r="O1260" s="11">
        <v>5</v>
      </c>
      <c r="P1260" s="11" t="str">
        <f>TEXT(Table1[[#This Row],[Order_Date]],"YYYY-MM")</f>
        <v>2023-02</v>
      </c>
      <c r="Q1260" s="9" t="str">
        <f>IF(AND(Table1[[#This Row],[Hour]]&gt;=6,Table1[[#This Row],[Hour]]&lt;12),"Morning",IF(AND(Table1[[#This Row],[Hour]]&gt;=12,Table1[[#This Row],[Hour]]&lt;18),"AfterNoon",IF(AND(Table1[[#This Row],[Hour]]&gt;=18,Table1[[#This Row],[Hour]]&lt;21),"Evening","Night")))</f>
        <v>Night</v>
      </c>
      <c r="R1260">
        <f>Table1[[#This Row],[Total_Sales]]/Table1[[#This Row],[Quantity_Sold]]</f>
        <v>277.75</v>
      </c>
      <c r="S1260">
        <v>15</v>
      </c>
    </row>
    <row r="1261" spans="1:19" ht="15.75" customHeight="1" x14ac:dyDescent="0.25">
      <c r="A1261" s="3">
        <v>2260</v>
      </c>
      <c r="B1261" s="4">
        <v>44912</v>
      </c>
      <c r="C1261" s="3">
        <v>204</v>
      </c>
      <c r="D1261" s="3">
        <v>305</v>
      </c>
      <c r="E1261" s="3">
        <v>102</v>
      </c>
      <c r="F1261" s="3">
        <v>7</v>
      </c>
      <c r="G1261" s="5">
        <v>149.64400000000001</v>
      </c>
      <c r="H1261" s="5">
        <v>1047.508</v>
      </c>
      <c r="I1261" s="5">
        <v>178.07636000000002</v>
      </c>
      <c r="J1261" s="3" t="b">
        <v>1</v>
      </c>
      <c r="K1261" s="3" t="s">
        <v>847</v>
      </c>
      <c r="L1261" s="3">
        <v>2022</v>
      </c>
      <c r="M1261" s="3">
        <v>12</v>
      </c>
      <c r="N1261" s="3" t="s">
        <v>22</v>
      </c>
      <c r="O1261" s="11">
        <v>8</v>
      </c>
      <c r="P1261" s="11" t="str">
        <f>TEXT(Table1[[#This Row],[Order_Date]],"YYYY-MM")</f>
        <v>2022-12</v>
      </c>
      <c r="Q1261" s="9" t="str">
        <f>IF(AND(Table1[[#This Row],[Hour]]&gt;=6,Table1[[#This Row],[Hour]]&lt;12),"Morning",IF(AND(Table1[[#This Row],[Hour]]&gt;=12,Table1[[#This Row],[Hour]]&lt;18),"AfterNoon",IF(AND(Table1[[#This Row],[Hour]]&gt;=18,Table1[[#This Row],[Hour]]&lt;21),"Evening","Night")))</f>
        <v>Morning</v>
      </c>
      <c r="R1261">
        <f>Table1[[#This Row],[Total_Sales]]/Table1[[#This Row],[Quantity_Sold]]</f>
        <v>149.64400000000001</v>
      </c>
      <c r="S1261">
        <v>17</v>
      </c>
    </row>
    <row r="1262" spans="1:19" ht="15.75" customHeight="1" x14ac:dyDescent="0.25">
      <c r="A1262" s="3">
        <v>2261</v>
      </c>
      <c r="B1262" s="4">
        <v>45233</v>
      </c>
      <c r="C1262" s="3">
        <v>205</v>
      </c>
      <c r="D1262" s="3">
        <v>305</v>
      </c>
      <c r="E1262" s="3">
        <v>102</v>
      </c>
      <c r="F1262" s="3">
        <v>7</v>
      </c>
      <c r="G1262" s="5">
        <v>232.36400000000003</v>
      </c>
      <c r="H1262" s="5">
        <v>1626.5480000000002</v>
      </c>
      <c r="I1262" s="5">
        <v>309.04412000000002</v>
      </c>
      <c r="J1262" s="3" t="b">
        <v>0</v>
      </c>
      <c r="K1262" s="3" t="s">
        <v>388</v>
      </c>
      <c r="L1262" s="3">
        <v>2023</v>
      </c>
      <c r="M1262" s="3">
        <v>11</v>
      </c>
      <c r="N1262" s="3" t="s">
        <v>26</v>
      </c>
      <c r="O1262" s="11">
        <v>18</v>
      </c>
      <c r="P1262" s="11" t="str">
        <f>TEXT(Table1[[#This Row],[Order_Date]],"YYYY-MM")</f>
        <v>2023-11</v>
      </c>
      <c r="Q1262" s="9" t="str">
        <f>IF(AND(Table1[[#This Row],[Hour]]&gt;=6,Table1[[#This Row],[Hour]]&lt;12),"Morning",IF(AND(Table1[[#This Row],[Hour]]&gt;=12,Table1[[#This Row],[Hour]]&lt;18),"AfterNoon",IF(AND(Table1[[#This Row],[Hour]]&gt;=18,Table1[[#This Row],[Hour]]&lt;21),"Evening","Night")))</f>
        <v>Evening</v>
      </c>
      <c r="R1262">
        <f>Table1[[#This Row],[Total_Sales]]/Table1[[#This Row],[Quantity_Sold]]</f>
        <v>232.36400000000003</v>
      </c>
      <c r="S1262">
        <v>18.999999999999996</v>
      </c>
    </row>
    <row r="1263" spans="1:19" ht="15.75" customHeight="1" x14ac:dyDescent="0.25">
      <c r="A1263" s="3">
        <v>2262</v>
      </c>
      <c r="B1263" s="4">
        <v>45576</v>
      </c>
      <c r="C1263" s="3">
        <v>205</v>
      </c>
      <c r="D1263" s="3">
        <v>303</v>
      </c>
      <c r="E1263" s="3">
        <v>101</v>
      </c>
      <c r="F1263" s="3">
        <v>2</v>
      </c>
      <c r="G1263" s="5">
        <v>500.58800000000002</v>
      </c>
      <c r="H1263" s="5">
        <v>1001.176</v>
      </c>
      <c r="I1263" s="5">
        <v>210.24696</v>
      </c>
      <c r="J1263" s="3" t="b">
        <v>1</v>
      </c>
      <c r="K1263" s="3" t="s">
        <v>848</v>
      </c>
      <c r="L1263" s="3">
        <v>2024</v>
      </c>
      <c r="M1263" s="3">
        <v>10</v>
      </c>
      <c r="N1263" s="3" t="s">
        <v>26</v>
      </c>
      <c r="O1263" s="11">
        <v>3</v>
      </c>
      <c r="P1263" s="11" t="str">
        <f>TEXT(Table1[[#This Row],[Order_Date]],"YYYY-MM")</f>
        <v>2024-10</v>
      </c>
      <c r="Q1263" s="9" t="str">
        <f>IF(AND(Table1[[#This Row],[Hour]]&gt;=6,Table1[[#This Row],[Hour]]&lt;12),"Morning",IF(AND(Table1[[#This Row],[Hour]]&gt;=12,Table1[[#This Row],[Hour]]&lt;18),"AfterNoon",IF(AND(Table1[[#This Row],[Hour]]&gt;=18,Table1[[#This Row],[Hour]]&lt;21),"Evening","Night")))</f>
        <v>Night</v>
      </c>
      <c r="R1263">
        <f>Table1[[#This Row],[Total_Sales]]/Table1[[#This Row],[Quantity_Sold]]</f>
        <v>500.58800000000002</v>
      </c>
      <c r="S1263">
        <v>21</v>
      </c>
    </row>
    <row r="1264" spans="1:19" ht="15.75" customHeight="1" x14ac:dyDescent="0.25">
      <c r="A1264" s="3">
        <v>2263</v>
      </c>
      <c r="B1264" s="4">
        <v>45443</v>
      </c>
      <c r="C1264" s="3">
        <v>201</v>
      </c>
      <c r="D1264" s="3">
        <v>302</v>
      </c>
      <c r="E1264" s="3">
        <v>105</v>
      </c>
      <c r="F1264" s="3">
        <v>3</v>
      </c>
      <c r="G1264" s="5">
        <v>402.33600000000001</v>
      </c>
      <c r="H1264" s="5">
        <v>1207.008</v>
      </c>
      <c r="I1264" s="5">
        <v>301.75200000000001</v>
      </c>
      <c r="J1264" s="3" t="b">
        <v>1</v>
      </c>
      <c r="K1264" s="3" t="s">
        <v>80</v>
      </c>
      <c r="L1264" s="3">
        <v>2024</v>
      </c>
      <c r="M1264" s="3">
        <v>5</v>
      </c>
      <c r="N1264" s="3" t="s">
        <v>26</v>
      </c>
      <c r="O1264" s="11">
        <v>18</v>
      </c>
      <c r="P1264" s="11" t="str">
        <f>TEXT(Table1[[#This Row],[Order_Date]],"YYYY-MM")</f>
        <v>2024-05</v>
      </c>
      <c r="Q1264" s="9" t="str">
        <f>IF(AND(Table1[[#This Row],[Hour]]&gt;=6,Table1[[#This Row],[Hour]]&lt;12),"Morning",IF(AND(Table1[[#This Row],[Hour]]&gt;=12,Table1[[#This Row],[Hour]]&lt;18),"AfterNoon",IF(AND(Table1[[#This Row],[Hour]]&gt;=18,Table1[[#This Row],[Hour]]&lt;21),"Evening","Night")))</f>
        <v>Evening</v>
      </c>
      <c r="R1264">
        <f>Table1[[#This Row],[Total_Sales]]/Table1[[#This Row],[Quantity_Sold]]</f>
        <v>402.33600000000001</v>
      </c>
      <c r="S1264">
        <v>25</v>
      </c>
    </row>
    <row r="1265" spans="1:19" ht="15.75" customHeight="1" x14ac:dyDescent="0.25">
      <c r="A1265" s="3">
        <v>2264</v>
      </c>
      <c r="B1265" s="4">
        <v>45250</v>
      </c>
      <c r="C1265" s="3">
        <v>202</v>
      </c>
      <c r="D1265" s="3">
        <v>303</v>
      </c>
      <c r="E1265" s="3">
        <v>105</v>
      </c>
      <c r="F1265" s="3">
        <v>8</v>
      </c>
      <c r="G1265" s="5">
        <v>57.332000000000001</v>
      </c>
      <c r="H1265" s="5">
        <v>458.65600000000001</v>
      </c>
      <c r="I1265" s="5">
        <v>137.5968</v>
      </c>
      <c r="J1265" s="3" t="b">
        <v>0</v>
      </c>
      <c r="K1265" s="3" t="s">
        <v>849</v>
      </c>
      <c r="L1265" s="3">
        <v>2023</v>
      </c>
      <c r="M1265" s="3">
        <v>11</v>
      </c>
      <c r="N1265" s="3" t="s">
        <v>28</v>
      </c>
      <c r="O1265" s="11">
        <v>1</v>
      </c>
      <c r="P1265" s="11" t="str">
        <f>TEXT(Table1[[#This Row],[Order_Date]],"YYYY-MM")</f>
        <v>2023-11</v>
      </c>
      <c r="Q1265" s="9" t="str">
        <f>IF(AND(Table1[[#This Row],[Hour]]&gt;=6,Table1[[#This Row],[Hour]]&lt;12),"Morning",IF(AND(Table1[[#This Row],[Hour]]&gt;=12,Table1[[#This Row],[Hour]]&lt;18),"AfterNoon",IF(AND(Table1[[#This Row],[Hour]]&gt;=18,Table1[[#This Row],[Hour]]&lt;21),"Evening","Night")))</f>
        <v>Night</v>
      </c>
      <c r="R1265">
        <f>Table1[[#This Row],[Total_Sales]]/Table1[[#This Row],[Quantity_Sold]]</f>
        <v>57.332000000000001</v>
      </c>
      <c r="S1265">
        <v>30</v>
      </c>
    </row>
    <row r="1266" spans="1:19" ht="15.75" customHeight="1" x14ac:dyDescent="0.25">
      <c r="A1266" s="3">
        <v>2265</v>
      </c>
      <c r="B1266" s="4">
        <v>44967</v>
      </c>
      <c r="C1266" s="3">
        <v>204</v>
      </c>
      <c r="D1266" s="3">
        <v>301</v>
      </c>
      <c r="E1266" s="3">
        <v>104</v>
      </c>
      <c r="F1266" s="3">
        <v>7</v>
      </c>
      <c r="G1266" s="5">
        <v>224.77400000000003</v>
      </c>
      <c r="H1266" s="5">
        <v>1573.4180000000001</v>
      </c>
      <c r="I1266" s="5">
        <v>236.0127</v>
      </c>
      <c r="J1266" s="3" t="b">
        <v>0</v>
      </c>
      <c r="K1266" s="3" t="s">
        <v>82</v>
      </c>
      <c r="L1266" s="3">
        <v>2023</v>
      </c>
      <c r="M1266" s="3">
        <v>2</v>
      </c>
      <c r="N1266" s="3" t="s">
        <v>26</v>
      </c>
      <c r="O1266" s="11">
        <v>12</v>
      </c>
      <c r="P1266" s="11" t="str">
        <f>TEXT(Table1[[#This Row],[Order_Date]],"YYYY-MM")</f>
        <v>2023-02</v>
      </c>
      <c r="Q1266" s="9" t="str">
        <f>IF(AND(Table1[[#This Row],[Hour]]&gt;=6,Table1[[#This Row],[Hour]]&lt;12),"Morning",IF(AND(Table1[[#This Row],[Hour]]&gt;=12,Table1[[#This Row],[Hour]]&lt;18),"AfterNoon",IF(AND(Table1[[#This Row],[Hour]]&gt;=18,Table1[[#This Row],[Hour]]&lt;21),"Evening","Night")))</f>
        <v>AfterNoon</v>
      </c>
      <c r="R1266">
        <f>Table1[[#This Row],[Total_Sales]]/Table1[[#This Row],[Quantity_Sold]]</f>
        <v>224.77400000000003</v>
      </c>
      <c r="S1266">
        <v>15</v>
      </c>
    </row>
    <row r="1267" spans="1:19" ht="15.75" customHeight="1" x14ac:dyDescent="0.25">
      <c r="A1267" s="3">
        <v>2266</v>
      </c>
      <c r="B1267" s="4">
        <v>45219</v>
      </c>
      <c r="C1267" s="3">
        <v>201</v>
      </c>
      <c r="D1267" s="3">
        <v>305</v>
      </c>
      <c r="E1267" s="3">
        <v>102</v>
      </c>
      <c r="F1267" s="3">
        <v>3</v>
      </c>
      <c r="G1267" s="5">
        <v>540.12200000000007</v>
      </c>
      <c r="H1267" s="5">
        <v>1620.3660000000002</v>
      </c>
      <c r="I1267" s="5">
        <v>275.46222000000006</v>
      </c>
      <c r="J1267" s="3" t="b">
        <v>1</v>
      </c>
      <c r="K1267" s="3" t="s">
        <v>850</v>
      </c>
      <c r="L1267" s="3">
        <v>2023</v>
      </c>
      <c r="M1267" s="3">
        <v>10</v>
      </c>
      <c r="N1267" s="3" t="s">
        <v>26</v>
      </c>
      <c r="O1267" s="11">
        <v>22</v>
      </c>
      <c r="P1267" s="11" t="str">
        <f>TEXT(Table1[[#This Row],[Order_Date]],"YYYY-MM")</f>
        <v>2023-10</v>
      </c>
      <c r="Q1267" s="9" t="str">
        <f>IF(AND(Table1[[#This Row],[Hour]]&gt;=6,Table1[[#This Row],[Hour]]&lt;12),"Morning",IF(AND(Table1[[#This Row],[Hour]]&gt;=12,Table1[[#This Row],[Hour]]&lt;18),"AfterNoon",IF(AND(Table1[[#This Row],[Hour]]&gt;=18,Table1[[#This Row],[Hour]]&lt;21),"Evening","Night")))</f>
        <v>Night</v>
      </c>
      <c r="R1267">
        <f>Table1[[#This Row],[Total_Sales]]/Table1[[#This Row],[Quantity_Sold]]</f>
        <v>540.12200000000007</v>
      </c>
      <c r="S1267">
        <v>17</v>
      </c>
    </row>
    <row r="1268" spans="1:19" ht="15.75" customHeight="1" x14ac:dyDescent="0.25">
      <c r="A1268" s="3">
        <v>2267</v>
      </c>
      <c r="B1268" s="4">
        <v>44916</v>
      </c>
      <c r="C1268" s="3">
        <v>202</v>
      </c>
      <c r="D1268" s="3">
        <v>303</v>
      </c>
      <c r="E1268" s="3">
        <v>102</v>
      </c>
      <c r="F1268" s="3">
        <v>1</v>
      </c>
      <c r="G1268" s="5">
        <v>301.11400000000003</v>
      </c>
      <c r="H1268" s="5">
        <v>301.11400000000003</v>
      </c>
      <c r="I1268" s="5">
        <v>57.211660000000009</v>
      </c>
      <c r="J1268" s="3" t="b">
        <v>0</v>
      </c>
      <c r="K1268" s="3" t="s">
        <v>142</v>
      </c>
      <c r="L1268" s="3">
        <v>2022</v>
      </c>
      <c r="M1268" s="3">
        <v>12</v>
      </c>
      <c r="N1268" s="3" t="s">
        <v>18</v>
      </c>
      <c r="O1268" s="11">
        <v>5</v>
      </c>
      <c r="P1268" s="11" t="str">
        <f>TEXT(Table1[[#This Row],[Order_Date]],"YYYY-MM")</f>
        <v>2022-12</v>
      </c>
      <c r="Q1268" s="9" t="str">
        <f>IF(AND(Table1[[#This Row],[Hour]]&gt;=6,Table1[[#This Row],[Hour]]&lt;12),"Morning",IF(AND(Table1[[#This Row],[Hour]]&gt;=12,Table1[[#This Row],[Hour]]&lt;18),"AfterNoon",IF(AND(Table1[[#This Row],[Hour]]&gt;=18,Table1[[#This Row],[Hour]]&lt;21),"Evening","Night")))</f>
        <v>Night</v>
      </c>
      <c r="R1268">
        <f>Table1[[#This Row],[Total_Sales]]/Table1[[#This Row],[Quantity_Sold]]</f>
        <v>301.11400000000003</v>
      </c>
      <c r="S1268">
        <v>19</v>
      </c>
    </row>
    <row r="1269" spans="1:19" ht="15.75" customHeight="1" x14ac:dyDescent="0.25">
      <c r="A1269" s="3">
        <v>2268</v>
      </c>
      <c r="B1269" s="4">
        <v>45564</v>
      </c>
      <c r="C1269" s="3">
        <v>203</v>
      </c>
      <c r="D1269" s="3">
        <v>303</v>
      </c>
      <c r="E1269" s="3">
        <v>103</v>
      </c>
      <c r="F1269" s="3">
        <v>3</v>
      </c>
      <c r="G1269" s="5">
        <v>179.65200000000002</v>
      </c>
      <c r="H1269" s="5">
        <v>538.95600000000002</v>
      </c>
      <c r="I1269" s="5">
        <v>113.18076000000001</v>
      </c>
      <c r="J1269" s="3" t="b">
        <v>0</v>
      </c>
      <c r="K1269" s="3" t="s">
        <v>851</v>
      </c>
      <c r="L1269" s="3">
        <v>2024</v>
      </c>
      <c r="M1269" s="3">
        <v>9</v>
      </c>
      <c r="N1269" s="3" t="s">
        <v>20</v>
      </c>
      <c r="O1269" s="11">
        <v>11</v>
      </c>
      <c r="P1269" s="11" t="str">
        <f>TEXT(Table1[[#This Row],[Order_Date]],"YYYY-MM")</f>
        <v>2024-09</v>
      </c>
      <c r="Q1269" s="9" t="str">
        <f>IF(AND(Table1[[#This Row],[Hour]]&gt;=6,Table1[[#This Row],[Hour]]&lt;12),"Morning",IF(AND(Table1[[#This Row],[Hour]]&gt;=12,Table1[[#This Row],[Hour]]&lt;18),"AfterNoon",IF(AND(Table1[[#This Row],[Hour]]&gt;=18,Table1[[#This Row],[Hour]]&lt;21),"Evening","Night")))</f>
        <v>Morning</v>
      </c>
      <c r="R1269">
        <f>Table1[[#This Row],[Total_Sales]]/Table1[[#This Row],[Quantity_Sold]]</f>
        <v>179.65200000000002</v>
      </c>
      <c r="S1269">
        <v>21</v>
      </c>
    </row>
    <row r="1270" spans="1:19" ht="15.75" customHeight="1" x14ac:dyDescent="0.25">
      <c r="A1270" s="3">
        <v>2269</v>
      </c>
      <c r="B1270" s="4">
        <v>45570</v>
      </c>
      <c r="C1270" s="3">
        <v>204</v>
      </c>
      <c r="D1270" s="3">
        <v>302</v>
      </c>
      <c r="E1270" s="3">
        <v>105</v>
      </c>
      <c r="F1270" s="3">
        <v>8</v>
      </c>
      <c r="G1270" s="5">
        <v>79.662000000000006</v>
      </c>
      <c r="H1270" s="5">
        <v>637.29600000000005</v>
      </c>
      <c r="I1270" s="5">
        <v>159.32400000000001</v>
      </c>
      <c r="J1270" s="3" t="b">
        <v>1</v>
      </c>
      <c r="K1270" s="3" t="s">
        <v>420</v>
      </c>
      <c r="L1270" s="3">
        <v>2024</v>
      </c>
      <c r="M1270" s="3">
        <v>10</v>
      </c>
      <c r="N1270" s="3" t="s">
        <v>22</v>
      </c>
      <c r="O1270" s="11">
        <v>3</v>
      </c>
      <c r="P1270" s="11" t="str">
        <f>TEXT(Table1[[#This Row],[Order_Date]],"YYYY-MM")</f>
        <v>2024-10</v>
      </c>
      <c r="Q1270" s="9" t="str">
        <f>IF(AND(Table1[[#This Row],[Hour]]&gt;=6,Table1[[#This Row],[Hour]]&lt;12),"Morning",IF(AND(Table1[[#This Row],[Hour]]&gt;=12,Table1[[#This Row],[Hour]]&lt;18),"AfterNoon",IF(AND(Table1[[#This Row],[Hour]]&gt;=18,Table1[[#This Row],[Hour]]&lt;21),"Evening","Night")))</f>
        <v>Night</v>
      </c>
      <c r="R1270">
        <f>Table1[[#This Row],[Total_Sales]]/Table1[[#This Row],[Quantity_Sold]]</f>
        <v>79.662000000000006</v>
      </c>
      <c r="S1270">
        <v>25</v>
      </c>
    </row>
    <row r="1271" spans="1:19" ht="15.75" customHeight="1" x14ac:dyDescent="0.25">
      <c r="A1271" s="3">
        <v>2270</v>
      </c>
      <c r="B1271" s="4">
        <v>45254</v>
      </c>
      <c r="C1271" s="3">
        <v>204</v>
      </c>
      <c r="D1271" s="3">
        <v>304</v>
      </c>
      <c r="E1271" s="3">
        <v>101</v>
      </c>
      <c r="F1271" s="3">
        <v>1</v>
      </c>
      <c r="G1271" s="5">
        <v>419.23200000000003</v>
      </c>
      <c r="H1271" s="5">
        <v>419.23200000000003</v>
      </c>
      <c r="I1271" s="5">
        <v>125.7696</v>
      </c>
      <c r="J1271" s="3" t="b">
        <v>0</v>
      </c>
      <c r="K1271" s="3" t="s">
        <v>852</v>
      </c>
      <c r="L1271" s="3">
        <v>2023</v>
      </c>
      <c r="M1271" s="3">
        <v>11</v>
      </c>
      <c r="N1271" s="3" t="s">
        <v>26</v>
      </c>
      <c r="O1271" s="11">
        <v>12</v>
      </c>
      <c r="P1271" s="11" t="str">
        <f>TEXT(Table1[[#This Row],[Order_Date]],"YYYY-MM")</f>
        <v>2023-11</v>
      </c>
      <c r="Q1271" s="9" t="str">
        <f>IF(AND(Table1[[#This Row],[Hour]]&gt;=6,Table1[[#This Row],[Hour]]&lt;12),"Morning",IF(AND(Table1[[#This Row],[Hour]]&gt;=12,Table1[[#This Row],[Hour]]&lt;18),"AfterNoon",IF(AND(Table1[[#This Row],[Hour]]&gt;=18,Table1[[#This Row],[Hour]]&lt;21),"Evening","Night")))</f>
        <v>AfterNoon</v>
      </c>
      <c r="R1271">
        <f>Table1[[#This Row],[Total_Sales]]/Table1[[#This Row],[Quantity_Sold]]</f>
        <v>419.23200000000003</v>
      </c>
      <c r="S1271">
        <v>30</v>
      </c>
    </row>
    <row r="1272" spans="1:19" ht="15.75" customHeight="1" x14ac:dyDescent="0.25">
      <c r="A1272" s="3">
        <v>2271</v>
      </c>
      <c r="B1272" s="4">
        <v>45376</v>
      </c>
      <c r="C1272" s="3">
        <v>202</v>
      </c>
      <c r="D1272" s="3">
        <v>301</v>
      </c>
      <c r="E1272" s="3">
        <v>104</v>
      </c>
      <c r="F1272" s="3">
        <v>5</v>
      </c>
      <c r="G1272" s="5">
        <v>75.350000000000009</v>
      </c>
      <c r="H1272" s="5">
        <v>376.75000000000006</v>
      </c>
      <c r="I1272" s="5">
        <v>56.51250000000001</v>
      </c>
      <c r="J1272" s="3" t="b">
        <v>0</v>
      </c>
      <c r="K1272" s="3" t="s">
        <v>853</v>
      </c>
      <c r="L1272" s="3">
        <v>2024</v>
      </c>
      <c r="M1272" s="3">
        <v>3</v>
      </c>
      <c r="N1272" s="3" t="s">
        <v>28</v>
      </c>
      <c r="O1272" s="11">
        <v>14</v>
      </c>
      <c r="P1272" s="11" t="str">
        <f>TEXT(Table1[[#This Row],[Order_Date]],"YYYY-MM")</f>
        <v>2024-03</v>
      </c>
      <c r="Q1272" s="9" t="str">
        <f>IF(AND(Table1[[#This Row],[Hour]]&gt;=6,Table1[[#This Row],[Hour]]&lt;12),"Morning",IF(AND(Table1[[#This Row],[Hour]]&gt;=12,Table1[[#This Row],[Hour]]&lt;18),"AfterNoon",IF(AND(Table1[[#This Row],[Hour]]&gt;=18,Table1[[#This Row],[Hour]]&lt;21),"Evening","Night")))</f>
        <v>AfterNoon</v>
      </c>
      <c r="R1272">
        <f>Table1[[#This Row],[Total_Sales]]/Table1[[#This Row],[Quantity_Sold]]</f>
        <v>75.350000000000009</v>
      </c>
      <c r="S1272">
        <v>15</v>
      </c>
    </row>
    <row r="1273" spans="1:19" ht="15.75" customHeight="1" x14ac:dyDescent="0.25">
      <c r="A1273" s="3">
        <v>2272</v>
      </c>
      <c r="B1273" s="4">
        <v>44914</v>
      </c>
      <c r="C1273" s="3">
        <v>205</v>
      </c>
      <c r="D1273" s="3">
        <v>302</v>
      </c>
      <c r="E1273" s="3">
        <v>102</v>
      </c>
      <c r="F1273" s="3">
        <v>2</v>
      </c>
      <c r="G1273" s="5">
        <v>75.812000000000012</v>
      </c>
      <c r="H1273" s="5">
        <v>151.62400000000002</v>
      </c>
      <c r="I1273" s="5">
        <v>25.776080000000007</v>
      </c>
      <c r="J1273" s="3" t="b">
        <v>1</v>
      </c>
      <c r="K1273" s="3" t="s">
        <v>854</v>
      </c>
      <c r="L1273" s="3">
        <v>2022</v>
      </c>
      <c r="M1273" s="3">
        <v>12</v>
      </c>
      <c r="N1273" s="3" t="s">
        <v>28</v>
      </c>
      <c r="O1273" s="11">
        <v>14</v>
      </c>
      <c r="P1273" s="11" t="str">
        <f>TEXT(Table1[[#This Row],[Order_Date]],"YYYY-MM")</f>
        <v>2022-12</v>
      </c>
      <c r="Q1273" s="9" t="str">
        <f>IF(AND(Table1[[#This Row],[Hour]]&gt;=6,Table1[[#This Row],[Hour]]&lt;12),"Morning",IF(AND(Table1[[#This Row],[Hour]]&gt;=12,Table1[[#This Row],[Hour]]&lt;18),"AfterNoon",IF(AND(Table1[[#This Row],[Hour]]&gt;=18,Table1[[#This Row],[Hour]]&lt;21),"Evening","Night")))</f>
        <v>AfterNoon</v>
      </c>
      <c r="R1273">
        <f>Table1[[#This Row],[Total_Sales]]/Table1[[#This Row],[Quantity_Sold]]</f>
        <v>75.812000000000012</v>
      </c>
      <c r="S1273">
        <v>17</v>
      </c>
    </row>
    <row r="1274" spans="1:19" ht="15.75" customHeight="1" x14ac:dyDescent="0.25">
      <c r="A1274" s="3">
        <v>2273</v>
      </c>
      <c r="B1274" s="4">
        <v>45365</v>
      </c>
      <c r="C1274" s="3">
        <v>204</v>
      </c>
      <c r="D1274" s="3">
        <v>304</v>
      </c>
      <c r="E1274" s="3">
        <v>102</v>
      </c>
      <c r="F1274" s="3">
        <v>6</v>
      </c>
      <c r="G1274" s="5">
        <v>154.37400000000002</v>
      </c>
      <c r="H1274" s="5">
        <v>926.24400000000014</v>
      </c>
      <c r="I1274" s="5">
        <v>175.98636000000002</v>
      </c>
      <c r="J1274" s="3" t="b">
        <v>0</v>
      </c>
      <c r="K1274" s="3" t="s">
        <v>736</v>
      </c>
      <c r="L1274" s="3">
        <v>2024</v>
      </c>
      <c r="M1274" s="3">
        <v>3</v>
      </c>
      <c r="N1274" s="3" t="s">
        <v>16</v>
      </c>
      <c r="O1274" s="11">
        <v>20</v>
      </c>
      <c r="P1274" s="11" t="str">
        <f>TEXT(Table1[[#This Row],[Order_Date]],"YYYY-MM")</f>
        <v>2024-03</v>
      </c>
      <c r="Q1274" s="9" t="str">
        <f>IF(AND(Table1[[#This Row],[Hour]]&gt;=6,Table1[[#This Row],[Hour]]&lt;12),"Morning",IF(AND(Table1[[#This Row],[Hour]]&gt;=12,Table1[[#This Row],[Hour]]&lt;18),"AfterNoon",IF(AND(Table1[[#This Row],[Hour]]&gt;=18,Table1[[#This Row],[Hour]]&lt;21),"Evening","Night")))</f>
        <v>Evening</v>
      </c>
      <c r="R1274">
        <f>Table1[[#This Row],[Total_Sales]]/Table1[[#This Row],[Quantity_Sold]]</f>
        <v>154.37400000000002</v>
      </c>
      <c r="S1274">
        <v>19</v>
      </c>
    </row>
    <row r="1275" spans="1:19" ht="15.75" customHeight="1" x14ac:dyDescent="0.25">
      <c r="A1275" s="3">
        <v>2274</v>
      </c>
      <c r="B1275" s="4">
        <v>44873</v>
      </c>
      <c r="C1275" s="3">
        <v>202</v>
      </c>
      <c r="D1275" s="3">
        <v>305</v>
      </c>
      <c r="E1275" s="3">
        <v>104</v>
      </c>
      <c r="F1275" s="3">
        <v>1</v>
      </c>
      <c r="G1275" s="5">
        <v>597.9380000000001</v>
      </c>
      <c r="H1275" s="5">
        <v>597.9380000000001</v>
      </c>
      <c r="I1275" s="5">
        <v>125.56698000000002</v>
      </c>
      <c r="J1275" s="3" t="b">
        <v>0</v>
      </c>
      <c r="K1275" s="3" t="s">
        <v>724</v>
      </c>
      <c r="L1275" s="3">
        <v>2022</v>
      </c>
      <c r="M1275" s="3">
        <v>11</v>
      </c>
      <c r="N1275" s="3" t="s">
        <v>31</v>
      </c>
      <c r="O1275" s="11">
        <v>3</v>
      </c>
      <c r="P1275" s="11" t="str">
        <f>TEXT(Table1[[#This Row],[Order_Date]],"YYYY-MM")</f>
        <v>2022-11</v>
      </c>
      <c r="Q1275" s="9" t="str">
        <f>IF(AND(Table1[[#This Row],[Hour]]&gt;=6,Table1[[#This Row],[Hour]]&lt;12),"Morning",IF(AND(Table1[[#This Row],[Hour]]&gt;=12,Table1[[#This Row],[Hour]]&lt;18),"AfterNoon",IF(AND(Table1[[#This Row],[Hour]]&gt;=18,Table1[[#This Row],[Hour]]&lt;21),"Evening","Night")))</f>
        <v>Night</v>
      </c>
      <c r="R1275">
        <f>Table1[[#This Row],[Total_Sales]]/Table1[[#This Row],[Quantity_Sold]]</f>
        <v>597.9380000000001</v>
      </c>
      <c r="S1275">
        <v>21</v>
      </c>
    </row>
    <row r="1276" spans="1:19" ht="15.75" customHeight="1" x14ac:dyDescent="0.25">
      <c r="A1276" s="3">
        <v>2275</v>
      </c>
      <c r="B1276" s="4">
        <v>44889</v>
      </c>
      <c r="C1276" s="3">
        <v>205</v>
      </c>
      <c r="D1276" s="3">
        <v>302</v>
      </c>
      <c r="E1276" s="3">
        <v>105</v>
      </c>
      <c r="F1276" s="3">
        <v>9</v>
      </c>
      <c r="G1276" s="5">
        <v>445.25799999999998</v>
      </c>
      <c r="H1276" s="5">
        <v>4007.3219999999997</v>
      </c>
      <c r="I1276" s="5">
        <v>1001.8304999999999</v>
      </c>
      <c r="J1276" s="3" t="b">
        <v>0</v>
      </c>
      <c r="K1276" s="3" t="s">
        <v>571</v>
      </c>
      <c r="L1276" s="3">
        <v>2022</v>
      </c>
      <c r="M1276" s="3">
        <v>11</v>
      </c>
      <c r="N1276" s="3" t="s">
        <v>16</v>
      </c>
      <c r="O1276" s="11">
        <v>21</v>
      </c>
      <c r="P1276" s="11" t="str">
        <f>TEXT(Table1[[#This Row],[Order_Date]],"YYYY-MM")</f>
        <v>2022-11</v>
      </c>
      <c r="Q1276" s="9" t="str">
        <f>IF(AND(Table1[[#This Row],[Hour]]&gt;=6,Table1[[#This Row],[Hour]]&lt;12),"Morning",IF(AND(Table1[[#This Row],[Hour]]&gt;=12,Table1[[#This Row],[Hour]]&lt;18),"AfterNoon",IF(AND(Table1[[#This Row],[Hour]]&gt;=18,Table1[[#This Row],[Hour]]&lt;21),"Evening","Night")))</f>
        <v>Night</v>
      </c>
      <c r="R1276">
        <f>Table1[[#This Row],[Total_Sales]]/Table1[[#This Row],[Quantity_Sold]]</f>
        <v>445.25799999999998</v>
      </c>
      <c r="S1276">
        <v>25</v>
      </c>
    </row>
    <row r="1277" spans="1:19" ht="15.75" customHeight="1" x14ac:dyDescent="0.25">
      <c r="A1277" s="3">
        <v>2276</v>
      </c>
      <c r="B1277" s="4">
        <v>45500</v>
      </c>
      <c r="C1277" s="3">
        <v>203</v>
      </c>
      <c r="D1277" s="3">
        <v>303</v>
      </c>
      <c r="E1277" s="3">
        <v>101</v>
      </c>
      <c r="F1277" s="3">
        <v>6</v>
      </c>
      <c r="G1277" s="5">
        <v>555.19200000000012</v>
      </c>
      <c r="H1277" s="5">
        <v>3331.152000000001</v>
      </c>
      <c r="I1277" s="5">
        <v>999.34560000000022</v>
      </c>
      <c r="J1277" s="3" t="b">
        <v>0</v>
      </c>
      <c r="K1277" s="3" t="s">
        <v>526</v>
      </c>
      <c r="L1277" s="3">
        <v>2024</v>
      </c>
      <c r="M1277" s="3">
        <v>7</v>
      </c>
      <c r="N1277" s="3" t="s">
        <v>22</v>
      </c>
      <c r="O1277" s="11">
        <v>17</v>
      </c>
      <c r="P1277" s="11" t="str">
        <f>TEXT(Table1[[#This Row],[Order_Date]],"YYYY-MM")</f>
        <v>2024-07</v>
      </c>
      <c r="Q1277" s="9" t="str">
        <f>IF(AND(Table1[[#This Row],[Hour]]&gt;=6,Table1[[#This Row],[Hour]]&lt;12),"Morning",IF(AND(Table1[[#This Row],[Hour]]&gt;=12,Table1[[#This Row],[Hour]]&lt;18),"AfterNoon",IF(AND(Table1[[#This Row],[Hour]]&gt;=18,Table1[[#This Row],[Hour]]&lt;21),"Evening","Night")))</f>
        <v>AfterNoon</v>
      </c>
      <c r="R1277">
        <f>Table1[[#This Row],[Total_Sales]]/Table1[[#This Row],[Quantity_Sold]]</f>
        <v>555.19200000000012</v>
      </c>
      <c r="S1277">
        <v>30</v>
      </c>
    </row>
    <row r="1278" spans="1:19" ht="15.75" customHeight="1" x14ac:dyDescent="0.25">
      <c r="A1278" s="3">
        <v>2277</v>
      </c>
      <c r="B1278" s="4">
        <v>45322</v>
      </c>
      <c r="C1278" s="3">
        <v>204</v>
      </c>
      <c r="D1278" s="3">
        <v>303</v>
      </c>
      <c r="E1278" s="3">
        <v>104</v>
      </c>
      <c r="F1278" s="3">
        <v>6</v>
      </c>
      <c r="G1278" s="5">
        <v>310.94800000000004</v>
      </c>
      <c r="H1278" s="5">
        <v>1865.6880000000001</v>
      </c>
      <c r="I1278" s="5">
        <v>279.85320000000002</v>
      </c>
      <c r="J1278" s="3" t="b">
        <v>0</v>
      </c>
      <c r="K1278" s="3" t="s">
        <v>855</v>
      </c>
      <c r="L1278" s="3">
        <v>2024</v>
      </c>
      <c r="M1278" s="3">
        <v>1</v>
      </c>
      <c r="N1278" s="3" t="s">
        <v>18</v>
      </c>
      <c r="O1278" s="11">
        <v>3</v>
      </c>
      <c r="P1278" s="11" t="str">
        <f>TEXT(Table1[[#This Row],[Order_Date]],"YYYY-MM")</f>
        <v>2024-01</v>
      </c>
      <c r="Q1278" s="9" t="str">
        <f>IF(AND(Table1[[#This Row],[Hour]]&gt;=6,Table1[[#This Row],[Hour]]&lt;12),"Morning",IF(AND(Table1[[#This Row],[Hour]]&gt;=12,Table1[[#This Row],[Hour]]&lt;18),"AfterNoon",IF(AND(Table1[[#This Row],[Hour]]&gt;=18,Table1[[#This Row],[Hour]]&lt;21),"Evening","Night")))</f>
        <v>Night</v>
      </c>
      <c r="R1278">
        <f>Table1[[#This Row],[Total_Sales]]/Table1[[#This Row],[Quantity_Sold]]</f>
        <v>310.94800000000004</v>
      </c>
      <c r="S1278">
        <v>15</v>
      </c>
    </row>
    <row r="1279" spans="1:19" ht="15.75" customHeight="1" x14ac:dyDescent="0.25">
      <c r="A1279" s="3">
        <v>2278</v>
      </c>
      <c r="B1279" s="4">
        <v>45003</v>
      </c>
      <c r="C1279" s="3">
        <v>205</v>
      </c>
      <c r="D1279" s="3">
        <v>303</v>
      </c>
      <c r="E1279" s="3">
        <v>101</v>
      </c>
      <c r="F1279" s="3">
        <v>5</v>
      </c>
      <c r="G1279" s="5">
        <v>596.22199999999998</v>
      </c>
      <c r="H1279" s="5">
        <v>2981.1099999999997</v>
      </c>
      <c r="I1279" s="5">
        <v>506.78870000000001</v>
      </c>
      <c r="J1279" s="3" t="b">
        <v>0</v>
      </c>
      <c r="K1279" s="3" t="s">
        <v>721</v>
      </c>
      <c r="L1279" s="3">
        <v>2023</v>
      </c>
      <c r="M1279" s="3">
        <v>3</v>
      </c>
      <c r="N1279" s="3" t="s">
        <v>22</v>
      </c>
      <c r="O1279" s="11">
        <v>3</v>
      </c>
      <c r="P1279" s="11" t="str">
        <f>TEXT(Table1[[#This Row],[Order_Date]],"YYYY-MM")</f>
        <v>2023-03</v>
      </c>
      <c r="Q1279" s="9" t="str">
        <f>IF(AND(Table1[[#This Row],[Hour]]&gt;=6,Table1[[#This Row],[Hour]]&lt;12),"Morning",IF(AND(Table1[[#This Row],[Hour]]&gt;=12,Table1[[#This Row],[Hour]]&lt;18),"AfterNoon",IF(AND(Table1[[#This Row],[Hour]]&gt;=18,Table1[[#This Row],[Hour]]&lt;21),"Evening","Night")))</f>
        <v>Night</v>
      </c>
      <c r="R1279">
        <f>Table1[[#This Row],[Total_Sales]]/Table1[[#This Row],[Quantity_Sold]]</f>
        <v>596.22199999999998</v>
      </c>
      <c r="S1279">
        <v>17</v>
      </c>
    </row>
    <row r="1280" spans="1:19" ht="15.75" customHeight="1" x14ac:dyDescent="0.25">
      <c r="A1280" s="3">
        <v>2279</v>
      </c>
      <c r="B1280" s="4">
        <v>45107</v>
      </c>
      <c r="C1280" s="3">
        <v>204</v>
      </c>
      <c r="D1280" s="3">
        <v>302</v>
      </c>
      <c r="E1280" s="3">
        <v>105</v>
      </c>
      <c r="F1280" s="3">
        <v>9</v>
      </c>
      <c r="G1280" s="5">
        <v>572.74800000000005</v>
      </c>
      <c r="H1280" s="5">
        <v>5154.732</v>
      </c>
      <c r="I1280" s="5">
        <v>979.39908000000003</v>
      </c>
      <c r="J1280" s="3" t="b">
        <v>0</v>
      </c>
      <c r="K1280" s="3" t="s">
        <v>856</v>
      </c>
      <c r="L1280" s="3">
        <v>2023</v>
      </c>
      <c r="M1280" s="3">
        <v>6</v>
      </c>
      <c r="N1280" s="3" t="s">
        <v>26</v>
      </c>
      <c r="O1280" s="11">
        <v>14</v>
      </c>
      <c r="P1280" s="11" t="str">
        <f>TEXT(Table1[[#This Row],[Order_Date]],"YYYY-MM")</f>
        <v>2023-06</v>
      </c>
      <c r="Q1280" s="9" t="str">
        <f>IF(AND(Table1[[#This Row],[Hour]]&gt;=6,Table1[[#This Row],[Hour]]&lt;12),"Morning",IF(AND(Table1[[#This Row],[Hour]]&gt;=12,Table1[[#This Row],[Hour]]&lt;18),"AfterNoon",IF(AND(Table1[[#This Row],[Hour]]&gt;=18,Table1[[#This Row],[Hour]]&lt;21),"Evening","Night")))</f>
        <v>AfterNoon</v>
      </c>
      <c r="R1280">
        <f>Table1[[#This Row],[Total_Sales]]/Table1[[#This Row],[Quantity_Sold]]</f>
        <v>572.74800000000005</v>
      </c>
      <c r="S1280">
        <v>19</v>
      </c>
    </row>
    <row r="1281" spans="1:19" ht="15.75" customHeight="1" x14ac:dyDescent="0.25">
      <c r="A1281" s="3">
        <v>2280</v>
      </c>
      <c r="B1281" s="4">
        <v>45149</v>
      </c>
      <c r="C1281" s="3">
        <v>205</v>
      </c>
      <c r="D1281" s="3">
        <v>303</v>
      </c>
      <c r="E1281" s="3">
        <v>103</v>
      </c>
      <c r="F1281" s="3">
        <v>5</v>
      </c>
      <c r="G1281" s="5">
        <v>106.12800000000001</v>
      </c>
      <c r="H1281" s="5">
        <v>530.6400000000001</v>
      </c>
      <c r="I1281" s="5">
        <v>111.43440000000001</v>
      </c>
      <c r="J1281" s="3" t="b">
        <v>0</v>
      </c>
      <c r="K1281" s="3" t="s">
        <v>857</v>
      </c>
      <c r="L1281" s="3">
        <v>2023</v>
      </c>
      <c r="M1281" s="3">
        <v>8</v>
      </c>
      <c r="N1281" s="3" t="s">
        <v>26</v>
      </c>
      <c r="O1281" s="11">
        <v>5</v>
      </c>
      <c r="P1281" s="11" t="str">
        <f>TEXT(Table1[[#This Row],[Order_Date]],"YYYY-MM")</f>
        <v>2023-08</v>
      </c>
      <c r="Q1281" s="9" t="str">
        <f>IF(AND(Table1[[#This Row],[Hour]]&gt;=6,Table1[[#This Row],[Hour]]&lt;12),"Morning",IF(AND(Table1[[#This Row],[Hour]]&gt;=12,Table1[[#This Row],[Hour]]&lt;18),"AfterNoon",IF(AND(Table1[[#This Row],[Hour]]&gt;=18,Table1[[#This Row],[Hour]]&lt;21),"Evening","Night")))</f>
        <v>Night</v>
      </c>
      <c r="R1281">
        <f>Table1[[#This Row],[Total_Sales]]/Table1[[#This Row],[Quantity_Sold]]</f>
        <v>106.12800000000001</v>
      </c>
      <c r="S1281">
        <v>21</v>
      </c>
    </row>
    <row r="1282" spans="1:19" ht="15.75" customHeight="1" x14ac:dyDescent="0.25">
      <c r="A1282" s="3">
        <v>2281</v>
      </c>
      <c r="B1282" s="4">
        <v>45423</v>
      </c>
      <c r="C1282" s="3">
        <v>204</v>
      </c>
      <c r="D1282" s="3">
        <v>305</v>
      </c>
      <c r="E1282" s="3">
        <v>103</v>
      </c>
      <c r="F1282" s="3">
        <v>7</v>
      </c>
      <c r="G1282" s="5">
        <v>422.13600000000002</v>
      </c>
      <c r="H1282" s="5">
        <v>2954.9520000000002</v>
      </c>
      <c r="I1282" s="5">
        <v>738.73800000000006</v>
      </c>
      <c r="J1282" s="3" t="b">
        <v>0</v>
      </c>
      <c r="K1282" s="3" t="s">
        <v>858</v>
      </c>
      <c r="L1282" s="3">
        <v>2024</v>
      </c>
      <c r="M1282" s="3">
        <v>5</v>
      </c>
      <c r="N1282" s="3" t="s">
        <v>22</v>
      </c>
      <c r="O1282" s="11">
        <v>16</v>
      </c>
      <c r="P1282" s="11" t="str">
        <f>TEXT(Table1[[#This Row],[Order_Date]],"YYYY-MM")</f>
        <v>2024-05</v>
      </c>
      <c r="Q1282" s="9" t="str">
        <f>IF(AND(Table1[[#This Row],[Hour]]&gt;=6,Table1[[#This Row],[Hour]]&lt;12),"Morning",IF(AND(Table1[[#This Row],[Hour]]&gt;=12,Table1[[#This Row],[Hour]]&lt;18),"AfterNoon",IF(AND(Table1[[#This Row],[Hour]]&gt;=18,Table1[[#This Row],[Hour]]&lt;21),"Evening","Night")))</f>
        <v>AfterNoon</v>
      </c>
      <c r="R1282">
        <f>Table1[[#This Row],[Total_Sales]]/Table1[[#This Row],[Quantity_Sold]]</f>
        <v>422.13600000000002</v>
      </c>
      <c r="S1282">
        <v>25</v>
      </c>
    </row>
    <row r="1283" spans="1:19" ht="15.75" customHeight="1" x14ac:dyDescent="0.25">
      <c r="A1283" s="3">
        <v>2282</v>
      </c>
      <c r="B1283" s="4">
        <v>45454</v>
      </c>
      <c r="C1283" s="3">
        <v>205</v>
      </c>
      <c r="D1283" s="3">
        <v>303</v>
      </c>
      <c r="E1283" s="3">
        <v>105</v>
      </c>
      <c r="F1283" s="3">
        <v>9</v>
      </c>
      <c r="G1283" s="5">
        <v>190.74</v>
      </c>
      <c r="H1283" s="5">
        <v>1716.66</v>
      </c>
      <c r="I1283" s="5">
        <v>514.99800000000005</v>
      </c>
      <c r="J1283" s="3" t="b">
        <v>0</v>
      </c>
      <c r="K1283" s="3" t="s">
        <v>103</v>
      </c>
      <c r="L1283" s="3">
        <v>2024</v>
      </c>
      <c r="M1283" s="3">
        <v>6</v>
      </c>
      <c r="N1283" s="3" t="s">
        <v>31</v>
      </c>
      <c r="O1283" s="11">
        <v>16</v>
      </c>
      <c r="P1283" s="11" t="str">
        <f>TEXT(Table1[[#This Row],[Order_Date]],"YYYY-MM")</f>
        <v>2024-06</v>
      </c>
      <c r="Q1283" s="9" t="str">
        <f>IF(AND(Table1[[#This Row],[Hour]]&gt;=6,Table1[[#This Row],[Hour]]&lt;12),"Morning",IF(AND(Table1[[#This Row],[Hour]]&gt;=12,Table1[[#This Row],[Hour]]&lt;18),"AfterNoon",IF(AND(Table1[[#This Row],[Hour]]&gt;=18,Table1[[#This Row],[Hour]]&lt;21),"Evening","Night")))</f>
        <v>AfterNoon</v>
      </c>
      <c r="R1283">
        <f>Table1[[#This Row],[Total_Sales]]/Table1[[#This Row],[Quantity_Sold]]</f>
        <v>190.74</v>
      </c>
      <c r="S1283">
        <v>30</v>
      </c>
    </row>
    <row r="1284" spans="1:19" ht="15.75" customHeight="1" x14ac:dyDescent="0.25">
      <c r="A1284" s="3">
        <v>2283</v>
      </c>
      <c r="B1284" s="4">
        <v>45248</v>
      </c>
      <c r="C1284" s="3">
        <v>205</v>
      </c>
      <c r="D1284" s="3">
        <v>302</v>
      </c>
      <c r="E1284" s="3">
        <v>101</v>
      </c>
      <c r="F1284" s="3">
        <v>8</v>
      </c>
      <c r="G1284" s="5">
        <v>142.56</v>
      </c>
      <c r="H1284" s="5">
        <v>1140.48</v>
      </c>
      <c r="I1284" s="5">
        <v>171.072</v>
      </c>
      <c r="J1284" s="3" t="b">
        <v>1</v>
      </c>
      <c r="K1284" s="3" t="s">
        <v>859</v>
      </c>
      <c r="L1284" s="3">
        <v>2023</v>
      </c>
      <c r="M1284" s="3">
        <v>11</v>
      </c>
      <c r="N1284" s="3" t="s">
        <v>22</v>
      </c>
      <c r="O1284" s="11">
        <v>4</v>
      </c>
      <c r="P1284" s="11" t="str">
        <f>TEXT(Table1[[#This Row],[Order_Date]],"YYYY-MM")</f>
        <v>2023-11</v>
      </c>
      <c r="Q1284" s="9" t="str">
        <f>IF(AND(Table1[[#This Row],[Hour]]&gt;=6,Table1[[#This Row],[Hour]]&lt;12),"Morning",IF(AND(Table1[[#This Row],[Hour]]&gt;=12,Table1[[#This Row],[Hour]]&lt;18),"AfterNoon",IF(AND(Table1[[#This Row],[Hour]]&gt;=18,Table1[[#This Row],[Hour]]&lt;21),"Evening","Night")))</f>
        <v>Night</v>
      </c>
      <c r="R1284">
        <f>Table1[[#This Row],[Total_Sales]]/Table1[[#This Row],[Quantity_Sold]]</f>
        <v>142.56</v>
      </c>
      <c r="S1284">
        <v>15</v>
      </c>
    </row>
    <row r="1285" spans="1:19" ht="15.75" customHeight="1" x14ac:dyDescent="0.25">
      <c r="A1285" s="3">
        <v>2284</v>
      </c>
      <c r="B1285" s="4">
        <v>45487</v>
      </c>
      <c r="C1285" s="3">
        <v>201</v>
      </c>
      <c r="D1285" s="3">
        <v>303</v>
      </c>
      <c r="E1285" s="3">
        <v>103</v>
      </c>
      <c r="F1285" s="3">
        <v>4</v>
      </c>
      <c r="G1285" s="5">
        <v>221.078</v>
      </c>
      <c r="H1285" s="5">
        <v>884.31200000000001</v>
      </c>
      <c r="I1285" s="5">
        <v>150.33304000000001</v>
      </c>
      <c r="J1285" s="3" t="b">
        <v>1</v>
      </c>
      <c r="K1285" s="3" t="s">
        <v>860</v>
      </c>
      <c r="L1285" s="3">
        <v>2024</v>
      </c>
      <c r="M1285" s="3">
        <v>7</v>
      </c>
      <c r="N1285" s="3" t="s">
        <v>20</v>
      </c>
      <c r="O1285" s="11">
        <v>11</v>
      </c>
      <c r="P1285" s="11" t="str">
        <f>TEXT(Table1[[#This Row],[Order_Date]],"YYYY-MM")</f>
        <v>2024-07</v>
      </c>
      <c r="Q1285" s="9" t="str">
        <f>IF(AND(Table1[[#This Row],[Hour]]&gt;=6,Table1[[#This Row],[Hour]]&lt;12),"Morning",IF(AND(Table1[[#This Row],[Hour]]&gt;=12,Table1[[#This Row],[Hour]]&lt;18),"AfterNoon",IF(AND(Table1[[#This Row],[Hour]]&gt;=18,Table1[[#This Row],[Hour]]&lt;21),"Evening","Night")))</f>
        <v>Morning</v>
      </c>
      <c r="R1285">
        <f>Table1[[#This Row],[Total_Sales]]/Table1[[#This Row],[Quantity_Sold]]</f>
        <v>221.078</v>
      </c>
      <c r="S1285">
        <v>17</v>
      </c>
    </row>
    <row r="1286" spans="1:19" ht="15.75" customHeight="1" x14ac:dyDescent="0.25">
      <c r="A1286" s="3">
        <v>2285</v>
      </c>
      <c r="B1286" s="4">
        <v>45261</v>
      </c>
      <c r="C1286" s="3">
        <v>204</v>
      </c>
      <c r="D1286" s="3">
        <v>301</v>
      </c>
      <c r="E1286" s="3">
        <v>105</v>
      </c>
      <c r="F1286" s="3">
        <v>3</v>
      </c>
      <c r="G1286" s="5">
        <v>418.17600000000004</v>
      </c>
      <c r="H1286" s="5">
        <v>1254.5280000000002</v>
      </c>
      <c r="I1286" s="5">
        <v>238.36032000000006</v>
      </c>
      <c r="J1286" s="3" t="b">
        <v>0</v>
      </c>
      <c r="K1286" s="3" t="s">
        <v>813</v>
      </c>
      <c r="L1286" s="3">
        <v>2023</v>
      </c>
      <c r="M1286" s="3">
        <v>12</v>
      </c>
      <c r="N1286" s="3" t="s">
        <v>26</v>
      </c>
      <c r="O1286" s="11">
        <v>20</v>
      </c>
      <c r="P1286" s="11" t="str">
        <f>TEXT(Table1[[#This Row],[Order_Date]],"YYYY-MM")</f>
        <v>2023-12</v>
      </c>
      <c r="Q1286" s="9" t="str">
        <f>IF(AND(Table1[[#This Row],[Hour]]&gt;=6,Table1[[#This Row],[Hour]]&lt;12),"Morning",IF(AND(Table1[[#This Row],[Hour]]&gt;=12,Table1[[#This Row],[Hour]]&lt;18),"AfterNoon",IF(AND(Table1[[#This Row],[Hour]]&gt;=18,Table1[[#This Row],[Hour]]&lt;21),"Evening","Night")))</f>
        <v>Evening</v>
      </c>
      <c r="R1286">
        <f>Table1[[#This Row],[Total_Sales]]/Table1[[#This Row],[Quantity_Sold]]</f>
        <v>418.1760000000001</v>
      </c>
      <c r="S1286">
        <v>19</v>
      </c>
    </row>
    <row r="1287" spans="1:19" ht="15.75" customHeight="1" x14ac:dyDescent="0.25">
      <c r="A1287" s="3">
        <v>2286</v>
      </c>
      <c r="B1287" s="4">
        <v>45306</v>
      </c>
      <c r="C1287" s="3">
        <v>203</v>
      </c>
      <c r="D1287" s="3">
        <v>304</v>
      </c>
      <c r="E1287" s="3">
        <v>101</v>
      </c>
      <c r="F1287" s="3">
        <v>5</v>
      </c>
      <c r="G1287" s="5">
        <v>476.036</v>
      </c>
      <c r="H1287" s="5">
        <v>2380.1799999999998</v>
      </c>
      <c r="I1287" s="5">
        <v>499.83779999999996</v>
      </c>
      <c r="J1287" s="3" t="b">
        <v>1</v>
      </c>
      <c r="K1287" s="3" t="s">
        <v>861</v>
      </c>
      <c r="L1287" s="3">
        <v>2024</v>
      </c>
      <c r="M1287" s="3">
        <v>1</v>
      </c>
      <c r="N1287" s="3" t="s">
        <v>28</v>
      </c>
      <c r="O1287" s="11">
        <v>14</v>
      </c>
      <c r="P1287" s="11" t="str">
        <f>TEXT(Table1[[#This Row],[Order_Date]],"YYYY-MM")</f>
        <v>2024-01</v>
      </c>
      <c r="Q1287" s="9" t="str">
        <f>IF(AND(Table1[[#This Row],[Hour]]&gt;=6,Table1[[#This Row],[Hour]]&lt;12),"Morning",IF(AND(Table1[[#This Row],[Hour]]&gt;=12,Table1[[#This Row],[Hour]]&lt;18),"AfterNoon",IF(AND(Table1[[#This Row],[Hour]]&gt;=18,Table1[[#This Row],[Hour]]&lt;21),"Evening","Night")))</f>
        <v>AfterNoon</v>
      </c>
      <c r="R1287">
        <f>Table1[[#This Row],[Total_Sales]]/Table1[[#This Row],[Quantity_Sold]]</f>
        <v>476.03599999999994</v>
      </c>
      <c r="S1287">
        <v>21</v>
      </c>
    </row>
    <row r="1288" spans="1:19" ht="15.75" customHeight="1" x14ac:dyDescent="0.25">
      <c r="A1288" s="3">
        <v>2287</v>
      </c>
      <c r="B1288" s="4">
        <v>45512</v>
      </c>
      <c r="C1288" s="3">
        <v>201</v>
      </c>
      <c r="D1288" s="3">
        <v>303</v>
      </c>
      <c r="E1288" s="3">
        <v>102</v>
      </c>
      <c r="F1288" s="3">
        <v>3</v>
      </c>
      <c r="G1288" s="5">
        <v>535.2600000000001</v>
      </c>
      <c r="H1288" s="5">
        <v>1605.7800000000002</v>
      </c>
      <c r="I1288" s="5">
        <v>401.44500000000005</v>
      </c>
      <c r="J1288" s="3" t="b">
        <v>0</v>
      </c>
      <c r="K1288" s="3" t="s">
        <v>512</v>
      </c>
      <c r="L1288" s="3">
        <v>2024</v>
      </c>
      <c r="M1288" s="3">
        <v>8</v>
      </c>
      <c r="N1288" s="3" t="s">
        <v>16</v>
      </c>
      <c r="O1288" s="11">
        <v>21</v>
      </c>
      <c r="P1288" s="11" t="str">
        <f>TEXT(Table1[[#This Row],[Order_Date]],"YYYY-MM")</f>
        <v>2024-08</v>
      </c>
      <c r="Q1288" s="9" t="str">
        <f>IF(AND(Table1[[#This Row],[Hour]]&gt;=6,Table1[[#This Row],[Hour]]&lt;12),"Morning",IF(AND(Table1[[#This Row],[Hour]]&gt;=12,Table1[[#This Row],[Hour]]&lt;18),"AfterNoon",IF(AND(Table1[[#This Row],[Hour]]&gt;=18,Table1[[#This Row],[Hour]]&lt;21),"Evening","Night")))</f>
        <v>Night</v>
      </c>
      <c r="R1288">
        <f>Table1[[#This Row],[Total_Sales]]/Table1[[#This Row],[Quantity_Sold]]</f>
        <v>535.2600000000001</v>
      </c>
      <c r="S1288">
        <v>25</v>
      </c>
    </row>
    <row r="1289" spans="1:19" ht="15.75" customHeight="1" x14ac:dyDescent="0.25">
      <c r="A1289" s="3">
        <v>2288</v>
      </c>
      <c r="B1289" s="4">
        <v>45065</v>
      </c>
      <c r="C1289" s="3">
        <v>201</v>
      </c>
      <c r="D1289" s="3">
        <v>304</v>
      </c>
      <c r="E1289" s="3">
        <v>102</v>
      </c>
      <c r="F1289" s="3">
        <v>9</v>
      </c>
      <c r="G1289" s="5">
        <v>238.89800000000002</v>
      </c>
      <c r="H1289" s="5">
        <v>2150.0820000000003</v>
      </c>
      <c r="I1289" s="5">
        <v>645.02460000000008</v>
      </c>
      <c r="J1289" s="3" t="b">
        <v>0</v>
      </c>
      <c r="K1289" s="3" t="s">
        <v>862</v>
      </c>
      <c r="L1289" s="3">
        <v>2023</v>
      </c>
      <c r="M1289" s="3">
        <v>5</v>
      </c>
      <c r="N1289" s="3" t="s">
        <v>26</v>
      </c>
      <c r="O1289" s="11">
        <v>8</v>
      </c>
      <c r="P1289" s="11" t="str">
        <f>TEXT(Table1[[#This Row],[Order_Date]],"YYYY-MM")</f>
        <v>2023-05</v>
      </c>
      <c r="Q1289" s="9" t="str">
        <f>IF(AND(Table1[[#This Row],[Hour]]&gt;=6,Table1[[#This Row],[Hour]]&lt;12),"Morning",IF(AND(Table1[[#This Row],[Hour]]&gt;=12,Table1[[#This Row],[Hour]]&lt;18),"AfterNoon",IF(AND(Table1[[#This Row],[Hour]]&gt;=18,Table1[[#This Row],[Hour]]&lt;21),"Evening","Night")))</f>
        <v>Morning</v>
      </c>
      <c r="R1289">
        <f>Table1[[#This Row],[Total_Sales]]/Table1[[#This Row],[Quantity_Sold]]</f>
        <v>238.89800000000002</v>
      </c>
      <c r="S1289">
        <v>30</v>
      </c>
    </row>
    <row r="1290" spans="1:19" ht="15.75" customHeight="1" x14ac:dyDescent="0.25">
      <c r="A1290" s="3">
        <v>2289</v>
      </c>
      <c r="B1290" s="4">
        <v>45273</v>
      </c>
      <c r="C1290" s="3">
        <v>204</v>
      </c>
      <c r="D1290" s="3">
        <v>305</v>
      </c>
      <c r="E1290" s="3">
        <v>103</v>
      </c>
      <c r="F1290" s="3">
        <v>6</v>
      </c>
      <c r="G1290" s="5">
        <v>652.34400000000005</v>
      </c>
      <c r="H1290" s="5">
        <v>3914.0640000000003</v>
      </c>
      <c r="I1290" s="5">
        <v>587.1096</v>
      </c>
      <c r="J1290" s="3" t="b">
        <v>0</v>
      </c>
      <c r="K1290" s="3" t="s">
        <v>863</v>
      </c>
      <c r="L1290" s="3">
        <v>2023</v>
      </c>
      <c r="M1290" s="3">
        <v>12</v>
      </c>
      <c r="N1290" s="3" t="s">
        <v>18</v>
      </c>
      <c r="O1290" s="11">
        <v>0</v>
      </c>
      <c r="P1290" s="11" t="str">
        <f>TEXT(Table1[[#This Row],[Order_Date]],"YYYY-MM")</f>
        <v>2023-12</v>
      </c>
      <c r="Q1290" s="9" t="str">
        <f>IF(AND(Table1[[#This Row],[Hour]]&gt;=6,Table1[[#This Row],[Hour]]&lt;12),"Morning",IF(AND(Table1[[#This Row],[Hour]]&gt;=12,Table1[[#This Row],[Hour]]&lt;18),"AfterNoon",IF(AND(Table1[[#This Row],[Hour]]&gt;=18,Table1[[#This Row],[Hour]]&lt;21),"Evening","Night")))</f>
        <v>Night</v>
      </c>
      <c r="R1290">
        <f>Table1[[#This Row],[Total_Sales]]/Table1[[#This Row],[Quantity_Sold]]</f>
        <v>652.34400000000005</v>
      </c>
      <c r="S1290">
        <v>15</v>
      </c>
    </row>
    <row r="1291" spans="1:19" ht="15.75" customHeight="1" x14ac:dyDescent="0.25">
      <c r="A1291" s="3">
        <v>2290</v>
      </c>
      <c r="B1291" s="4">
        <v>44959</v>
      </c>
      <c r="C1291" s="3">
        <v>203</v>
      </c>
      <c r="D1291" s="3">
        <v>301</v>
      </c>
      <c r="E1291" s="3">
        <v>103</v>
      </c>
      <c r="F1291" s="3">
        <v>1</v>
      </c>
      <c r="G1291" s="5">
        <v>167.31</v>
      </c>
      <c r="H1291" s="5">
        <v>167.31</v>
      </c>
      <c r="I1291" s="5">
        <v>28.442700000000002</v>
      </c>
      <c r="J1291" s="3" t="b">
        <v>0</v>
      </c>
      <c r="K1291" s="3" t="s">
        <v>864</v>
      </c>
      <c r="L1291" s="3">
        <v>2023</v>
      </c>
      <c r="M1291" s="3">
        <v>2</v>
      </c>
      <c r="N1291" s="3" t="s">
        <v>16</v>
      </c>
      <c r="O1291" s="11">
        <v>8</v>
      </c>
      <c r="P1291" s="11" t="str">
        <f>TEXT(Table1[[#This Row],[Order_Date]],"YYYY-MM")</f>
        <v>2023-02</v>
      </c>
      <c r="Q1291" s="9" t="str">
        <f>IF(AND(Table1[[#This Row],[Hour]]&gt;=6,Table1[[#This Row],[Hour]]&lt;12),"Morning",IF(AND(Table1[[#This Row],[Hour]]&gt;=12,Table1[[#This Row],[Hour]]&lt;18),"AfterNoon",IF(AND(Table1[[#This Row],[Hour]]&gt;=18,Table1[[#This Row],[Hour]]&lt;21),"Evening","Night")))</f>
        <v>Morning</v>
      </c>
      <c r="R1291">
        <f>Table1[[#This Row],[Total_Sales]]/Table1[[#This Row],[Quantity_Sold]]</f>
        <v>167.31</v>
      </c>
      <c r="S1291">
        <v>17</v>
      </c>
    </row>
    <row r="1292" spans="1:19" ht="15.75" customHeight="1" x14ac:dyDescent="0.25">
      <c r="A1292" s="3">
        <v>2291</v>
      </c>
      <c r="B1292" s="4">
        <v>45523</v>
      </c>
      <c r="C1292" s="3">
        <v>202</v>
      </c>
      <c r="D1292" s="3">
        <v>302</v>
      </c>
      <c r="E1292" s="3">
        <v>102</v>
      </c>
      <c r="F1292" s="3">
        <v>7</v>
      </c>
      <c r="G1292" s="5">
        <v>488.84000000000003</v>
      </c>
      <c r="H1292" s="5">
        <v>3421.88</v>
      </c>
      <c r="I1292" s="5">
        <v>650.15719999999999</v>
      </c>
      <c r="J1292" s="3" t="b">
        <v>0</v>
      </c>
      <c r="K1292" s="3" t="s">
        <v>865</v>
      </c>
      <c r="L1292" s="3">
        <v>2024</v>
      </c>
      <c r="M1292" s="3">
        <v>8</v>
      </c>
      <c r="N1292" s="3" t="s">
        <v>28</v>
      </c>
      <c r="O1292" s="11">
        <v>17</v>
      </c>
      <c r="P1292" s="11" t="str">
        <f>TEXT(Table1[[#This Row],[Order_Date]],"YYYY-MM")</f>
        <v>2024-08</v>
      </c>
      <c r="Q1292" s="9" t="str">
        <f>IF(AND(Table1[[#This Row],[Hour]]&gt;=6,Table1[[#This Row],[Hour]]&lt;12),"Morning",IF(AND(Table1[[#This Row],[Hour]]&gt;=12,Table1[[#This Row],[Hour]]&lt;18),"AfterNoon",IF(AND(Table1[[#This Row],[Hour]]&gt;=18,Table1[[#This Row],[Hour]]&lt;21),"Evening","Night")))</f>
        <v>AfterNoon</v>
      </c>
      <c r="R1292">
        <f>Table1[[#This Row],[Total_Sales]]/Table1[[#This Row],[Quantity_Sold]]</f>
        <v>488.84000000000003</v>
      </c>
      <c r="S1292">
        <v>19</v>
      </c>
    </row>
    <row r="1293" spans="1:19" ht="15.75" customHeight="1" x14ac:dyDescent="0.25">
      <c r="A1293" s="3">
        <v>2292</v>
      </c>
      <c r="B1293" s="4">
        <v>45498</v>
      </c>
      <c r="C1293" s="3">
        <v>205</v>
      </c>
      <c r="D1293" s="3">
        <v>301</v>
      </c>
      <c r="E1293" s="3">
        <v>101</v>
      </c>
      <c r="F1293" s="3">
        <v>2</v>
      </c>
      <c r="G1293" s="5">
        <v>362.62600000000003</v>
      </c>
      <c r="H1293" s="5">
        <v>725.25200000000007</v>
      </c>
      <c r="I1293" s="5">
        <v>152.30292</v>
      </c>
      <c r="J1293" s="3" t="b">
        <v>0</v>
      </c>
      <c r="K1293" s="3" t="s">
        <v>866</v>
      </c>
      <c r="L1293" s="3">
        <v>2024</v>
      </c>
      <c r="M1293" s="3">
        <v>7</v>
      </c>
      <c r="N1293" s="3" t="s">
        <v>16</v>
      </c>
      <c r="O1293" s="11">
        <v>17</v>
      </c>
      <c r="P1293" s="11" t="str">
        <f>TEXT(Table1[[#This Row],[Order_Date]],"YYYY-MM")</f>
        <v>2024-07</v>
      </c>
      <c r="Q1293" s="9" t="str">
        <f>IF(AND(Table1[[#This Row],[Hour]]&gt;=6,Table1[[#This Row],[Hour]]&lt;12),"Morning",IF(AND(Table1[[#This Row],[Hour]]&gt;=12,Table1[[#This Row],[Hour]]&lt;18),"AfterNoon",IF(AND(Table1[[#This Row],[Hour]]&gt;=18,Table1[[#This Row],[Hour]]&lt;21),"Evening","Night")))</f>
        <v>AfterNoon</v>
      </c>
      <c r="R1293">
        <f>Table1[[#This Row],[Total_Sales]]/Table1[[#This Row],[Quantity_Sold]]</f>
        <v>362.62600000000003</v>
      </c>
      <c r="S1293">
        <v>21</v>
      </c>
    </row>
    <row r="1294" spans="1:19" ht="15.75" customHeight="1" x14ac:dyDescent="0.25">
      <c r="A1294" s="3">
        <v>2293</v>
      </c>
      <c r="B1294" s="4">
        <v>45512</v>
      </c>
      <c r="C1294" s="3">
        <v>202</v>
      </c>
      <c r="D1294" s="3">
        <v>301</v>
      </c>
      <c r="E1294" s="3">
        <v>103</v>
      </c>
      <c r="F1294" s="3">
        <v>5</v>
      </c>
      <c r="G1294" s="5">
        <v>150.45800000000003</v>
      </c>
      <c r="H1294" s="5">
        <v>752.29000000000019</v>
      </c>
      <c r="I1294" s="5">
        <v>188.07250000000005</v>
      </c>
      <c r="J1294" s="3" t="b">
        <v>1</v>
      </c>
      <c r="K1294" s="3" t="s">
        <v>785</v>
      </c>
      <c r="L1294" s="3">
        <v>2024</v>
      </c>
      <c r="M1294" s="3">
        <v>8</v>
      </c>
      <c r="N1294" s="3" t="s">
        <v>16</v>
      </c>
      <c r="O1294" s="11">
        <v>9</v>
      </c>
      <c r="P1294" s="11" t="str">
        <f>TEXT(Table1[[#This Row],[Order_Date]],"YYYY-MM")</f>
        <v>2024-08</v>
      </c>
      <c r="Q1294" s="9" t="str">
        <f>IF(AND(Table1[[#This Row],[Hour]]&gt;=6,Table1[[#This Row],[Hour]]&lt;12),"Morning",IF(AND(Table1[[#This Row],[Hour]]&gt;=12,Table1[[#This Row],[Hour]]&lt;18),"AfterNoon",IF(AND(Table1[[#This Row],[Hour]]&gt;=18,Table1[[#This Row],[Hour]]&lt;21),"Evening","Night")))</f>
        <v>Morning</v>
      </c>
      <c r="R1294">
        <f>Table1[[#This Row],[Total_Sales]]/Table1[[#This Row],[Quantity_Sold]]</f>
        <v>150.45800000000003</v>
      </c>
      <c r="S1294">
        <v>25</v>
      </c>
    </row>
    <row r="1295" spans="1:19" ht="15.75" customHeight="1" x14ac:dyDescent="0.25">
      <c r="A1295" s="3">
        <v>2294</v>
      </c>
      <c r="B1295" s="4">
        <v>45002</v>
      </c>
      <c r="C1295" s="3">
        <v>203</v>
      </c>
      <c r="D1295" s="3">
        <v>301</v>
      </c>
      <c r="E1295" s="3">
        <v>101</v>
      </c>
      <c r="F1295" s="3">
        <v>9</v>
      </c>
      <c r="G1295" s="5">
        <v>524.2600000000001</v>
      </c>
      <c r="H1295" s="5">
        <v>4718.3400000000011</v>
      </c>
      <c r="I1295" s="5">
        <v>1415.5020000000002</v>
      </c>
      <c r="J1295" s="3" t="b">
        <v>0</v>
      </c>
      <c r="K1295" s="3" t="s">
        <v>631</v>
      </c>
      <c r="L1295" s="3">
        <v>2023</v>
      </c>
      <c r="M1295" s="3">
        <v>3</v>
      </c>
      <c r="N1295" s="3" t="s">
        <v>26</v>
      </c>
      <c r="O1295" s="11">
        <v>21</v>
      </c>
      <c r="P1295" s="11" t="str">
        <f>TEXT(Table1[[#This Row],[Order_Date]],"YYYY-MM")</f>
        <v>2023-03</v>
      </c>
      <c r="Q1295" s="9" t="str">
        <f>IF(AND(Table1[[#This Row],[Hour]]&gt;=6,Table1[[#This Row],[Hour]]&lt;12),"Morning",IF(AND(Table1[[#This Row],[Hour]]&gt;=12,Table1[[#This Row],[Hour]]&lt;18),"AfterNoon",IF(AND(Table1[[#This Row],[Hour]]&gt;=18,Table1[[#This Row],[Hour]]&lt;21),"Evening","Night")))</f>
        <v>Night</v>
      </c>
      <c r="R1295">
        <f>Table1[[#This Row],[Total_Sales]]/Table1[[#This Row],[Quantity_Sold]]</f>
        <v>524.2600000000001</v>
      </c>
      <c r="S1295">
        <v>30</v>
      </c>
    </row>
    <row r="1296" spans="1:19" ht="15.75" customHeight="1" x14ac:dyDescent="0.25">
      <c r="A1296" s="3">
        <v>2295</v>
      </c>
      <c r="B1296" s="4">
        <v>45300</v>
      </c>
      <c r="C1296" s="3">
        <v>204</v>
      </c>
      <c r="D1296" s="3">
        <v>305</v>
      </c>
      <c r="E1296" s="3">
        <v>105</v>
      </c>
      <c r="F1296" s="3">
        <v>6</v>
      </c>
      <c r="G1296" s="5">
        <v>305.64600000000002</v>
      </c>
      <c r="H1296" s="5">
        <v>1833.8760000000002</v>
      </c>
      <c r="I1296" s="5">
        <v>275.08140000000003</v>
      </c>
      <c r="J1296" s="3" t="b">
        <v>0</v>
      </c>
      <c r="K1296" s="3" t="s">
        <v>810</v>
      </c>
      <c r="L1296" s="3">
        <v>2024</v>
      </c>
      <c r="M1296" s="3">
        <v>1</v>
      </c>
      <c r="N1296" s="3" t="s">
        <v>31</v>
      </c>
      <c r="O1296" s="11">
        <v>3</v>
      </c>
      <c r="P1296" s="11" t="str">
        <f>TEXT(Table1[[#This Row],[Order_Date]],"YYYY-MM")</f>
        <v>2024-01</v>
      </c>
      <c r="Q1296" s="9" t="str">
        <f>IF(AND(Table1[[#This Row],[Hour]]&gt;=6,Table1[[#This Row],[Hour]]&lt;12),"Morning",IF(AND(Table1[[#This Row],[Hour]]&gt;=12,Table1[[#This Row],[Hour]]&lt;18),"AfterNoon",IF(AND(Table1[[#This Row],[Hour]]&gt;=18,Table1[[#This Row],[Hour]]&lt;21),"Evening","Night")))</f>
        <v>Night</v>
      </c>
      <c r="R1296">
        <f>Table1[[#This Row],[Total_Sales]]/Table1[[#This Row],[Quantity_Sold]]</f>
        <v>305.64600000000002</v>
      </c>
      <c r="S1296">
        <v>15</v>
      </c>
    </row>
    <row r="1297" spans="1:19" ht="15.75" customHeight="1" x14ac:dyDescent="0.25">
      <c r="A1297" s="3">
        <v>2296</v>
      </c>
      <c r="B1297" s="4">
        <v>44893</v>
      </c>
      <c r="C1297" s="3">
        <v>204</v>
      </c>
      <c r="D1297" s="3">
        <v>305</v>
      </c>
      <c r="E1297" s="3">
        <v>102</v>
      </c>
      <c r="F1297" s="3">
        <v>1</v>
      </c>
      <c r="G1297" s="5">
        <v>507.03400000000005</v>
      </c>
      <c r="H1297" s="5">
        <v>507.03400000000005</v>
      </c>
      <c r="I1297" s="5">
        <v>86.195780000000013</v>
      </c>
      <c r="J1297" s="3" t="b">
        <v>0</v>
      </c>
      <c r="K1297" s="3" t="s">
        <v>867</v>
      </c>
      <c r="L1297" s="3">
        <v>2022</v>
      </c>
      <c r="M1297" s="3">
        <v>11</v>
      </c>
      <c r="N1297" s="3" t="s">
        <v>28</v>
      </c>
      <c r="O1297" s="11">
        <v>12</v>
      </c>
      <c r="P1297" s="11" t="str">
        <f>TEXT(Table1[[#This Row],[Order_Date]],"YYYY-MM")</f>
        <v>2022-11</v>
      </c>
      <c r="Q1297" s="9" t="str">
        <f>IF(AND(Table1[[#This Row],[Hour]]&gt;=6,Table1[[#This Row],[Hour]]&lt;12),"Morning",IF(AND(Table1[[#This Row],[Hour]]&gt;=12,Table1[[#This Row],[Hour]]&lt;18),"AfterNoon",IF(AND(Table1[[#This Row],[Hour]]&gt;=18,Table1[[#This Row],[Hour]]&lt;21),"Evening","Night")))</f>
        <v>AfterNoon</v>
      </c>
      <c r="R1297">
        <f>Table1[[#This Row],[Total_Sales]]/Table1[[#This Row],[Quantity_Sold]]</f>
        <v>507.03400000000005</v>
      </c>
      <c r="S1297">
        <v>17</v>
      </c>
    </row>
    <row r="1298" spans="1:19" ht="15.75" customHeight="1" x14ac:dyDescent="0.25">
      <c r="A1298" s="3">
        <v>2297</v>
      </c>
      <c r="B1298" s="4">
        <v>45006</v>
      </c>
      <c r="C1298" s="3">
        <v>203</v>
      </c>
      <c r="D1298" s="3">
        <v>303</v>
      </c>
      <c r="E1298" s="3">
        <v>101</v>
      </c>
      <c r="F1298" s="3">
        <v>9</v>
      </c>
      <c r="G1298" s="5">
        <v>446.68800000000005</v>
      </c>
      <c r="H1298" s="5">
        <v>4020.1920000000005</v>
      </c>
      <c r="I1298" s="5">
        <v>763.83648000000005</v>
      </c>
      <c r="J1298" s="3" t="b">
        <v>0</v>
      </c>
      <c r="K1298" s="3" t="s">
        <v>280</v>
      </c>
      <c r="L1298" s="3">
        <v>2023</v>
      </c>
      <c r="M1298" s="3">
        <v>3</v>
      </c>
      <c r="N1298" s="3" t="s">
        <v>31</v>
      </c>
      <c r="O1298" s="11">
        <v>8</v>
      </c>
      <c r="P1298" s="11" t="str">
        <f>TEXT(Table1[[#This Row],[Order_Date]],"YYYY-MM")</f>
        <v>2023-03</v>
      </c>
      <c r="Q1298" s="9" t="str">
        <f>IF(AND(Table1[[#This Row],[Hour]]&gt;=6,Table1[[#This Row],[Hour]]&lt;12),"Morning",IF(AND(Table1[[#This Row],[Hour]]&gt;=12,Table1[[#This Row],[Hour]]&lt;18),"AfterNoon",IF(AND(Table1[[#This Row],[Hour]]&gt;=18,Table1[[#This Row],[Hour]]&lt;21),"Evening","Night")))</f>
        <v>Morning</v>
      </c>
      <c r="R1298">
        <f>Table1[[#This Row],[Total_Sales]]/Table1[[#This Row],[Quantity_Sold]]</f>
        <v>446.68800000000005</v>
      </c>
      <c r="S1298">
        <v>19</v>
      </c>
    </row>
    <row r="1299" spans="1:19" ht="15.75" customHeight="1" x14ac:dyDescent="0.25">
      <c r="A1299" s="3">
        <v>2298</v>
      </c>
      <c r="B1299" s="4">
        <v>45122</v>
      </c>
      <c r="C1299" s="3">
        <v>204</v>
      </c>
      <c r="D1299" s="3">
        <v>302</v>
      </c>
      <c r="E1299" s="3">
        <v>102</v>
      </c>
      <c r="F1299" s="3">
        <v>9</v>
      </c>
      <c r="G1299" s="5">
        <v>489.54400000000004</v>
      </c>
      <c r="H1299" s="5">
        <v>4405.8960000000006</v>
      </c>
      <c r="I1299" s="5">
        <v>925.23816000000011</v>
      </c>
      <c r="J1299" s="3" t="b">
        <v>0</v>
      </c>
      <c r="K1299" s="3" t="s">
        <v>868</v>
      </c>
      <c r="L1299" s="3">
        <v>2023</v>
      </c>
      <c r="M1299" s="3">
        <v>7</v>
      </c>
      <c r="N1299" s="3" t="s">
        <v>22</v>
      </c>
      <c r="O1299" s="11">
        <v>12</v>
      </c>
      <c r="P1299" s="11" t="str">
        <f>TEXT(Table1[[#This Row],[Order_Date]],"YYYY-MM")</f>
        <v>2023-07</v>
      </c>
      <c r="Q1299" s="9" t="str">
        <f>IF(AND(Table1[[#This Row],[Hour]]&gt;=6,Table1[[#This Row],[Hour]]&lt;12),"Morning",IF(AND(Table1[[#This Row],[Hour]]&gt;=12,Table1[[#This Row],[Hour]]&lt;18),"AfterNoon",IF(AND(Table1[[#This Row],[Hour]]&gt;=18,Table1[[#This Row],[Hour]]&lt;21),"Evening","Night")))</f>
        <v>AfterNoon</v>
      </c>
      <c r="R1299">
        <f>Table1[[#This Row],[Total_Sales]]/Table1[[#This Row],[Quantity_Sold]]</f>
        <v>489.5440000000001</v>
      </c>
      <c r="S1299">
        <v>21</v>
      </c>
    </row>
    <row r="1300" spans="1:19" ht="15.75" customHeight="1" x14ac:dyDescent="0.25">
      <c r="A1300" s="3">
        <v>2299</v>
      </c>
      <c r="B1300" s="4">
        <v>45585</v>
      </c>
      <c r="C1300" s="3">
        <v>202</v>
      </c>
      <c r="D1300" s="3">
        <v>302</v>
      </c>
      <c r="E1300" s="3">
        <v>103</v>
      </c>
      <c r="F1300" s="3">
        <v>7</v>
      </c>
      <c r="G1300" s="5">
        <v>103.554</v>
      </c>
      <c r="H1300" s="5">
        <v>724.87800000000004</v>
      </c>
      <c r="I1300" s="5">
        <v>181.21950000000001</v>
      </c>
      <c r="J1300" s="3" t="b">
        <v>0</v>
      </c>
      <c r="K1300" s="3" t="s">
        <v>530</v>
      </c>
      <c r="L1300" s="3">
        <v>2024</v>
      </c>
      <c r="M1300" s="3">
        <v>10</v>
      </c>
      <c r="N1300" s="3" t="s">
        <v>20</v>
      </c>
      <c r="O1300" s="11">
        <v>22</v>
      </c>
      <c r="P1300" s="11" t="str">
        <f>TEXT(Table1[[#This Row],[Order_Date]],"YYYY-MM")</f>
        <v>2024-10</v>
      </c>
      <c r="Q1300" s="9" t="str">
        <f>IF(AND(Table1[[#This Row],[Hour]]&gt;=6,Table1[[#This Row],[Hour]]&lt;12),"Morning",IF(AND(Table1[[#This Row],[Hour]]&gt;=12,Table1[[#This Row],[Hour]]&lt;18),"AfterNoon",IF(AND(Table1[[#This Row],[Hour]]&gt;=18,Table1[[#This Row],[Hour]]&lt;21),"Evening","Night")))</f>
        <v>Night</v>
      </c>
      <c r="R1300">
        <f>Table1[[#This Row],[Total_Sales]]/Table1[[#This Row],[Quantity_Sold]]</f>
        <v>103.554</v>
      </c>
      <c r="S1300">
        <v>25</v>
      </c>
    </row>
    <row r="1301" spans="1:19" ht="15.75" customHeight="1" x14ac:dyDescent="0.25">
      <c r="A1301" s="3">
        <v>2300</v>
      </c>
      <c r="B1301" s="4">
        <v>45157</v>
      </c>
      <c r="C1301" s="3">
        <v>203</v>
      </c>
      <c r="D1301" s="3">
        <v>302</v>
      </c>
      <c r="E1301" s="3">
        <v>101</v>
      </c>
      <c r="F1301" s="3">
        <v>7</v>
      </c>
      <c r="G1301" s="5">
        <v>173.11799999999999</v>
      </c>
      <c r="H1301" s="5">
        <v>1211.826</v>
      </c>
      <c r="I1301" s="5">
        <v>363.5478</v>
      </c>
      <c r="J1301" s="3" t="b">
        <v>0</v>
      </c>
      <c r="K1301" s="3" t="s">
        <v>869</v>
      </c>
      <c r="L1301" s="3">
        <v>2023</v>
      </c>
      <c r="M1301" s="3">
        <v>8</v>
      </c>
      <c r="N1301" s="3" t="s">
        <v>22</v>
      </c>
      <c r="O1301" s="11">
        <v>22</v>
      </c>
      <c r="P1301" s="11" t="str">
        <f>TEXT(Table1[[#This Row],[Order_Date]],"YYYY-MM")</f>
        <v>2023-08</v>
      </c>
      <c r="Q1301" s="9" t="str">
        <f>IF(AND(Table1[[#This Row],[Hour]]&gt;=6,Table1[[#This Row],[Hour]]&lt;12),"Morning",IF(AND(Table1[[#This Row],[Hour]]&gt;=12,Table1[[#This Row],[Hour]]&lt;18),"AfterNoon",IF(AND(Table1[[#This Row],[Hour]]&gt;=18,Table1[[#This Row],[Hour]]&lt;21),"Evening","Night")))</f>
        <v>Night</v>
      </c>
      <c r="R1301">
        <f>Table1[[#This Row],[Total_Sales]]/Table1[[#This Row],[Quantity_Sold]]</f>
        <v>173.11799999999999</v>
      </c>
      <c r="S1301">
        <v>30</v>
      </c>
    </row>
    <row r="1302" spans="1:19" ht="15.75" customHeight="1" x14ac:dyDescent="0.25">
      <c r="A1302" s="3">
        <v>2301</v>
      </c>
      <c r="B1302" s="4">
        <v>44922</v>
      </c>
      <c r="C1302" s="3">
        <v>205</v>
      </c>
      <c r="D1302" s="3">
        <v>302</v>
      </c>
      <c r="E1302" s="3">
        <v>105</v>
      </c>
      <c r="F1302" s="3">
        <v>2</v>
      </c>
      <c r="G1302" s="5">
        <v>197.64800000000002</v>
      </c>
      <c r="H1302" s="5">
        <v>395.29600000000005</v>
      </c>
      <c r="I1302" s="5">
        <v>59.294400000000003</v>
      </c>
      <c r="J1302" s="3" t="b">
        <v>0</v>
      </c>
      <c r="K1302" s="3" t="s">
        <v>366</v>
      </c>
      <c r="L1302" s="3">
        <v>2022</v>
      </c>
      <c r="M1302" s="3">
        <v>12</v>
      </c>
      <c r="N1302" s="3" t="s">
        <v>31</v>
      </c>
      <c r="O1302" s="11">
        <v>22</v>
      </c>
      <c r="P1302" s="11" t="str">
        <f>TEXT(Table1[[#This Row],[Order_Date]],"YYYY-MM")</f>
        <v>2022-12</v>
      </c>
      <c r="Q1302" s="9" t="str">
        <f>IF(AND(Table1[[#This Row],[Hour]]&gt;=6,Table1[[#This Row],[Hour]]&lt;12),"Morning",IF(AND(Table1[[#This Row],[Hour]]&gt;=12,Table1[[#This Row],[Hour]]&lt;18),"AfterNoon",IF(AND(Table1[[#This Row],[Hour]]&gt;=18,Table1[[#This Row],[Hour]]&lt;21),"Evening","Night")))</f>
        <v>Night</v>
      </c>
      <c r="R1302">
        <f>Table1[[#This Row],[Total_Sales]]/Table1[[#This Row],[Quantity_Sold]]</f>
        <v>197.64800000000002</v>
      </c>
      <c r="S1302">
        <v>15</v>
      </c>
    </row>
    <row r="1303" spans="1:19" ht="15.75" customHeight="1" x14ac:dyDescent="0.25">
      <c r="A1303" s="3">
        <v>2302</v>
      </c>
      <c r="B1303" s="4">
        <v>44888</v>
      </c>
      <c r="C1303" s="3">
        <v>201</v>
      </c>
      <c r="D1303" s="3">
        <v>301</v>
      </c>
      <c r="E1303" s="3">
        <v>105</v>
      </c>
      <c r="F1303" s="3">
        <v>4</v>
      </c>
      <c r="G1303" s="5">
        <v>494.58200000000005</v>
      </c>
      <c r="H1303" s="5">
        <v>1978.3280000000002</v>
      </c>
      <c r="I1303" s="5">
        <v>336.31576000000007</v>
      </c>
      <c r="J1303" s="3" t="b">
        <v>0</v>
      </c>
      <c r="K1303" s="3" t="s">
        <v>298</v>
      </c>
      <c r="L1303" s="3">
        <v>2022</v>
      </c>
      <c r="M1303" s="3">
        <v>11</v>
      </c>
      <c r="N1303" s="3" t="s">
        <v>18</v>
      </c>
      <c r="O1303" s="11">
        <v>17</v>
      </c>
      <c r="P1303" s="11" t="str">
        <f>TEXT(Table1[[#This Row],[Order_Date]],"YYYY-MM")</f>
        <v>2022-11</v>
      </c>
      <c r="Q1303" s="9" t="str">
        <f>IF(AND(Table1[[#This Row],[Hour]]&gt;=6,Table1[[#This Row],[Hour]]&lt;12),"Morning",IF(AND(Table1[[#This Row],[Hour]]&gt;=12,Table1[[#This Row],[Hour]]&lt;18),"AfterNoon",IF(AND(Table1[[#This Row],[Hour]]&gt;=18,Table1[[#This Row],[Hour]]&lt;21),"Evening","Night")))</f>
        <v>AfterNoon</v>
      </c>
      <c r="R1303">
        <f>Table1[[#This Row],[Total_Sales]]/Table1[[#This Row],[Quantity_Sold]]</f>
        <v>494.58200000000005</v>
      </c>
      <c r="S1303">
        <v>17</v>
      </c>
    </row>
    <row r="1304" spans="1:19" ht="15.75" customHeight="1" x14ac:dyDescent="0.25">
      <c r="A1304" s="3">
        <v>2303</v>
      </c>
      <c r="B1304" s="4">
        <v>45249</v>
      </c>
      <c r="C1304" s="3">
        <v>203</v>
      </c>
      <c r="D1304" s="3">
        <v>302</v>
      </c>
      <c r="E1304" s="3">
        <v>101</v>
      </c>
      <c r="F1304" s="3">
        <v>5</v>
      </c>
      <c r="G1304" s="5">
        <v>645.30400000000009</v>
      </c>
      <c r="H1304" s="5">
        <v>3226.5200000000004</v>
      </c>
      <c r="I1304" s="5">
        <v>613.03880000000004</v>
      </c>
      <c r="J1304" s="3" t="b">
        <v>0</v>
      </c>
      <c r="K1304" s="3" t="s">
        <v>674</v>
      </c>
      <c r="L1304" s="3">
        <v>2023</v>
      </c>
      <c r="M1304" s="3">
        <v>11</v>
      </c>
      <c r="N1304" s="3" t="s">
        <v>20</v>
      </c>
      <c r="O1304" s="11">
        <v>15</v>
      </c>
      <c r="P1304" s="11" t="str">
        <f>TEXT(Table1[[#This Row],[Order_Date]],"YYYY-MM")</f>
        <v>2023-11</v>
      </c>
      <c r="Q1304" s="9" t="str">
        <f>IF(AND(Table1[[#This Row],[Hour]]&gt;=6,Table1[[#This Row],[Hour]]&lt;12),"Morning",IF(AND(Table1[[#This Row],[Hour]]&gt;=12,Table1[[#This Row],[Hour]]&lt;18),"AfterNoon",IF(AND(Table1[[#This Row],[Hour]]&gt;=18,Table1[[#This Row],[Hour]]&lt;21),"Evening","Night")))</f>
        <v>AfterNoon</v>
      </c>
      <c r="R1304">
        <f>Table1[[#This Row],[Total_Sales]]/Table1[[#This Row],[Quantity_Sold]]</f>
        <v>645.30400000000009</v>
      </c>
      <c r="S1304">
        <v>18.999999999999996</v>
      </c>
    </row>
    <row r="1305" spans="1:19" ht="15.75" customHeight="1" x14ac:dyDescent="0.25">
      <c r="A1305" s="3">
        <v>2304</v>
      </c>
      <c r="B1305" s="4">
        <v>45493</v>
      </c>
      <c r="C1305" s="3">
        <v>203</v>
      </c>
      <c r="D1305" s="3">
        <v>303</v>
      </c>
      <c r="E1305" s="3">
        <v>103</v>
      </c>
      <c r="F1305" s="3">
        <v>3</v>
      </c>
      <c r="G1305" s="5">
        <v>145.46400000000003</v>
      </c>
      <c r="H1305" s="5">
        <v>436.39200000000005</v>
      </c>
      <c r="I1305" s="5">
        <v>91.642320000000012</v>
      </c>
      <c r="J1305" s="3" t="b">
        <v>0</v>
      </c>
      <c r="K1305" s="3" t="s">
        <v>312</v>
      </c>
      <c r="L1305" s="3">
        <v>2024</v>
      </c>
      <c r="M1305" s="3">
        <v>7</v>
      </c>
      <c r="N1305" s="3" t="s">
        <v>22</v>
      </c>
      <c r="O1305" s="11">
        <v>4</v>
      </c>
      <c r="P1305" s="11" t="str">
        <f>TEXT(Table1[[#This Row],[Order_Date]],"YYYY-MM")</f>
        <v>2024-07</v>
      </c>
      <c r="Q1305" s="9" t="str">
        <f>IF(AND(Table1[[#This Row],[Hour]]&gt;=6,Table1[[#This Row],[Hour]]&lt;12),"Morning",IF(AND(Table1[[#This Row],[Hour]]&gt;=12,Table1[[#This Row],[Hour]]&lt;18),"AfterNoon",IF(AND(Table1[[#This Row],[Hour]]&gt;=18,Table1[[#This Row],[Hour]]&lt;21),"Evening","Night")))</f>
        <v>Night</v>
      </c>
      <c r="R1305">
        <f>Table1[[#This Row],[Total_Sales]]/Table1[[#This Row],[Quantity_Sold]]</f>
        <v>145.46400000000003</v>
      </c>
      <c r="S1305">
        <v>21</v>
      </c>
    </row>
    <row r="1306" spans="1:19" ht="15.75" customHeight="1" x14ac:dyDescent="0.25">
      <c r="A1306" s="3">
        <v>2305</v>
      </c>
      <c r="B1306" s="4">
        <v>45249</v>
      </c>
      <c r="C1306" s="3">
        <v>202</v>
      </c>
      <c r="D1306" s="3">
        <v>301</v>
      </c>
      <c r="E1306" s="3">
        <v>104</v>
      </c>
      <c r="F1306" s="3">
        <v>2</v>
      </c>
      <c r="G1306" s="5">
        <v>607.02400000000011</v>
      </c>
      <c r="H1306" s="5">
        <v>1214.0480000000002</v>
      </c>
      <c r="I1306" s="5">
        <v>303.51200000000006</v>
      </c>
      <c r="J1306" s="3" t="b">
        <v>0</v>
      </c>
      <c r="K1306" s="3" t="s">
        <v>190</v>
      </c>
      <c r="L1306" s="3">
        <v>2023</v>
      </c>
      <c r="M1306" s="3">
        <v>11</v>
      </c>
      <c r="N1306" s="3" t="s">
        <v>20</v>
      </c>
      <c r="O1306" s="11">
        <v>22</v>
      </c>
      <c r="P1306" s="11" t="str">
        <f>TEXT(Table1[[#This Row],[Order_Date]],"YYYY-MM")</f>
        <v>2023-11</v>
      </c>
      <c r="Q1306" s="9" t="str">
        <f>IF(AND(Table1[[#This Row],[Hour]]&gt;=6,Table1[[#This Row],[Hour]]&lt;12),"Morning",IF(AND(Table1[[#This Row],[Hour]]&gt;=12,Table1[[#This Row],[Hour]]&lt;18),"AfterNoon",IF(AND(Table1[[#This Row],[Hour]]&gt;=18,Table1[[#This Row],[Hour]]&lt;21),"Evening","Night")))</f>
        <v>Night</v>
      </c>
      <c r="R1306">
        <f>Table1[[#This Row],[Total_Sales]]/Table1[[#This Row],[Quantity_Sold]]</f>
        <v>607.02400000000011</v>
      </c>
      <c r="S1306">
        <v>25</v>
      </c>
    </row>
    <row r="1307" spans="1:19" ht="15.75" customHeight="1" x14ac:dyDescent="0.25">
      <c r="A1307" s="3">
        <v>2306</v>
      </c>
      <c r="B1307" s="4">
        <v>45223</v>
      </c>
      <c r="C1307" s="3">
        <v>203</v>
      </c>
      <c r="D1307" s="3">
        <v>303</v>
      </c>
      <c r="E1307" s="3">
        <v>105</v>
      </c>
      <c r="F1307" s="3">
        <v>5</v>
      </c>
      <c r="G1307" s="5">
        <v>108.9</v>
      </c>
      <c r="H1307" s="5">
        <v>544.5</v>
      </c>
      <c r="I1307" s="5">
        <v>163.35</v>
      </c>
      <c r="J1307" s="3" t="b">
        <v>1</v>
      </c>
      <c r="K1307" s="3" t="s">
        <v>870</v>
      </c>
      <c r="L1307" s="3">
        <v>2023</v>
      </c>
      <c r="M1307" s="3">
        <v>10</v>
      </c>
      <c r="N1307" s="3" t="s">
        <v>31</v>
      </c>
      <c r="O1307" s="11">
        <v>10</v>
      </c>
      <c r="P1307" s="11" t="str">
        <f>TEXT(Table1[[#This Row],[Order_Date]],"YYYY-MM")</f>
        <v>2023-10</v>
      </c>
      <c r="Q1307" s="9" t="str">
        <f>IF(AND(Table1[[#This Row],[Hour]]&gt;=6,Table1[[#This Row],[Hour]]&lt;12),"Morning",IF(AND(Table1[[#This Row],[Hour]]&gt;=12,Table1[[#This Row],[Hour]]&lt;18),"AfterNoon",IF(AND(Table1[[#This Row],[Hour]]&gt;=18,Table1[[#This Row],[Hour]]&lt;21),"Evening","Night")))</f>
        <v>Morning</v>
      </c>
      <c r="R1307">
        <f>Table1[[#This Row],[Total_Sales]]/Table1[[#This Row],[Quantity_Sold]]</f>
        <v>108.9</v>
      </c>
      <c r="S1307">
        <v>30</v>
      </c>
    </row>
    <row r="1308" spans="1:19" ht="15.75" customHeight="1" x14ac:dyDescent="0.25">
      <c r="A1308" s="3">
        <v>2307</v>
      </c>
      <c r="B1308" s="4">
        <v>44940</v>
      </c>
      <c r="C1308" s="3">
        <v>203</v>
      </c>
      <c r="D1308" s="3">
        <v>305</v>
      </c>
      <c r="E1308" s="3">
        <v>101</v>
      </c>
      <c r="F1308" s="3">
        <v>8</v>
      </c>
      <c r="G1308" s="5">
        <v>149.90800000000002</v>
      </c>
      <c r="H1308" s="5">
        <v>1199.2640000000001</v>
      </c>
      <c r="I1308" s="5">
        <v>179.8896</v>
      </c>
      <c r="J1308" s="3" t="b">
        <v>0</v>
      </c>
      <c r="K1308" s="3" t="s">
        <v>849</v>
      </c>
      <c r="L1308" s="3">
        <v>2023</v>
      </c>
      <c r="M1308" s="3">
        <v>1</v>
      </c>
      <c r="N1308" s="3" t="s">
        <v>22</v>
      </c>
      <c r="O1308" s="11">
        <v>1</v>
      </c>
      <c r="P1308" s="11" t="str">
        <f>TEXT(Table1[[#This Row],[Order_Date]],"YYYY-MM")</f>
        <v>2023-01</v>
      </c>
      <c r="Q1308" s="9" t="str">
        <f>IF(AND(Table1[[#This Row],[Hour]]&gt;=6,Table1[[#This Row],[Hour]]&lt;12),"Morning",IF(AND(Table1[[#This Row],[Hour]]&gt;=12,Table1[[#This Row],[Hour]]&lt;18),"AfterNoon",IF(AND(Table1[[#This Row],[Hour]]&gt;=18,Table1[[#This Row],[Hour]]&lt;21),"Evening","Night")))</f>
        <v>Night</v>
      </c>
      <c r="R1308">
        <f>Table1[[#This Row],[Total_Sales]]/Table1[[#This Row],[Quantity_Sold]]</f>
        <v>149.90800000000002</v>
      </c>
      <c r="S1308">
        <v>15</v>
      </c>
    </row>
    <row r="1309" spans="1:19" ht="15.75" customHeight="1" x14ac:dyDescent="0.25">
      <c r="A1309" s="3">
        <v>2308</v>
      </c>
      <c r="B1309" s="4">
        <v>45232</v>
      </c>
      <c r="C1309" s="3">
        <v>201</v>
      </c>
      <c r="D1309" s="3">
        <v>301</v>
      </c>
      <c r="E1309" s="3">
        <v>105</v>
      </c>
      <c r="F1309" s="3">
        <v>6</v>
      </c>
      <c r="G1309" s="5">
        <v>46.970000000000006</v>
      </c>
      <c r="H1309" s="5">
        <v>281.82000000000005</v>
      </c>
      <c r="I1309" s="5">
        <v>47.909400000000012</v>
      </c>
      <c r="J1309" s="3" t="b">
        <v>0</v>
      </c>
      <c r="K1309" s="3" t="s">
        <v>871</v>
      </c>
      <c r="L1309" s="3">
        <v>2023</v>
      </c>
      <c r="M1309" s="3">
        <v>11</v>
      </c>
      <c r="N1309" s="3" t="s">
        <v>16</v>
      </c>
      <c r="O1309" s="11">
        <v>7</v>
      </c>
      <c r="P1309" s="11" t="str">
        <f>TEXT(Table1[[#This Row],[Order_Date]],"YYYY-MM")</f>
        <v>2023-11</v>
      </c>
      <c r="Q1309" s="9" t="str">
        <f>IF(AND(Table1[[#This Row],[Hour]]&gt;=6,Table1[[#This Row],[Hour]]&lt;12),"Morning",IF(AND(Table1[[#This Row],[Hour]]&gt;=12,Table1[[#This Row],[Hour]]&lt;18),"AfterNoon",IF(AND(Table1[[#This Row],[Hour]]&gt;=18,Table1[[#This Row],[Hour]]&lt;21),"Evening","Night")))</f>
        <v>Morning</v>
      </c>
      <c r="R1309">
        <f>Table1[[#This Row],[Total_Sales]]/Table1[[#This Row],[Quantity_Sold]]</f>
        <v>46.970000000000006</v>
      </c>
      <c r="S1309">
        <v>17</v>
      </c>
    </row>
    <row r="1310" spans="1:19" ht="15.75" customHeight="1" x14ac:dyDescent="0.25">
      <c r="A1310" s="3">
        <v>2309</v>
      </c>
      <c r="B1310" s="4">
        <v>45566</v>
      </c>
      <c r="C1310" s="3">
        <v>201</v>
      </c>
      <c r="D1310" s="3">
        <v>301</v>
      </c>
      <c r="E1310" s="3">
        <v>103</v>
      </c>
      <c r="F1310" s="3">
        <v>9</v>
      </c>
      <c r="G1310" s="5">
        <v>362.84600000000006</v>
      </c>
      <c r="H1310" s="5">
        <v>3265.6140000000005</v>
      </c>
      <c r="I1310" s="5">
        <v>620.46666000000005</v>
      </c>
      <c r="J1310" s="3" t="b">
        <v>1</v>
      </c>
      <c r="K1310" s="3" t="s">
        <v>243</v>
      </c>
      <c r="L1310" s="3">
        <v>2024</v>
      </c>
      <c r="M1310" s="3">
        <v>10</v>
      </c>
      <c r="N1310" s="3" t="s">
        <v>31</v>
      </c>
      <c r="O1310" s="11">
        <v>6</v>
      </c>
      <c r="P1310" s="11" t="str">
        <f>TEXT(Table1[[#This Row],[Order_Date]],"YYYY-MM")</f>
        <v>2024-10</v>
      </c>
      <c r="Q1310" s="9" t="str">
        <f>IF(AND(Table1[[#This Row],[Hour]]&gt;=6,Table1[[#This Row],[Hour]]&lt;12),"Morning",IF(AND(Table1[[#This Row],[Hour]]&gt;=12,Table1[[#This Row],[Hour]]&lt;18),"AfterNoon",IF(AND(Table1[[#This Row],[Hour]]&gt;=18,Table1[[#This Row],[Hour]]&lt;21),"Evening","Night")))</f>
        <v>Morning</v>
      </c>
      <c r="R1310">
        <f>Table1[[#This Row],[Total_Sales]]/Table1[[#This Row],[Quantity_Sold]]</f>
        <v>362.84600000000006</v>
      </c>
      <c r="S1310">
        <v>18.999999999999996</v>
      </c>
    </row>
    <row r="1311" spans="1:19" ht="15.75" customHeight="1" x14ac:dyDescent="0.25">
      <c r="A1311" s="3">
        <v>2310</v>
      </c>
      <c r="B1311" s="4">
        <v>45441</v>
      </c>
      <c r="C1311" s="3">
        <v>203</v>
      </c>
      <c r="D1311" s="3">
        <v>302</v>
      </c>
      <c r="E1311" s="3">
        <v>102</v>
      </c>
      <c r="F1311" s="3">
        <v>1</v>
      </c>
      <c r="G1311" s="5">
        <v>331.18799999999999</v>
      </c>
      <c r="H1311" s="5">
        <v>331.18799999999999</v>
      </c>
      <c r="I1311" s="5">
        <v>69.549479999999988</v>
      </c>
      <c r="J1311" s="3" t="b">
        <v>1</v>
      </c>
      <c r="K1311" s="3" t="s">
        <v>872</v>
      </c>
      <c r="L1311" s="3">
        <v>2024</v>
      </c>
      <c r="M1311" s="3">
        <v>5</v>
      </c>
      <c r="N1311" s="3" t="s">
        <v>18</v>
      </c>
      <c r="O1311" s="11">
        <v>8</v>
      </c>
      <c r="P1311" s="11" t="str">
        <f>TEXT(Table1[[#This Row],[Order_Date]],"YYYY-MM")</f>
        <v>2024-05</v>
      </c>
      <c r="Q1311" s="9" t="str">
        <f>IF(AND(Table1[[#This Row],[Hour]]&gt;=6,Table1[[#This Row],[Hour]]&lt;12),"Morning",IF(AND(Table1[[#This Row],[Hour]]&gt;=12,Table1[[#This Row],[Hour]]&lt;18),"AfterNoon",IF(AND(Table1[[#This Row],[Hour]]&gt;=18,Table1[[#This Row],[Hour]]&lt;21),"Evening","Night")))</f>
        <v>Morning</v>
      </c>
      <c r="R1311">
        <f>Table1[[#This Row],[Total_Sales]]/Table1[[#This Row],[Quantity_Sold]]</f>
        <v>331.18799999999999</v>
      </c>
      <c r="S1311">
        <v>20.999999999999996</v>
      </c>
    </row>
    <row r="1312" spans="1:19" ht="15.75" customHeight="1" x14ac:dyDescent="0.25">
      <c r="A1312" s="3">
        <v>2311</v>
      </c>
      <c r="B1312" s="4">
        <v>45059</v>
      </c>
      <c r="C1312" s="3">
        <v>204</v>
      </c>
      <c r="D1312" s="3">
        <v>304</v>
      </c>
      <c r="E1312" s="3">
        <v>104</v>
      </c>
      <c r="F1312" s="3">
        <v>10</v>
      </c>
      <c r="G1312" s="5">
        <v>619.19000000000005</v>
      </c>
      <c r="H1312" s="5">
        <v>6191.9000000000005</v>
      </c>
      <c r="I1312" s="5">
        <v>1547.9750000000001</v>
      </c>
      <c r="J1312" s="3" t="b">
        <v>0</v>
      </c>
      <c r="K1312" s="3" t="s">
        <v>748</v>
      </c>
      <c r="L1312" s="3">
        <v>2023</v>
      </c>
      <c r="M1312" s="3">
        <v>5</v>
      </c>
      <c r="N1312" s="3" t="s">
        <v>22</v>
      </c>
      <c r="O1312" s="11">
        <v>22</v>
      </c>
      <c r="P1312" s="11" t="str">
        <f>TEXT(Table1[[#This Row],[Order_Date]],"YYYY-MM")</f>
        <v>2023-05</v>
      </c>
      <c r="Q1312" s="9" t="str">
        <f>IF(AND(Table1[[#This Row],[Hour]]&gt;=6,Table1[[#This Row],[Hour]]&lt;12),"Morning",IF(AND(Table1[[#This Row],[Hour]]&gt;=12,Table1[[#This Row],[Hour]]&lt;18),"AfterNoon",IF(AND(Table1[[#This Row],[Hour]]&gt;=18,Table1[[#This Row],[Hour]]&lt;21),"Evening","Night")))</f>
        <v>Night</v>
      </c>
      <c r="R1312">
        <f>Table1[[#This Row],[Total_Sales]]/Table1[[#This Row],[Quantity_Sold]]</f>
        <v>619.19000000000005</v>
      </c>
      <c r="S1312">
        <v>25</v>
      </c>
    </row>
    <row r="1313" spans="1:19" ht="15.75" customHeight="1" x14ac:dyDescent="0.25">
      <c r="A1313" s="3">
        <v>2312</v>
      </c>
      <c r="B1313" s="4">
        <v>45430</v>
      </c>
      <c r="C1313" s="3">
        <v>201</v>
      </c>
      <c r="D1313" s="3">
        <v>303</v>
      </c>
      <c r="E1313" s="3">
        <v>105</v>
      </c>
      <c r="F1313" s="3">
        <v>7</v>
      </c>
      <c r="G1313" s="5">
        <v>300.23400000000004</v>
      </c>
      <c r="H1313" s="5">
        <v>2101.6380000000004</v>
      </c>
      <c r="I1313" s="5">
        <v>630.49140000000011</v>
      </c>
      <c r="J1313" s="3" t="b">
        <v>0</v>
      </c>
      <c r="K1313" s="3" t="s">
        <v>19</v>
      </c>
      <c r="L1313" s="3">
        <v>2024</v>
      </c>
      <c r="M1313" s="3">
        <v>5</v>
      </c>
      <c r="N1313" s="3" t="s">
        <v>22</v>
      </c>
      <c r="O1313" s="11">
        <v>9</v>
      </c>
      <c r="P1313" s="11" t="str">
        <f>TEXT(Table1[[#This Row],[Order_Date]],"YYYY-MM")</f>
        <v>2024-05</v>
      </c>
      <c r="Q1313" s="9" t="str">
        <f>IF(AND(Table1[[#This Row],[Hour]]&gt;=6,Table1[[#This Row],[Hour]]&lt;12),"Morning",IF(AND(Table1[[#This Row],[Hour]]&gt;=12,Table1[[#This Row],[Hour]]&lt;18),"AfterNoon",IF(AND(Table1[[#This Row],[Hour]]&gt;=18,Table1[[#This Row],[Hour]]&lt;21),"Evening","Night")))</f>
        <v>Morning</v>
      </c>
      <c r="R1313">
        <f>Table1[[#This Row],[Total_Sales]]/Table1[[#This Row],[Quantity_Sold]]</f>
        <v>300.23400000000004</v>
      </c>
      <c r="S1313">
        <v>30</v>
      </c>
    </row>
    <row r="1314" spans="1:19" ht="15.75" customHeight="1" x14ac:dyDescent="0.25">
      <c r="A1314" s="3">
        <v>2313</v>
      </c>
      <c r="B1314" s="4">
        <v>45423</v>
      </c>
      <c r="C1314" s="3">
        <v>205</v>
      </c>
      <c r="D1314" s="3">
        <v>304</v>
      </c>
      <c r="E1314" s="3">
        <v>101</v>
      </c>
      <c r="F1314" s="3">
        <v>6</v>
      </c>
      <c r="G1314" s="5">
        <v>607.99200000000008</v>
      </c>
      <c r="H1314" s="5">
        <v>3647.9520000000002</v>
      </c>
      <c r="I1314" s="5">
        <v>547.19280000000003</v>
      </c>
      <c r="J1314" s="3" t="b">
        <v>1</v>
      </c>
      <c r="K1314" s="3" t="s">
        <v>873</v>
      </c>
      <c r="L1314" s="3">
        <v>2024</v>
      </c>
      <c r="M1314" s="3">
        <v>5</v>
      </c>
      <c r="N1314" s="3" t="s">
        <v>22</v>
      </c>
      <c r="O1314" s="11">
        <v>20</v>
      </c>
      <c r="P1314" s="11" t="str">
        <f>TEXT(Table1[[#This Row],[Order_Date]],"YYYY-MM")</f>
        <v>2024-05</v>
      </c>
      <c r="Q1314" s="9" t="str">
        <f>IF(AND(Table1[[#This Row],[Hour]]&gt;=6,Table1[[#This Row],[Hour]]&lt;12),"Morning",IF(AND(Table1[[#This Row],[Hour]]&gt;=12,Table1[[#This Row],[Hour]]&lt;18),"AfterNoon",IF(AND(Table1[[#This Row],[Hour]]&gt;=18,Table1[[#This Row],[Hour]]&lt;21),"Evening","Night")))</f>
        <v>Evening</v>
      </c>
      <c r="R1314">
        <f>Table1[[#This Row],[Total_Sales]]/Table1[[#This Row],[Quantity_Sold]]</f>
        <v>607.99200000000008</v>
      </c>
      <c r="S1314">
        <v>15</v>
      </c>
    </row>
    <row r="1315" spans="1:19" ht="15.75" customHeight="1" x14ac:dyDescent="0.25">
      <c r="A1315" s="3">
        <v>2314</v>
      </c>
      <c r="B1315" s="4">
        <v>45126</v>
      </c>
      <c r="C1315" s="3">
        <v>203</v>
      </c>
      <c r="D1315" s="3">
        <v>304</v>
      </c>
      <c r="E1315" s="3">
        <v>101</v>
      </c>
      <c r="F1315" s="3">
        <v>2</v>
      </c>
      <c r="G1315" s="5">
        <v>317.30599999999998</v>
      </c>
      <c r="H1315" s="5">
        <v>634.61199999999997</v>
      </c>
      <c r="I1315" s="5">
        <v>107.88404</v>
      </c>
      <c r="J1315" s="3" t="b">
        <v>0</v>
      </c>
      <c r="K1315" s="3" t="s">
        <v>874</v>
      </c>
      <c r="L1315" s="3">
        <v>2023</v>
      </c>
      <c r="M1315" s="3">
        <v>7</v>
      </c>
      <c r="N1315" s="3" t="s">
        <v>18</v>
      </c>
      <c r="O1315" s="11">
        <v>19</v>
      </c>
      <c r="P1315" s="11" t="str">
        <f>TEXT(Table1[[#This Row],[Order_Date]],"YYYY-MM")</f>
        <v>2023-07</v>
      </c>
      <c r="Q1315" s="9" t="str">
        <f>IF(AND(Table1[[#This Row],[Hour]]&gt;=6,Table1[[#This Row],[Hour]]&lt;12),"Morning",IF(AND(Table1[[#This Row],[Hour]]&gt;=12,Table1[[#This Row],[Hour]]&lt;18),"AfterNoon",IF(AND(Table1[[#This Row],[Hour]]&gt;=18,Table1[[#This Row],[Hour]]&lt;21),"Evening","Night")))</f>
        <v>Evening</v>
      </c>
      <c r="R1315">
        <f>Table1[[#This Row],[Total_Sales]]/Table1[[#This Row],[Quantity_Sold]]</f>
        <v>317.30599999999998</v>
      </c>
      <c r="S1315">
        <v>17</v>
      </c>
    </row>
    <row r="1316" spans="1:19" ht="15.75" customHeight="1" x14ac:dyDescent="0.25">
      <c r="A1316" s="3">
        <v>2315</v>
      </c>
      <c r="B1316" s="4">
        <v>45538</v>
      </c>
      <c r="C1316" s="3">
        <v>202</v>
      </c>
      <c r="D1316" s="3">
        <v>301</v>
      </c>
      <c r="E1316" s="3">
        <v>104</v>
      </c>
      <c r="F1316" s="3">
        <v>5</v>
      </c>
      <c r="G1316" s="5">
        <v>316.38200000000001</v>
      </c>
      <c r="H1316" s="5">
        <v>1581.91</v>
      </c>
      <c r="I1316" s="5">
        <v>300.56290000000001</v>
      </c>
      <c r="J1316" s="3" t="b">
        <v>0</v>
      </c>
      <c r="K1316" s="3" t="s">
        <v>875</v>
      </c>
      <c r="L1316" s="3">
        <v>2024</v>
      </c>
      <c r="M1316" s="3">
        <v>9</v>
      </c>
      <c r="N1316" s="3" t="s">
        <v>31</v>
      </c>
      <c r="O1316" s="11">
        <v>3</v>
      </c>
      <c r="P1316" s="11" t="str">
        <f>TEXT(Table1[[#This Row],[Order_Date]],"YYYY-MM")</f>
        <v>2024-09</v>
      </c>
      <c r="Q1316" s="9" t="str">
        <f>IF(AND(Table1[[#This Row],[Hour]]&gt;=6,Table1[[#This Row],[Hour]]&lt;12),"Morning",IF(AND(Table1[[#This Row],[Hour]]&gt;=12,Table1[[#This Row],[Hour]]&lt;18),"AfterNoon",IF(AND(Table1[[#This Row],[Hour]]&gt;=18,Table1[[#This Row],[Hour]]&lt;21),"Evening","Night")))</f>
        <v>Night</v>
      </c>
      <c r="R1316">
        <f>Table1[[#This Row],[Total_Sales]]/Table1[[#This Row],[Quantity_Sold]]</f>
        <v>316.38200000000001</v>
      </c>
      <c r="S1316">
        <v>19</v>
      </c>
    </row>
    <row r="1317" spans="1:19" ht="15.75" customHeight="1" x14ac:dyDescent="0.25">
      <c r="A1317" s="3">
        <v>2316</v>
      </c>
      <c r="B1317" s="4">
        <v>44926</v>
      </c>
      <c r="C1317" s="3">
        <v>204</v>
      </c>
      <c r="D1317" s="3">
        <v>301</v>
      </c>
      <c r="E1317" s="3">
        <v>104</v>
      </c>
      <c r="F1317" s="3">
        <v>6</v>
      </c>
      <c r="G1317" s="5">
        <v>397.43000000000006</v>
      </c>
      <c r="H1317" s="5">
        <v>2384.5800000000004</v>
      </c>
      <c r="I1317" s="5">
        <v>500.76180000000005</v>
      </c>
      <c r="J1317" s="3" t="b">
        <v>0</v>
      </c>
      <c r="K1317" s="3" t="s">
        <v>371</v>
      </c>
      <c r="L1317" s="3">
        <v>2022</v>
      </c>
      <c r="M1317" s="3">
        <v>12</v>
      </c>
      <c r="N1317" s="3" t="s">
        <v>22</v>
      </c>
      <c r="O1317" s="11">
        <v>11</v>
      </c>
      <c r="P1317" s="11" t="str">
        <f>TEXT(Table1[[#This Row],[Order_Date]],"YYYY-MM")</f>
        <v>2022-12</v>
      </c>
      <c r="Q1317" s="9" t="str">
        <f>IF(AND(Table1[[#This Row],[Hour]]&gt;=6,Table1[[#This Row],[Hour]]&lt;12),"Morning",IF(AND(Table1[[#This Row],[Hour]]&gt;=12,Table1[[#This Row],[Hour]]&lt;18),"AfterNoon",IF(AND(Table1[[#This Row],[Hour]]&gt;=18,Table1[[#This Row],[Hour]]&lt;21),"Evening","Night")))</f>
        <v>Morning</v>
      </c>
      <c r="R1317">
        <f>Table1[[#This Row],[Total_Sales]]/Table1[[#This Row],[Quantity_Sold]]</f>
        <v>397.43000000000006</v>
      </c>
      <c r="S1317">
        <v>21</v>
      </c>
    </row>
    <row r="1318" spans="1:19" ht="15.75" customHeight="1" x14ac:dyDescent="0.25">
      <c r="A1318" s="3">
        <v>2317</v>
      </c>
      <c r="B1318" s="4">
        <v>45496</v>
      </c>
      <c r="C1318" s="3">
        <v>204</v>
      </c>
      <c r="D1318" s="3">
        <v>302</v>
      </c>
      <c r="E1318" s="3">
        <v>103</v>
      </c>
      <c r="F1318" s="3">
        <v>3</v>
      </c>
      <c r="G1318" s="5">
        <v>444.92800000000005</v>
      </c>
      <c r="H1318" s="5">
        <v>1334.7840000000001</v>
      </c>
      <c r="I1318" s="5">
        <v>333.69600000000003</v>
      </c>
      <c r="J1318" s="3" t="b">
        <v>0</v>
      </c>
      <c r="K1318" s="3" t="s">
        <v>876</v>
      </c>
      <c r="L1318" s="3">
        <v>2024</v>
      </c>
      <c r="M1318" s="3">
        <v>7</v>
      </c>
      <c r="N1318" s="3" t="s">
        <v>31</v>
      </c>
      <c r="O1318" s="11">
        <v>5</v>
      </c>
      <c r="P1318" s="11" t="str">
        <f>TEXT(Table1[[#This Row],[Order_Date]],"YYYY-MM")</f>
        <v>2024-07</v>
      </c>
      <c r="Q1318" s="9" t="str">
        <f>IF(AND(Table1[[#This Row],[Hour]]&gt;=6,Table1[[#This Row],[Hour]]&lt;12),"Morning",IF(AND(Table1[[#This Row],[Hour]]&gt;=12,Table1[[#This Row],[Hour]]&lt;18),"AfterNoon",IF(AND(Table1[[#This Row],[Hour]]&gt;=18,Table1[[#This Row],[Hour]]&lt;21),"Evening","Night")))</f>
        <v>Night</v>
      </c>
      <c r="R1318">
        <f>Table1[[#This Row],[Total_Sales]]/Table1[[#This Row],[Quantity_Sold]]</f>
        <v>444.92800000000005</v>
      </c>
      <c r="S1318">
        <v>25</v>
      </c>
    </row>
    <row r="1319" spans="1:19" ht="15.75" customHeight="1" x14ac:dyDescent="0.25">
      <c r="A1319" s="3">
        <v>2318</v>
      </c>
      <c r="B1319" s="4">
        <v>45169</v>
      </c>
      <c r="C1319" s="3">
        <v>205</v>
      </c>
      <c r="D1319" s="3">
        <v>302</v>
      </c>
      <c r="E1319" s="3">
        <v>104</v>
      </c>
      <c r="F1319" s="3">
        <v>5</v>
      </c>
      <c r="G1319" s="5">
        <v>137.74200000000002</v>
      </c>
      <c r="H1319" s="5">
        <v>688.71</v>
      </c>
      <c r="I1319" s="5">
        <v>206.613</v>
      </c>
      <c r="J1319" s="3" t="b">
        <v>0</v>
      </c>
      <c r="K1319" s="3" t="s">
        <v>548</v>
      </c>
      <c r="L1319" s="3">
        <v>2023</v>
      </c>
      <c r="M1319" s="3">
        <v>8</v>
      </c>
      <c r="N1319" s="3" t="s">
        <v>16</v>
      </c>
      <c r="O1319" s="11">
        <v>18</v>
      </c>
      <c r="P1319" s="11" t="str">
        <f>TEXT(Table1[[#This Row],[Order_Date]],"YYYY-MM")</f>
        <v>2023-08</v>
      </c>
      <c r="Q1319" s="9" t="str">
        <f>IF(AND(Table1[[#This Row],[Hour]]&gt;=6,Table1[[#This Row],[Hour]]&lt;12),"Morning",IF(AND(Table1[[#This Row],[Hour]]&gt;=12,Table1[[#This Row],[Hour]]&lt;18),"AfterNoon",IF(AND(Table1[[#This Row],[Hour]]&gt;=18,Table1[[#This Row],[Hour]]&lt;21),"Evening","Night")))</f>
        <v>Evening</v>
      </c>
      <c r="R1319">
        <f>Table1[[#This Row],[Total_Sales]]/Table1[[#This Row],[Quantity_Sold]]</f>
        <v>137.74200000000002</v>
      </c>
      <c r="S1319">
        <v>30</v>
      </c>
    </row>
    <row r="1320" spans="1:19" ht="15.75" customHeight="1" x14ac:dyDescent="0.25">
      <c r="A1320" s="3">
        <v>2319</v>
      </c>
      <c r="B1320" s="4">
        <v>45448</v>
      </c>
      <c r="C1320" s="3">
        <v>201</v>
      </c>
      <c r="D1320" s="3">
        <v>304</v>
      </c>
      <c r="E1320" s="3">
        <v>104</v>
      </c>
      <c r="F1320" s="3">
        <v>1</v>
      </c>
      <c r="G1320" s="5">
        <v>629.11199999999997</v>
      </c>
      <c r="H1320" s="5">
        <v>629.11199999999997</v>
      </c>
      <c r="I1320" s="5">
        <v>94.366799999999998</v>
      </c>
      <c r="J1320" s="3" t="b">
        <v>0</v>
      </c>
      <c r="K1320" s="3" t="s">
        <v>506</v>
      </c>
      <c r="L1320" s="3">
        <v>2024</v>
      </c>
      <c r="M1320" s="3">
        <v>6</v>
      </c>
      <c r="N1320" s="3" t="s">
        <v>18</v>
      </c>
      <c r="O1320" s="11">
        <v>19</v>
      </c>
      <c r="P1320" s="11" t="str">
        <f>TEXT(Table1[[#This Row],[Order_Date]],"YYYY-MM")</f>
        <v>2024-06</v>
      </c>
      <c r="Q1320" s="9" t="str">
        <f>IF(AND(Table1[[#This Row],[Hour]]&gt;=6,Table1[[#This Row],[Hour]]&lt;12),"Morning",IF(AND(Table1[[#This Row],[Hour]]&gt;=12,Table1[[#This Row],[Hour]]&lt;18),"AfterNoon",IF(AND(Table1[[#This Row],[Hour]]&gt;=18,Table1[[#This Row],[Hour]]&lt;21),"Evening","Night")))</f>
        <v>Evening</v>
      </c>
      <c r="R1320">
        <f>Table1[[#This Row],[Total_Sales]]/Table1[[#This Row],[Quantity_Sold]]</f>
        <v>629.11199999999997</v>
      </c>
      <c r="S1320">
        <v>15</v>
      </c>
    </row>
    <row r="1321" spans="1:19" ht="15.75" customHeight="1" x14ac:dyDescent="0.25">
      <c r="A1321" s="3">
        <v>2320</v>
      </c>
      <c r="B1321" s="4">
        <v>45265</v>
      </c>
      <c r="C1321" s="3">
        <v>205</v>
      </c>
      <c r="D1321" s="3">
        <v>302</v>
      </c>
      <c r="E1321" s="3">
        <v>101</v>
      </c>
      <c r="F1321" s="3">
        <v>8</v>
      </c>
      <c r="G1321" s="5">
        <v>219.34000000000003</v>
      </c>
      <c r="H1321" s="5">
        <v>1754.7200000000003</v>
      </c>
      <c r="I1321" s="5">
        <v>298.30240000000009</v>
      </c>
      <c r="J1321" s="3" t="b">
        <v>0</v>
      </c>
      <c r="K1321" s="3" t="s">
        <v>304</v>
      </c>
      <c r="L1321" s="3">
        <v>2023</v>
      </c>
      <c r="M1321" s="3">
        <v>12</v>
      </c>
      <c r="N1321" s="3" t="s">
        <v>31</v>
      </c>
      <c r="O1321" s="11">
        <v>6</v>
      </c>
      <c r="P1321" s="11" t="str">
        <f>TEXT(Table1[[#This Row],[Order_Date]],"YYYY-MM")</f>
        <v>2023-12</v>
      </c>
      <c r="Q1321" s="9" t="str">
        <f>IF(AND(Table1[[#This Row],[Hour]]&gt;=6,Table1[[#This Row],[Hour]]&lt;12),"Morning",IF(AND(Table1[[#This Row],[Hour]]&gt;=12,Table1[[#This Row],[Hour]]&lt;18),"AfterNoon",IF(AND(Table1[[#This Row],[Hour]]&gt;=18,Table1[[#This Row],[Hour]]&lt;21),"Evening","Night")))</f>
        <v>Morning</v>
      </c>
      <c r="R1321">
        <f>Table1[[#This Row],[Total_Sales]]/Table1[[#This Row],[Quantity_Sold]]</f>
        <v>219.34000000000003</v>
      </c>
      <c r="S1321">
        <v>17.000000000000004</v>
      </c>
    </row>
    <row r="1322" spans="1:19" ht="15.75" customHeight="1" x14ac:dyDescent="0.25">
      <c r="A1322" s="3">
        <v>2321</v>
      </c>
      <c r="B1322" s="4">
        <v>45528</v>
      </c>
      <c r="C1322" s="3">
        <v>205</v>
      </c>
      <c r="D1322" s="3">
        <v>301</v>
      </c>
      <c r="E1322" s="3">
        <v>102</v>
      </c>
      <c r="F1322" s="3">
        <v>6</v>
      </c>
      <c r="G1322" s="5">
        <v>630.41000000000008</v>
      </c>
      <c r="H1322" s="5">
        <v>3782.4600000000005</v>
      </c>
      <c r="I1322" s="5">
        <v>718.66740000000016</v>
      </c>
      <c r="J1322" s="3" t="b">
        <v>1</v>
      </c>
      <c r="K1322" s="3" t="s">
        <v>155</v>
      </c>
      <c r="L1322" s="3">
        <v>2024</v>
      </c>
      <c r="M1322" s="3">
        <v>8</v>
      </c>
      <c r="N1322" s="3" t="s">
        <v>22</v>
      </c>
      <c r="O1322" s="11">
        <v>13</v>
      </c>
      <c r="P1322" s="11" t="str">
        <f>TEXT(Table1[[#This Row],[Order_Date]],"YYYY-MM")</f>
        <v>2024-08</v>
      </c>
      <c r="Q1322" s="9" t="str">
        <f>IF(AND(Table1[[#This Row],[Hour]]&gt;=6,Table1[[#This Row],[Hour]]&lt;12),"Morning",IF(AND(Table1[[#This Row],[Hour]]&gt;=12,Table1[[#This Row],[Hour]]&lt;18),"AfterNoon",IF(AND(Table1[[#This Row],[Hour]]&gt;=18,Table1[[#This Row],[Hour]]&lt;21),"Evening","Night")))</f>
        <v>AfterNoon</v>
      </c>
      <c r="R1322">
        <f>Table1[[#This Row],[Total_Sales]]/Table1[[#This Row],[Quantity_Sold]]</f>
        <v>630.41000000000008</v>
      </c>
      <c r="S1322">
        <v>19.000000000000004</v>
      </c>
    </row>
    <row r="1323" spans="1:19" ht="15.75" customHeight="1" x14ac:dyDescent="0.25">
      <c r="A1323" s="3">
        <v>2322</v>
      </c>
      <c r="B1323" s="4">
        <v>45428</v>
      </c>
      <c r="C1323" s="3">
        <v>202</v>
      </c>
      <c r="D1323" s="3">
        <v>304</v>
      </c>
      <c r="E1323" s="3">
        <v>102</v>
      </c>
      <c r="F1323" s="3">
        <v>6</v>
      </c>
      <c r="G1323" s="5">
        <v>74.382000000000005</v>
      </c>
      <c r="H1323" s="5">
        <v>446.29200000000003</v>
      </c>
      <c r="I1323" s="5">
        <v>93.721320000000006</v>
      </c>
      <c r="J1323" s="3" t="b">
        <v>0</v>
      </c>
      <c r="K1323" s="3" t="s">
        <v>819</v>
      </c>
      <c r="L1323" s="3">
        <v>2024</v>
      </c>
      <c r="M1323" s="3">
        <v>5</v>
      </c>
      <c r="N1323" s="3" t="s">
        <v>16</v>
      </c>
      <c r="O1323" s="11">
        <v>14</v>
      </c>
      <c r="P1323" s="11" t="str">
        <f>TEXT(Table1[[#This Row],[Order_Date]],"YYYY-MM")</f>
        <v>2024-05</v>
      </c>
      <c r="Q1323" s="9" t="str">
        <f>IF(AND(Table1[[#This Row],[Hour]]&gt;=6,Table1[[#This Row],[Hour]]&lt;12),"Morning",IF(AND(Table1[[#This Row],[Hour]]&gt;=12,Table1[[#This Row],[Hour]]&lt;18),"AfterNoon",IF(AND(Table1[[#This Row],[Hour]]&gt;=18,Table1[[#This Row],[Hour]]&lt;21),"Evening","Night")))</f>
        <v>AfterNoon</v>
      </c>
      <c r="R1323">
        <f>Table1[[#This Row],[Total_Sales]]/Table1[[#This Row],[Quantity_Sold]]</f>
        <v>74.382000000000005</v>
      </c>
      <c r="S1323">
        <v>21</v>
      </c>
    </row>
    <row r="1324" spans="1:19" ht="15.75" customHeight="1" x14ac:dyDescent="0.25">
      <c r="A1324" s="3">
        <v>2323</v>
      </c>
      <c r="B1324" s="4">
        <v>45369</v>
      </c>
      <c r="C1324" s="3">
        <v>204</v>
      </c>
      <c r="D1324" s="3">
        <v>304</v>
      </c>
      <c r="E1324" s="3">
        <v>102</v>
      </c>
      <c r="F1324" s="3">
        <v>8</v>
      </c>
      <c r="G1324" s="5">
        <v>162.07400000000001</v>
      </c>
      <c r="H1324" s="5">
        <v>1296.5920000000001</v>
      </c>
      <c r="I1324" s="5">
        <v>324.14800000000002</v>
      </c>
      <c r="J1324" s="3" t="b">
        <v>0</v>
      </c>
      <c r="K1324" s="3" t="s">
        <v>877</v>
      </c>
      <c r="L1324" s="3">
        <v>2024</v>
      </c>
      <c r="M1324" s="3">
        <v>3</v>
      </c>
      <c r="N1324" s="3" t="s">
        <v>28</v>
      </c>
      <c r="O1324" s="11">
        <v>1</v>
      </c>
      <c r="P1324" s="11" t="str">
        <f>TEXT(Table1[[#This Row],[Order_Date]],"YYYY-MM")</f>
        <v>2024-03</v>
      </c>
      <c r="Q1324" s="9" t="str">
        <f>IF(AND(Table1[[#This Row],[Hour]]&gt;=6,Table1[[#This Row],[Hour]]&lt;12),"Morning",IF(AND(Table1[[#This Row],[Hour]]&gt;=12,Table1[[#This Row],[Hour]]&lt;18),"AfterNoon",IF(AND(Table1[[#This Row],[Hour]]&gt;=18,Table1[[#This Row],[Hour]]&lt;21),"Evening","Night")))</f>
        <v>Night</v>
      </c>
      <c r="R1324">
        <f>Table1[[#This Row],[Total_Sales]]/Table1[[#This Row],[Quantity_Sold]]</f>
        <v>162.07400000000001</v>
      </c>
      <c r="S1324">
        <v>25</v>
      </c>
    </row>
    <row r="1325" spans="1:19" ht="15.75" customHeight="1" x14ac:dyDescent="0.25">
      <c r="A1325" s="3">
        <v>2324</v>
      </c>
      <c r="B1325" s="4">
        <v>45209</v>
      </c>
      <c r="C1325" s="3">
        <v>203</v>
      </c>
      <c r="D1325" s="3">
        <v>304</v>
      </c>
      <c r="E1325" s="3">
        <v>103</v>
      </c>
      <c r="F1325" s="3">
        <v>6</v>
      </c>
      <c r="G1325" s="5">
        <v>655.93</v>
      </c>
      <c r="H1325" s="5">
        <v>3935.58</v>
      </c>
      <c r="I1325" s="5">
        <v>1180.674</v>
      </c>
      <c r="J1325" s="3" t="b">
        <v>0</v>
      </c>
      <c r="K1325" s="3" t="s">
        <v>795</v>
      </c>
      <c r="L1325" s="3">
        <v>2023</v>
      </c>
      <c r="M1325" s="3">
        <v>10</v>
      </c>
      <c r="N1325" s="3" t="s">
        <v>31</v>
      </c>
      <c r="O1325" s="11">
        <v>11</v>
      </c>
      <c r="P1325" s="11" t="str">
        <f>TEXT(Table1[[#This Row],[Order_Date]],"YYYY-MM")</f>
        <v>2023-10</v>
      </c>
      <c r="Q1325" s="9" t="str">
        <f>IF(AND(Table1[[#This Row],[Hour]]&gt;=6,Table1[[#This Row],[Hour]]&lt;12),"Morning",IF(AND(Table1[[#This Row],[Hour]]&gt;=12,Table1[[#This Row],[Hour]]&lt;18),"AfterNoon",IF(AND(Table1[[#This Row],[Hour]]&gt;=18,Table1[[#This Row],[Hour]]&lt;21),"Evening","Night")))</f>
        <v>Morning</v>
      </c>
      <c r="R1325">
        <f>Table1[[#This Row],[Total_Sales]]/Table1[[#This Row],[Quantity_Sold]]</f>
        <v>655.93</v>
      </c>
      <c r="S1325">
        <v>30</v>
      </c>
    </row>
    <row r="1326" spans="1:19" ht="15.75" customHeight="1" x14ac:dyDescent="0.25">
      <c r="A1326" s="3">
        <v>2325</v>
      </c>
      <c r="B1326" s="4">
        <v>45218</v>
      </c>
      <c r="C1326" s="3">
        <v>204</v>
      </c>
      <c r="D1326" s="3">
        <v>304</v>
      </c>
      <c r="E1326" s="3">
        <v>102</v>
      </c>
      <c r="F1326" s="3">
        <v>3</v>
      </c>
      <c r="G1326" s="5">
        <v>588.87400000000014</v>
      </c>
      <c r="H1326" s="5">
        <v>1766.6220000000003</v>
      </c>
      <c r="I1326" s="5">
        <v>264.99330000000003</v>
      </c>
      <c r="J1326" s="3" t="b">
        <v>0</v>
      </c>
      <c r="K1326" s="3" t="s">
        <v>853</v>
      </c>
      <c r="L1326" s="3">
        <v>2023</v>
      </c>
      <c r="M1326" s="3">
        <v>10</v>
      </c>
      <c r="N1326" s="3" t="s">
        <v>16</v>
      </c>
      <c r="O1326" s="11">
        <v>14</v>
      </c>
      <c r="P1326" s="11" t="str">
        <f>TEXT(Table1[[#This Row],[Order_Date]],"YYYY-MM")</f>
        <v>2023-10</v>
      </c>
      <c r="Q1326" s="9" t="str">
        <f>IF(AND(Table1[[#This Row],[Hour]]&gt;=6,Table1[[#This Row],[Hour]]&lt;12),"Morning",IF(AND(Table1[[#This Row],[Hour]]&gt;=12,Table1[[#This Row],[Hour]]&lt;18),"AfterNoon",IF(AND(Table1[[#This Row],[Hour]]&gt;=18,Table1[[#This Row],[Hour]]&lt;21),"Evening","Night")))</f>
        <v>AfterNoon</v>
      </c>
      <c r="R1326">
        <f>Table1[[#This Row],[Total_Sales]]/Table1[[#This Row],[Quantity_Sold]]</f>
        <v>588.87400000000014</v>
      </c>
      <c r="S1326">
        <v>15</v>
      </c>
    </row>
    <row r="1327" spans="1:19" ht="15.75" customHeight="1" x14ac:dyDescent="0.25">
      <c r="A1327" s="3">
        <v>2326</v>
      </c>
      <c r="B1327" s="4">
        <v>45103</v>
      </c>
      <c r="C1327" s="3">
        <v>201</v>
      </c>
      <c r="D1327" s="3">
        <v>304</v>
      </c>
      <c r="E1327" s="3">
        <v>103</v>
      </c>
      <c r="F1327" s="3">
        <v>9</v>
      </c>
      <c r="G1327" s="5">
        <v>620.24600000000009</v>
      </c>
      <c r="H1327" s="5">
        <v>5582.2140000000009</v>
      </c>
      <c r="I1327" s="5">
        <v>948.97638000000018</v>
      </c>
      <c r="J1327" s="3" t="b">
        <v>0</v>
      </c>
      <c r="K1327" s="3" t="s">
        <v>219</v>
      </c>
      <c r="L1327" s="3">
        <v>2023</v>
      </c>
      <c r="M1327" s="3">
        <v>6</v>
      </c>
      <c r="N1327" s="3" t="s">
        <v>28</v>
      </c>
      <c r="O1327" s="11">
        <v>2</v>
      </c>
      <c r="P1327" s="11" t="str">
        <f>TEXT(Table1[[#This Row],[Order_Date]],"YYYY-MM")</f>
        <v>2023-06</v>
      </c>
      <c r="Q1327" s="9" t="str">
        <f>IF(AND(Table1[[#This Row],[Hour]]&gt;=6,Table1[[#This Row],[Hour]]&lt;12),"Morning",IF(AND(Table1[[#This Row],[Hour]]&gt;=12,Table1[[#This Row],[Hour]]&lt;18),"AfterNoon",IF(AND(Table1[[#This Row],[Hour]]&gt;=18,Table1[[#This Row],[Hour]]&lt;21),"Evening","Night")))</f>
        <v>Night</v>
      </c>
      <c r="R1327">
        <f>Table1[[#This Row],[Total_Sales]]/Table1[[#This Row],[Quantity_Sold]]</f>
        <v>620.24600000000009</v>
      </c>
      <c r="S1327">
        <v>17</v>
      </c>
    </row>
    <row r="1328" spans="1:19" ht="15.75" customHeight="1" x14ac:dyDescent="0.25">
      <c r="A1328" s="3">
        <v>2327</v>
      </c>
      <c r="B1328" s="4">
        <v>45561</v>
      </c>
      <c r="C1328" s="3">
        <v>204</v>
      </c>
      <c r="D1328" s="3">
        <v>305</v>
      </c>
      <c r="E1328" s="3">
        <v>103</v>
      </c>
      <c r="F1328" s="3">
        <v>10</v>
      </c>
      <c r="G1328" s="5">
        <v>59.18</v>
      </c>
      <c r="H1328" s="5">
        <v>591.79999999999995</v>
      </c>
      <c r="I1328" s="5">
        <v>112.44199999999999</v>
      </c>
      <c r="J1328" s="3" t="b">
        <v>0</v>
      </c>
      <c r="K1328" s="3" t="s">
        <v>569</v>
      </c>
      <c r="L1328" s="3">
        <v>2024</v>
      </c>
      <c r="M1328" s="3">
        <v>9</v>
      </c>
      <c r="N1328" s="3" t="s">
        <v>16</v>
      </c>
      <c r="O1328" s="11">
        <v>21</v>
      </c>
      <c r="P1328" s="11" t="str">
        <f>TEXT(Table1[[#This Row],[Order_Date]],"YYYY-MM")</f>
        <v>2024-09</v>
      </c>
      <c r="Q1328" s="9" t="str">
        <f>IF(AND(Table1[[#This Row],[Hour]]&gt;=6,Table1[[#This Row],[Hour]]&lt;12),"Morning",IF(AND(Table1[[#This Row],[Hour]]&gt;=12,Table1[[#This Row],[Hour]]&lt;18),"AfterNoon",IF(AND(Table1[[#This Row],[Hour]]&gt;=18,Table1[[#This Row],[Hour]]&lt;21),"Evening","Night")))</f>
        <v>Night</v>
      </c>
      <c r="R1328">
        <f>Table1[[#This Row],[Total_Sales]]/Table1[[#This Row],[Quantity_Sold]]</f>
        <v>59.179999999999993</v>
      </c>
      <c r="S1328">
        <v>19</v>
      </c>
    </row>
    <row r="1329" spans="1:19" ht="15.75" customHeight="1" x14ac:dyDescent="0.25">
      <c r="A1329" s="3">
        <v>2328</v>
      </c>
      <c r="B1329" s="4">
        <v>44941</v>
      </c>
      <c r="C1329" s="3">
        <v>203</v>
      </c>
      <c r="D1329" s="3">
        <v>305</v>
      </c>
      <c r="E1329" s="3">
        <v>103</v>
      </c>
      <c r="F1329" s="3">
        <v>1</v>
      </c>
      <c r="G1329" s="5">
        <v>57.354000000000006</v>
      </c>
      <c r="H1329" s="5">
        <v>57.354000000000006</v>
      </c>
      <c r="I1329" s="5">
        <v>12.04434</v>
      </c>
      <c r="J1329" s="3" t="b">
        <v>0</v>
      </c>
      <c r="K1329" s="3" t="s">
        <v>63</v>
      </c>
      <c r="L1329" s="3">
        <v>2023</v>
      </c>
      <c r="M1329" s="3">
        <v>1</v>
      </c>
      <c r="N1329" s="3" t="s">
        <v>20</v>
      </c>
      <c r="O1329" s="11">
        <v>21</v>
      </c>
      <c r="P1329" s="11" t="str">
        <f>TEXT(Table1[[#This Row],[Order_Date]],"YYYY-MM")</f>
        <v>2023-01</v>
      </c>
      <c r="Q1329" s="9" t="str">
        <f>IF(AND(Table1[[#This Row],[Hour]]&gt;=6,Table1[[#This Row],[Hour]]&lt;12),"Morning",IF(AND(Table1[[#This Row],[Hour]]&gt;=12,Table1[[#This Row],[Hour]]&lt;18),"AfterNoon",IF(AND(Table1[[#This Row],[Hour]]&gt;=18,Table1[[#This Row],[Hour]]&lt;21),"Evening","Night")))</f>
        <v>Night</v>
      </c>
      <c r="R1329">
        <f>Table1[[#This Row],[Total_Sales]]/Table1[[#This Row],[Quantity_Sold]]</f>
        <v>57.354000000000006</v>
      </c>
      <c r="S1329">
        <v>20.999999999999996</v>
      </c>
    </row>
    <row r="1330" spans="1:19" ht="15.75" customHeight="1" x14ac:dyDescent="0.25">
      <c r="A1330" s="3">
        <v>2329</v>
      </c>
      <c r="B1330" s="4">
        <v>45531</v>
      </c>
      <c r="C1330" s="3">
        <v>203</v>
      </c>
      <c r="D1330" s="3">
        <v>303</v>
      </c>
      <c r="E1330" s="3">
        <v>104</v>
      </c>
      <c r="F1330" s="3">
        <v>2</v>
      </c>
      <c r="G1330" s="5">
        <v>421.36600000000004</v>
      </c>
      <c r="H1330" s="5">
        <v>842.73200000000008</v>
      </c>
      <c r="I1330" s="5">
        <v>210.68300000000002</v>
      </c>
      <c r="J1330" s="3" t="b">
        <v>0</v>
      </c>
      <c r="K1330" s="3" t="s">
        <v>196</v>
      </c>
      <c r="L1330" s="3">
        <v>2024</v>
      </c>
      <c r="M1330" s="3">
        <v>8</v>
      </c>
      <c r="N1330" s="3" t="s">
        <v>31</v>
      </c>
      <c r="O1330" s="11">
        <v>4</v>
      </c>
      <c r="P1330" s="11" t="str">
        <f>TEXT(Table1[[#This Row],[Order_Date]],"YYYY-MM")</f>
        <v>2024-08</v>
      </c>
      <c r="Q1330" s="9" t="str">
        <f>IF(AND(Table1[[#This Row],[Hour]]&gt;=6,Table1[[#This Row],[Hour]]&lt;12),"Morning",IF(AND(Table1[[#This Row],[Hour]]&gt;=12,Table1[[#This Row],[Hour]]&lt;18),"AfterNoon",IF(AND(Table1[[#This Row],[Hour]]&gt;=18,Table1[[#This Row],[Hour]]&lt;21),"Evening","Night")))</f>
        <v>Night</v>
      </c>
      <c r="R1330">
        <f>Table1[[#This Row],[Total_Sales]]/Table1[[#This Row],[Quantity_Sold]]</f>
        <v>421.36600000000004</v>
      </c>
      <c r="S1330">
        <v>25</v>
      </c>
    </row>
    <row r="1331" spans="1:19" ht="15.75" customHeight="1" x14ac:dyDescent="0.25">
      <c r="A1331" s="3">
        <v>2330</v>
      </c>
      <c r="B1331" s="4">
        <v>44927</v>
      </c>
      <c r="C1331" s="3">
        <v>204</v>
      </c>
      <c r="D1331" s="3">
        <v>305</v>
      </c>
      <c r="E1331" s="3">
        <v>103</v>
      </c>
      <c r="F1331" s="3">
        <v>3</v>
      </c>
      <c r="G1331" s="5">
        <v>235.31200000000001</v>
      </c>
      <c r="H1331" s="5">
        <v>705.93600000000004</v>
      </c>
      <c r="I1331" s="5">
        <v>211.7808</v>
      </c>
      <c r="J1331" s="3" t="b">
        <v>0</v>
      </c>
      <c r="K1331" s="3" t="s">
        <v>296</v>
      </c>
      <c r="L1331" s="3">
        <v>2023</v>
      </c>
      <c r="M1331" s="3">
        <v>1</v>
      </c>
      <c r="N1331" s="3" t="s">
        <v>20</v>
      </c>
      <c r="O1331" s="11">
        <v>16</v>
      </c>
      <c r="P1331" s="11" t="str">
        <f>TEXT(Table1[[#This Row],[Order_Date]],"YYYY-MM")</f>
        <v>2023-01</v>
      </c>
      <c r="Q1331" s="9" t="str">
        <f>IF(AND(Table1[[#This Row],[Hour]]&gt;=6,Table1[[#This Row],[Hour]]&lt;12),"Morning",IF(AND(Table1[[#This Row],[Hour]]&gt;=12,Table1[[#This Row],[Hour]]&lt;18),"AfterNoon",IF(AND(Table1[[#This Row],[Hour]]&gt;=18,Table1[[#This Row],[Hour]]&lt;21),"Evening","Night")))</f>
        <v>AfterNoon</v>
      </c>
      <c r="R1331">
        <f>Table1[[#This Row],[Total_Sales]]/Table1[[#This Row],[Quantity_Sold]]</f>
        <v>235.31200000000001</v>
      </c>
      <c r="S1331">
        <v>30</v>
      </c>
    </row>
    <row r="1332" spans="1:19" ht="15.75" customHeight="1" x14ac:dyDescent="0.25">
      <c r="A1332" s="3">
        <v>2331</v>
      </c>
      <c r="B1332" s="4">
        <v>45282</v>
      </c>
      <c r="C1332" s="3">
        <v>204</v>
      </c>
      <c r="D1332" s="3">
        <v>305</v>
      </c>
      <c r="E1332" s="3">
        <v>105</v>
      </c>
      <c r="F1332" s="3">
        <v>9</v>
      </c>
      <c r="G1332" s="5">
        <v>146.38800000000003</v>
      </c>
      <c r="H1332" s="5">
        <v>1317.4920000000002</v>
      </c>
      <c r="I1332" s="5">
        <v>197.62380000000002</v>
      </c>
      <c r="J1332" s="3" t="b">
        <v>0</v>
      </c>
      <c r="K1332" s="3" t="s">
        <v>456</v>
      </c>
      <c r="L1332" s="3">
        <v>2023</v>
      </c>
      <c r="M1332" s="3">
        <v>12</v>
      </c>
      <c r="N1332" s="3" t="s">
        <v>26</v>
      </c>
      <c r="O1332" s="11">
        <v>13</v>
      </c>
      <c r="P1332" s="11" t="str">
        <f>TEXT(Table1[[#This Row],[Order_Date]],"YYYY-MM")</f>
        <v>2023-12</v>
      </c>
      <c r="Q1332" s="9" t="str">
        <f>IF(AND(Table1[[#This Row],[Hour]]&gt;=6,Table1[[#This Row],[Hour]]&lt;12),"Morning",IF(AND(Table1[[#This Row],[Hour]]&gt;=12,Table1[[#This Row],[Hour]]&lt;18),"AfterNoon",IF(AND(Table1[[#This Row],[Hour]]&gt;=18,Table1[[#This Row],[Hour]]&lt;21),"Evening","Night")))</f>
        <v>AfterNoon</v>
      </c>
      <c r="R1332">
        <f>Table1[[#This Row],[Total_Sales]]/Table1[[#This Row],[Quantity_Sold]]</f>
        <v>146.38800000000003</v>
      </c>
      <c r="S1332">
        <v>15</v>
      </c>
    </row>
    <row r="1333" spans="1:19" ht="15.75" customHeight="1" x14ac:dyDescent="0.25">
      <c r="A1333" s="3">
        <v>2332</v>
      </c>
      <c r="B1333" s="4">
        <v>45384</v>
      </c>
      <c r="C1333" s="3">
        <v>205</v>
      </c>
      <c r="D1333" s="3">
        <v>303</v>
      </c>
      <c r="E1333" s="3">
        <v>103</v>
      </c>
      <c r="F1333" s="3">
        <v>6</v>
      </c>
      <c r="G1333" s="5">
        <v>635.58000000000004</v>
      </c>
      <c r="H1333" s="5">
        <v>3813.4800000000005</v>
      </c>
      <c r="I1333" s="5">
        <v>648.29160000000013</v>
      </c>
      <c r="J1333" s="3" t="b">
        <v>0</v>
      </c>
      <c r="K1333" s="3" t="s">
        <v>878</v>
      </c>
      <c r="L1333" s="3">
        <v>2024</v>
      </c>
      <c r="M1333" s="3">
        <v>4</v>
      </c>
      <c r="N1333" s="3" t="s">
        <v>31</v>
      </c>
      <c r="O1333" s="11">
        <v>5</v>
      </c>
      <c r="P1333" s="11" t="str">
        <f>TEXT(Table1[[#This Row],[Order_Date]],"YYYY-MM")</f>
        <v>2024-04</v>
      </c>
      <c r="Q1333" s="9" t="str">
        <f>IF(AND(Table1[[#This Row],[Hour]]&gt;=6,Table1[[#This Row],[Hour]]&lt;12),"Morning",IF(AND(Table1[[#This Row],[Hour]]&gt;=12,Table1[[#This Row],[Hour]]&lt;18),"AfterNoon",IF(AND(Table1[[#This Row],[Hour]]&gt;=18,Table1[[#This Row],[Hour]]&lt;21),"Evening","Night")))</f>
        <v>Night</v>
      </c>
      <c r="R1333">
        <f>Table1[[#This Row],[Total_Sales]]/Table1[[#This Row],[Quantity_Sold]]</f>
        <v>635.58000000000004</v>
      </c>
      <c r="S1333">
        <v>17</v>
      </c>
    </row>
    <row r="1334" spans="1:19" ht="15.75" customHeight="1" x14ac:dyDescent="0.25">
      <c r="A1334" s="3">
        <v>2333</v>
      </c>
      <c r="B1334" s="4">
        <v>45268</v>
      </c>
      <c r="C1334" s="3">
        <v>202</v>
      </c>
      <c r="D1334" s="3">
        <v>304</v>
      </c>
      <c r="E1334" s="3">
        <v>105</v>
      </c>
      <c r="F1334" s="3">
        <v>4</v>
      </c>
      <c r="G1334" s="5">
        <v>167.02400000000003</v>
      </c>
      <c r="H1334" s="5">
        <v>668.09600000000012</v>
      </c>
      <c r="I1334" s="5">
        <v>126.93824000000002</v>
      </c>
      <c r="J1334" s="3" t="b">
        <v>1</v>
      </c>
      <c r="K1334" s="3" t="s">
        <v>857</v>
      </c>
      <c r="L1334" s="3">
        <v>2023</v>
      </c>
      <c r="M1334" s="3">
        <v>12</v>
      </c>
      <c r="N1334" s="3" t="s">
        <v>26</v>
      </c>
      <c r="O1334" s="11">
        <v>5</v>
      </c>
      <c r="P1334" s="11" t="str">
        <f>TEXT(Table1[[#This Row],[Order_Date]],"YYYY-MM")</f>
        <v>2023-12</v>
      </c>
      <c r="Q1334" s="9" t="str">
        <f>IF(AND(Table1[[#This Row],[Hour]]&gt;=6,Table1[[#This Row],[Hour]]&lt;12),"Morning",IF(AND(Table1[[#This Row],[Hour]]&gt;=12,Table1[[#This Row],[Hour]]&lt;18),"AfterNoon",IF(AND(Table1[[#This Row],[Hour]]&gt;=18,Table1[[#This Row],[Hour]]&lt;21),"Evening","Night")))</f>
        <v>Night</v>
      </c>
      <c r="R1334">
        <f>Table1[[#This Row],[Total_Sales]]/Table1[[#This Row],[Quantity_Sold]]</f>
        <v>167.02400000000003</v>
      </c>
      <c r="S1334">
        <v>19</v>
      </c>
    </row>
    <row r="1335" spans="1:19" ht="15.75" customHeight="1" x14ac:dyDescent="0.25">
      <c r="A1335" s="3">
        <v>2334</v>
      </c>
      <c r="B1335" s="4">
        <v>45163</v>
      </c>
      <c r="C1335" s="3">
        <v>201</v>
      </c>
      <c r="D1335" s="3">
        <v>305</v>
      </c>
      <c r="E1335" s="3">
        <v>105</v>
      </c>
      <c r="F1335" s="3">
        <v>4</v>
      </c>
      <c r="G1335" s="5">
        <v>310.79400000000004</v>
      </c>
      <c r="H1335" s="5">
        <v>1243.1760000000002</v>
      </c>
      <c r="I1335" s="5">
        <v>261.06696000000005</v>
      </c>
      <c r="J1335" s="3" t="b">
        <v>0</v>
      </c>
      <c r="K1335" s="3" t="s">
        <v>879</v>
      </c>
      <c r="L1335" s="3">
        <v>2023</v>
      </c>
      <c r="M1335" s="3">
        <v>8</v>
      </c>
      <c r="N1335" s="3" t="s">
        <v>26</v>
      </c>
      <c r="O1335" s="11">
        <v>23</v>
      </c>
      <c r="P1335" s="11" t="str">
        <f>TEXT(Table1[[#This Row],[Order_Date]],"YYYY-MM")</f>
        <v>2023-08</v>
      </c>
      <c r="Q1335" s="9" t="str">
        <f>IF(AND(Table1[[#This Row],[Hour]]&gt;=6,Table1[[#This Row],[Hour]]&lt;12),"Morning",IF(AND(Table1[[#This Row],[Hour]]&gt;=12,Table1[[#This Row],[Hour]]&lt;18),"AfterNoon",IF(AND(Table1[[#This Row],[Hour]]&gt;=18,Table1[[#This Row],[Hour]]&lt;21),"Evening","Night")))</f>
        <v>Night</v>
      </c>
      <c r="R1335">
        <f>Table1[[#This Row],[Total_Sales]]/Table1[[#This Row],[Quantity_Sold]]</f>
        <v>310.79400000000004</v>
      </c>
      <c r="S1335">
        <v>21.000000000000004</v>
      </c>
    </row>
    <row r="1336" spans="1:19" ht="15.75" customHeight="1" x14ac:dyDescent="0.25">
      <c r="A1336" s="3">
        <v>2335</v>
      </c>
      <c r="B1336" s="4">
        <v>45207</v>
      </c>
      <c r="C1336" s="3">
        <v>203</v>
      </c>
      <c r="D1336" s="3">
        <v>301</v>
      </c>
      <c r="E1336" s="3">
        <v>102</v>
      </c>
      <c r="F1336" s="3">
        <v>9</v>
      </c>
      <c r="G1336" s="5">
        <v>419.738</v>
      </c>
      <c r="H1336" s="5">
        <v>3777.6419999999998</v>
      </c>
      <c r="I1336" s="5">
        <v>944.41049999999996</v>
      </c>
      <c r="J1336" s="3" t="b">
        <v>0</v>
      </c>
      <c r="K1336" s="3" t="s">
        <v>880</v>
      </c>
      <c r="L1336" s="3">
        <v>2023</v>
      </c>
      <c r="M1336" s="3">
        <v>10</v>
      </c>
      <c r="N1336" s="3" t="s">
        <v>20</v>
      </c>
      <c r="O1336" s="11">
        <v>22</v>
      </c>
      <c r="P1336" s="11" t="str">
        <f>TEXT(Table1[[#This Row],[Order_Date]],"YYYY-MM")</f>
        <v>2023-10</v>
      </c>
      <c r="Q1336" s="9" t="str">
        <f>IF(AND(Table1[[#This Row],[Hour]]&gt;=6,Table1[[#This Row],[Hour]]&lt;12),"Morning",IF(AND(Table1[[#This Row],[Hour]]&gt;=12,Table1[[#This Row],[Hour]]&lt;18),"AfterNoon",IF(AND(Table1[[#This Row],[Hour]]&gt;=18,Table1[[#This Row],[Hour]]&lt;21),"Evening","Night")))</f>
        <v>Night</v>
      </c>
      <c r="R1336">
        <f>Table1[[#This Row],[Total_Sales]]/Table1[[#This Row],[Quantity_Sold]]</f>
        <v>419.738</v>
      </c>
      <c r="S1336">
        <v>25</v>
      </c>
    </row>
    <row r="1337" spans="1:19" ht="15.75" customHeight="1" x14ac:dyDescent="0.25">
      <c r="A1337" s="3">
        <v>2336</v>
      </c>
      <c r="B1337" s="4">
        <v>45541</v>
      </c>
      <c r="C1337" s="3">
        <v>204</v>
      </c>
      <c r="D1337" s="3">
        <v>305</v>
      </c>
      <c r="E1337" s="3">
        <v>105</v>
      </c>
      <c r="F1337" s="3">
        <v>1</v>
      </c>
      <c r="G1337" s="5">
        <v>505.86800000000005</v>
      </c>
      <c r="H1337" s="5">
        <v>505.86800000000005</v>
      </c>
      <c r="I1337" s="5">
        <v>151.7604</v>
      </c>
      <c r="J1337" s="3" t="b">
        <v>0</v>
      </c>
      <c r="K1337" s="3" t="s">
        <v>346</v>
      </c>
      <c r="L1337" s="3">
        <v>2024</v>
      </c>
      <c r="M1337" s="3">
        <v>9</v>
      </c>
      <c r="N1337" s="3" t="s">
        <v>26</v>
      </c>
      <c r="O1337" s="11">
        <v>4</v>
      </c>
      <c r="P1337" s="11" t="str">
        <f>TEXT(Table1[[#This Row],[Order_Date]],"YYYY-MM")</f>
        <v>2024-09</v>
      </c>
      <c r="Q1337" s="9" t="str">
        <f>IF(AND(Table1[[#This Row],[Hour]]&gt;=6,Table1[[#This Row],[Hour]]&lt;12),"Morning",IF(AND(Table1[[#This Row],[Hour]]&gt;=12,Table1[[#This Row],[Hour]]&lt;18),"AfterNoon",IF(AND(Table1[[#This Row],[Hour]]&gt;=18,Table1[[#This Row],[Hour]]&lt;21),"Evening","Night")))</f>
        <v>Night</v>
      </c>
      <c r="R1337">
        <f>Table1[[#This Row],[Total_Sales]]/Table1[[#This Row],[Quantity_Sold]]</f>
        <v>505.86800000000005</v>
      </c>
      <c r="S1337">
        <v>30</v>
      </c>
    </row>
    <row r="1338" spans="1:19" ht="15.75" customHeight="1" x14ac:dyDescent="0.25">
      <c r="A1338" s="3">
        <v>2337</v>
      </c>
      <c r="B1338" s="4">
        <v>45352</v>
      </c>
      <c r="C1338" s="3">
        <v>204</v>
      </c>
      <c r="D1338" s="3">
        <v>301</v>
      </c>
      <c r="E1338" s="3">
        <v>105</v>
      </c>
      <c r="F1338" s="3">
        <v>9</v>
      </c>
      <c r="G1338" s="5">
        <v>387.24400000000003</v>
      </c>
      <c r="H1338" s="5">
        <v>3485.1960000000004</v>
      </c>
      <c r="I1338" s="5">
        <v>522.77940000000001</v>
      </c>
      <c r="J1338" s="3" t="b">
        <v>0</v>
      </c>
      <c r="K1338" s="3" t="s">
        <v>881</v>
      </c>
      <c r="L1338" s="3">
        <v>2024</v>
      </c>
      <c r="M1338" s="3">
        <v>3</v>
      </c>
      <c r="N1338" s="3" t="s">
        <v>26</v>
      </c>
      <c r="O1338" s="11">
        <v>11</v>
      </c>
      <c r="P1338" s="11" t="str">
        <f>TEXT(Table1[[#This Row],[Order_Date]],"YYYY-MM")</f>
        <v>2024-03</v>
      </c>
      <c r="Q1338" s="9" t="str">
        <f>IF(AND(Table1[[#This Row],[Hour]]&gt;=6,Table1[[#This Row],[Hour]]&lt;12),"Morning",IF(AND(Table1[[#This Row],[Hour]]&gt;=12,Table1[[#This Row],[Hour]]&lt;18),"AfterNoon",IF(AND(Table1[[#This Row],[Hour]]&gt;=18,Table1[[#This Row],[Hour]]&lt;21),"Evening","Night")))</f>
        <v>Morning</v>
      </c>
      <c r="R1338">
        <f>Table1[[#This Row],[Total_Sales]]/Table1[[#This Row],[Quantity_Sold]]</f>
        <v>387.24400000000003</v>
      </c>
      <c r="S1338">
        <v>15</v>
      </c>
    </row>
    <row r="1339" spans="1:19" ht="15.75" customHeight="1" x14ac:dyDescent="0.25">
      <c r="A1339" s="3">
        <v>2338</v>
      </c>
      <c r="B1339" s="4">
        <v>45212</v>
      </c>
      <c r="C1339" s="3">
        <v>202</v>
      </c>
      <c r="D1339" s="3">
        <v>303</v>
      </c>
      <c r="E1339" s="3">
        <v>104</v>
      </c>
      <c r="F1339" s="3">
        <v>7</v>
      </c>
      <c r="G1339" s="5">
        <v>355.85</v>
      </c>
      <c r="H1339" s="5">
        <v>2490.9500000000003</v>
      </c>
      <c r="I1339" s="5">
        <v>423.46150000000006</v>
      </c>
      <c r="J1339" s="3" t="b">
        <v>0</v>
      </c>
      <c r="K1339" s="3" t="s">
        <v>54</v>
      </c>
      <c r="L1339" s="3">
        <v>2023</v>
      </c>
      <c r="M1339" s="3">
        <v>10</v>
      </c>
      <c r="N1339" s="3" t="s">
        <v>26</v>
      </c>
      <c r="O1339" s="11">
        <v>21</v>
      </c>
      <c r="P1339" s="11" t="str">
        <f>TEXT(Table1[[#This Row],[Order_Date]],"YYYY-MM")</f>
        <v>2023-10</v>
      </c>
      <c r="Q1339" s="9" t="str">
        <f>IF(AND(Table1[[#This Row],[Hour]]&gt;=6,Table1[[#This Row],[Hour]]&lt;12),"Morning",IF(AND(Table1[[#This Row],[Hour]]&gt;=12,Table1[[#This Row],[Hour]]&lt;18),"AfterNoon",IF(AND(Table1[[#This Row],[Hour]]&gt;=18,Table1[[#This Row],[Hour]]&lt;21),"Evening","Night")))</f>
        <v>Night</v>
      </c>
      <c r="R1339">
        <f>Table1[[#This Row],[Total_Sales]]/Table1[[#This Row],[Quantity_Sold]]</f>
        <v>355.85</v>
      </c>
      <c r="S1339">
        <v>17</v>
      </c>
    </row>
    <row r="1340" spans="1:19" ht="15.75" customHeight="1" x14ac:dyDescent="0.25">
      <c r="A1340" s="3">
        <v>2339</v>
      </c>
      <c r="B1340" s="4">
        <v>45190</v>
      </c>
      <c r="C1340" s="3">
        <v>205</v>
      </c>
      <c r="D1340" s="3">
        <v>305</v>
      </c>
      <c r="E1340" s="3">
        <v>101</v>
      </c>
      <c r="F1340" s="3">
        <v>7</v>
      </c>
      <c r="G1340" s="5">
        <v>202.57600000000002</v>
      </c>
      <c r="H1340" s="5">
        <v>1418.0320000000002</v>
      </c>
      <c r="I1340" s="5">
        <v>269.42608000000001</v>
      </c>
      <c r="J1340" s="3" t="b">
        <v>0</v>
      </c>
      <c r="K1340" s="3" t="s">
        <v>793</v>
      </c>
      <c r="L1340" s="3">
        <v>2023</v>
      </c>
      <c r="M1340" s="3">
        <v>9</v>
      </c>
      <c r="N1340" s="3" t="s">
        <v>16</v>
      </c>
      <c r="O1340" s="11">
        <v>22</v>
      </c>
      <c r="P1340" s="11" t="str">
        <f>TEXT(Table1[[#This Row],[Order_Date]],"YYYY-MM")</f>
        <v>2023-09</v>
      </c>
      <c r="Q1340" s="9" t="str">
        <f>IF(AND(Table1[[#This Row],[Hour]]&gt;=6,Table1[[#This Row],[Hour]]&lt;12),"Morning",IF(AND(Table1[[#This Row],[Hour]]&gt;=12,Table1[[#This Row],[Hour]]&lt;18),"AfterNoon",IF(AND(Table1[[#This Row],[Hour]]&gt;=18,Table1[[#This Row],[Hour]]&lt;21),"Evening","Night")))</f>
        <v>Night</v>
      </c>
      <c r="R1340">
        <f>Table1[[#This Row],[Total_Sales]]/Table1[[#This Row],[Quantity_Sold]]</f>
        <v>202.57600000000002</v>
      </c>
      <c r="S1340">
        <v>19</v>
      </c>
    </row>
    <row r="1341" spans="1:19" ht="15.75" customHeight="1" x14ac:dyDescent="0.25">
      <c r="A1341" s="3">
        <v>2340</v>
      </c>
      <c r="B1341" s="4">
        <v>45446</v>
      </c>
      <c r="C1341" s="3">
        <v>203</v>
      </c>
      <c r="D1341" s="3">
        <v>301</v>
      </c>
      <c r="E1341" s="3">
        <v>103</v>
      </c>
      <c r="F1341" s="3">
        <v>6</v>
      </c>
      <c r="G1341" s="5">
        <v>432.21200000000005</v>
      </c>
      <c r="H1341" s="5">
        <v>2593.2720000000004</v>
      </c>
      <c r="I1341" s="5">
        <v>544.58712000000003</v>
      </c>
      <c r="J1341" s="3" t="b">
        <v>0</v>
      </c>
      <c r="K1341" s="3" t="s">
        <v>882</v>
      </c>
      <c r="L1341" s="3">
        <v>2024</v>
      </c>
      <c r="M1341" s="3">
        <v>6</v>
      </c>
      <c r="N1341" s="3" t="s">
        <v>28</v>
      </c>
      <c r="O1341" s="11">
        <v>21</v>
      </c>
      <c r="P1341" s="11" t="str">
        <f>TEXT(Table1[[#This Row],[Order_Date]],"YYYY-MM")</f>
        <v>2024-06</v>
      </c>
      <c r="Q1341" s="9" t="str">
        <f>IF(AND(Table1[[#This Row],[Hour]]&gt;=6,Table1[[#This Row],[Hour]]&lt;12),"Morning",IF(AND(Table1[[#This Row],[Hour]]&gt;=12,Table1[[#This Row],[Hour]]&lt;18),"AfterNoon",IF(AND(Table1[[#This Row],[Hour]]&gt;=18,Table1[[#This Row],[Hour]]&lt;21),"Evening","Night")))</f>
        <v>Night</v>
      </c>
      <c r="R1341">
        <f>Table1[[#This Row],[Total_Sales]]/Table1[[#This Row],[Quantity_Sold]]</f>
        <v>432.21200000000005</v>
      </c>
      <c r="S1341">
        <v>21</v>
      </c>
    </row>
    <row r="1342" spans="1:19" ht="15.75" customHeight="1" x14ac:dyDescent="0.25">
      <c r="A1342" s="3">
        <v>2341</v>
      </c>
      <c r="B1342" s="4">
        <v>45391</v>
      </c>
      <c r="C1342" s="3">
        <v>203</v>
      </c>
      <c r="D1342" s="3">
        <v>303</v>
      </c>
      <c r="E1342" s="3">
        <v>105</v>
      </c>
      <c r="F1342" s="3">
        <v>4</v>
      </c>
      <c r="G1342" s="5">
        <v>333.52000000000004</v>
      </c>
      <c r="H1342" s="5">
        <v>1334.0800000000002</v>
      </c>
      <c r="I1342" s="5">
        <v>333.52000000000004</v>
      </c>
      <c r="J1342" s="3" t="b">
        <v>0</v>
      </c>
      <c r="K1342" s="3" t="s">
        <v>762</v>
      </c>
      <c r="L1342" s="3">
        <v>2024</v>
      </c>
      <c r="M1342" s="3">
        <v>4</v>
      </c>
      <c r="N1342" s="3" t="s">
        <v>31</v>
      </c>
      <c r="O1342" s="11">
        <v>3</v>
      </c>
      <c r="P1342" s="11" t="str">
        <f>TEXT(Table1[[#This Row],[Order_Date]],"YYYY-MM")</f>
        <v>2024-04</v>
      </c>
      <c r="Q1342" s="9" t="str">
        <f>IF(AND(Table1[[#This Row],[Hour]]&gt;=6,Table1[[#This Row],[Hour]]&lt;12),"Morning",IF(AND(Table1[[#This Row],[Hour]]&gt;=12,Table1[[#This Row],[Hour]]&lt;18),"AfterNoon",IF(AND(Table1[[#This Row],[Hour]]&gt;=18,Table1[[#This Row],[Hour]]&lt;21),"Evening","Night")))</f>
        <v>Night</v>
      </c>
      <c r="R1342">
        <f>Table1[[#This Row],[Total_Sales]]/Table1[[#This Row],[Quantity_Sold]]</f>
        <v>333.52000000000004</v>
      </c>
      <c r="S1342">
        <v>25</v>
      </c>
    </row>
    <row r="1343" spans="1:19" ht="15.75" customHeight="1" x14ac:dyDescent="0.25">
      <c r="A1343" s="3">
        <v>2342</v>
      </c>
      <c r="B1343" s="4">
        <v>44964</v>
      </c>
      <c r="C1343" s="3">
        <v>202</v>
      </c>
      <c r="D1343" s="3">
        <v>302</v>
      </c>
      <c r="E1343" s="3">
        <v>103</v>
      </c>
      <c r="F1343" s="3">
        <v>6</v>
      </c>
      <c r="G1343" s="5">
        <v>445.76400000000007</v>
      </c>
      <c r="H1343" s="5">
        <v>2674.5840000000003</v>
      </c>
      <c r="I1343" s="5">
        <v>802.37520000000006</v>
      </c>
      <c r="J1343" s="3" t="b">
        <v>0</v>
      </c>
      <c r="K1343" s="3" t="s">
        <v>808</v>
      </c>
      <c r="L1343" s="3">
        <v>2023</v>
      </c>
      <c r="M1343" s="3">
        <v>2</v>
      </c>
      <c r="N1343" s="3" t="s">
        <v>31</v>
      </c>
      <c r="O1343" s="11">
        <v>18</v>
      </c>
      <c r="P1343" s="11" t="str">
        <f>TEXT(Table1[[#This Row],[Order_Date]],"YYYY-MM")</f>
        <v>2023-02</v>
      </c>
      <c r="Q1343" s="9" t="str">
        <f>IF(AND(Table1[[#This Row],[Hour]]&gt;=6,Table1[[#This Row],[Hour]]&lt;12),"Morning",IF(AND(Table1[[#This Row],[Hour]]&gt;=12,Table1[[#This Row],[Hour]]&lt;18),"AfterNoon",IF(AND(Table1[[#This Row],[Hour]]&gt;=18,Table1[[#This Row],[Hour]]&lt;21),"Evening","Night")))</f>
        <v>Evening</v>
      </c>
      <c r="R1343">
        <f>Table1[[#This Row],[Total_Sales]]/Table1[[#This Row],[Quantity_Sold]]</f>
        <v>445.76400000000007</v>
      </c>
      <c r="S1343">
        <v>30</v>
      </c>
    </row>
    <row r="1344" spans="1:19" ht="15.75" customHeight="1" x14ac:dyDescent="0.25">
      <c r="A1344" s="3">
        <v>2343</v>
      </c>
      <c r="B1344" s="4">
        <v>45202</v>
      </c>
      <c r="C1344" s="3">
        <v>202</v>
      </c>
      <c r="D1344" s="3">
        <v>304</v>
      </c>
      <c r="E1344" s="3">
        <v>103</v>
      </c>
      <c r="F1344" s="3">
        <v>2</v>
      </c>
      <c r="G1344" s="5">
        <v>249.89800000000002</v>
      </c>
      <c r="H1344" s="5">
        <v>499.79600000000005</v>
      </c>
      <c r="I1344" s="5">
        <v>74.969400000000007</v>
      </c>
      <c r="J1344" s="3" t="b">
        <v>0</v>
      </c>
      <c r="K1344" s="3" t="s">
        <v>671</v>
      </c>
      <c r="L1344" s="3">
        <v>2023</v>
      </c>
      <c r="M1344" s="3">
        <v>10</v>
      </c>
      <c r="N1344" s="3" t="s">
        <v>31</v>
      </c>
      <c r="O1344" s="11">
        <v>14</v>
      </c>
      <c r="P1344" s="11" t="str">
        <f>TEXT(Table1[[#This Row],[Order_Date]],"YYYY-MM")</f>
        <v>2023-10</v>
      </c>
      <c r="Q1344" s="9" t="str">
        <f>IF(AND(Table1[[#This Row],[Hour]]&gt;=6,Table1[[#This Row],[Hour]]&lt;12),"Morning",IF(AND(Table1[[#This Row],[Hour]]&gt;=12,Table1[[#This Row],[Hour]]&lt;18),"AfterNoon",IF(AND(Table1[[#This Row],[Hour]]&gt;=18,Table1[[#This Row],[Hour]]&lt;21),"Evening","Night")))</f>
        <v>AfterNoon</v>
      </c>
      <c r="R1344">
        <f>Table1[[#This Row],[Total_Sales]]/Table1[[#This Row],[Quantity_Sold]]</f>
        <v>249.89800000000002</v>
      </c>
      <c r="S1344">
        <v>15</v>
      </c>
    </row>
    <row r="1345" spans="1:19" ht="15.75" customHeight="1" x14ac:dyDescent="0.25">
      <c r="A1345" s="3">
        <v>2344</v>
      </c>
      <c r="B1345" s="4">
        <v>45179</v>
      </c>
      <c r="C1345" s="3">
        <v>205</v>
      </c>
      <c r="D1345" s="3">
        <v>302</v>
      </c>
      <c r="E1345" s="3">
        <v>102</v>
      </c>
      <c r="F1345" s="3">
        <v>1</v>
      </c>
      <c r="G1345" s="5">
        <v>101.09000000000002</v>
      </c>
      <c r="H1345" s="5">
        <v>101.09000000000002</v>
      </c>
      <c r="I1345" s="5">
        <v>17.185300000000005</v>
      </c>
      <c r="J1345" s="3" t="b">
        <v>0</v>
      </c>
      <c r="K1345" s="3" t="s">
        <v>392</v>
      </c>
      <c r="L1345" s="3">
        <v>2023</v>
      </c>
      <c r="M1345" s="3">
        <v>9</v>
      </c>
      <c r="N1345" s="3" t="s">
        <v>20</v>
      </c>
      <c r="O1345" s="11">
        <v>16</v>
      </c>
      <c r="P1345" s="11" t="str">
        <f>TEXT(Table1[[#This Row],[Order_Date]],"YYYY-MM")</f>
        <v>2023-09</v>
      </c>
      <c r="Q1345" s="9" t="str">
        <f>IF(AND(Table1[[#This Row],[Hour]]&gt;=6,Table1[[#This Row],[Hour]]&lt;12),"Morning",IF(AND(Table1[[#This Row],[Hour]]&gt;=12,Table1[[#This Row],[Hour]]&lt;18),"AfterNoon",IF(AND(Table1[[#This Row],[Hour]]&gt;=18,Table1[[#This Row],[Hour]]&lt;21),"Evening","Night")))</f>
        <v>AfterNoon</v>
      </c>
      <c r="R1345">
        <f>Table1[[#This Row],[Total_Sales]]/Table1[[#This Row],[Quantity_Sold]]</f>
        <v>101.09000000000002</v>
      </c>
      <c r="S1345">
        <v>17</v>
      </c>
    </row>
    <row r="1346" spans="1:19" ht="15.75" customHeight="1" x14ac:dyDescent="0.25">
      <c r="A1346" s="3">
        <v>2345</v>
      </c>
      <c r="B1346" s="4">
        <v>45004</v>
      </c>
      <c r="C1346" s="3">
        <v>205</v>
      </c>
      <c r="D1346" s="3">
        <v>302</v>
      </c>
      <c r="E1346" s="3">
        <v>104</v>
      </c>
      <c r="F1346" s="3">
        <v>2</v>
      </c>
      <c r="G1346" s="5">
        <v>224.31200000000001</v>
      </c>
      <c r="H1346" s="5">
        <v>448.62400000000002</v>
      </c>
      <c r="I1346" s="5">
        <v>85.238560000000007</v>
      </c>
      <c r="J1346" s="3" t="b">
        <v>0</v>
      </c>
      <c r="K1346" s="3" t="s">
        <v>883</v>
      </c>
      <c r="L1346" s="3">
        <v>2023</v>
      </c>
      <c r="M1346" s="3">
        <v>3</v>
      </c>
      <c r="N1346" s="3" t="s">
        <v>20</v>
      </c>
      <c r="O1346" s="11">
        <v>12</v>
      </c>
      <c r="P1346" s="11" t="str">
        <f>TEXT(Table1[[#This Row],[Order_Date]],"YYYY-MM")</f>
        <v>2023-03</v>
      </c>
      <c r="Q1346" s="9" t="str">
        <f>IF(AND(Table1[[#This Row],[Hour]]&gt;=6,Table1[[#This Row],[Hour]]&lt;12),"Morning",IF(AND(Table1[[#This Row],[Hour]]&gt;=12,Table1[[#This Row],[Hour]]&lt;18),"AfterNoon",IF(AND(Table1[[#This Row],[Hour]]&gt;=18,Table1[[#This Row],[Hour]]&lt;21),"Evening","Night")))</f>
        <v>AfterNoon</v>
      </c>
      <c r="R1346">
        <f>Table1[[#This Row],[Total_Sales]]/Table1[[#This Row],[Quantity_Sold]]</f>
        <v>224.31200000000001</v>
      </c>
      <c r="S1346">
        <v>19</v>
      </c>
    </row>
    <row r="1347" spans="1:19" ht="15.75" customHeight="1" x14ac:dyDescent="0.25">
      <c r="A1347" s="3">
        <v>2346</v>
      </c>
      <c r="B1347" s="4">
        <v>45484</v>
      </c>
      <c r="C1347" s="3">
        <v>205</v>
      </c>
      <c r="D1347" s="3">
        <v>305</v>
      </c>
      <c r="E1347" s="3">
        <v>103</v>
      </c>
      <c r="F1347" s="3">
        <v>5</v>
      </c>
      <c r="G1347" s="5">
        <v>560.62600000000009</v>
      </c>
      <c r="H1347" s="5">
        <v>2803.1300000000006</v>
      </c>
      <c r="I1347" s="5">
        <v>588.65730000000008</v>
      </c>
      <c r="J1347" s="3" t="b">
        <v>0</v>
      </c>
      <c r="K1347" s="3" t="s">
        <v>439</v>
      </c>
      <c r="L1347" s="3">
        <v>2024</v>
      </c>
      <c r="M1347" s="3">
        <v>7</v>
      </c>
      <c r="N1347" s="3" t="s">
        <v>16</v>
      </c>
      <c r="O1347" s="11">
        <v>20</v>
      </c>
      <c r="P1347" s="11" t="str">
        <f>TEXT(Table1[[#This Row],[Order_Date]],"YYYY-MM")</f>
        <v>2024-07</v>
      </c>
      <c r="Q1347" s="9" t="str">
        <f>IF(AND(Table1[[#This Row],[Hour]]&gt;=6,Table1[[#This Row],[Hour]]&lt;12),"Morning",IF(AND(Table1[[#This Row],[Hour]]&gt;=12,Table1[[#This Row],[Hour]]&lt;18),"AfterNoon",IF(AND(Table1[[#This Row],[Hour]]&gt;=18,Table1[[#This Row],[Hour]]&lt;21),"Evening","Night")))</f>
        <v>Evening</v>
      </c>
      <c r="R1347">
        <f>Table1[[#This Row],[Total_Sales]]/Table1[[#This Row],[Quantity_Sold]]</f>
        <v>560.62600000000009</v>
      </c>
      <c r="S1347">
        <v>21</v>
      </c>
    </row>
    <row r="1348" spans="1:19" ht="15.75" customHeight="1" x14ac:dyDescent="0.25">
      <c r="A1348" s="3">
        <v>2347</v>
      </c>
      <c r="B1348" s="4">
        <v>45569</v>
      </c>
      <c r="C1348" s="3">
        <v>204</v>
      </c>
      <c r="D1348" s="3">
        <v>301</v>
      </c>
      <c r="E1348" s="3">
        <v>104</v>
      </c>
      <c r="F1348" s="3">
        <v>9</v>
      </c>
      <c r="G1348" s="5">
        <v>226.13800000000003</v>
      </c>
      <c r="H1348" s="5">
        <v>2035.2420000000002</v>
      </c>
      <c r="I1348" s="5">
        <v>508.81050000000005</v>
      </c>
      <c r="J1348" s="3" t="b">
        <v>0</v>
      </c>
      <c r="K1348" s="3" t="s">
        <v>37</v>
      </c>
      <c r="L1348" s="3">
        <v>2024</v>
      </c>
      <c r="M1348" s="3">
        <v>10</v>
      </c>
      <c r="N1348" s="3" t="s">
        <v>26</v>
      </c>
      <c r="O1348" s="11">
        <v>0</v>
      </c>
      <c r="P1348" s="11" t="str">
        <f>TEXT(Table1[[#This Row],[Order_Date]],"YYYY-MM")</f>
        <v>2024-10</v>
      </c>
      <c r="Q1348" s="9" t="str">
        <f>IF(AND(Table1[[#This Row],[Hour]]&gt;=6,Table1[[#This Row],[Hour]]&lt;12),"Morning",IF(AND(Table1[[#This Row],[Hour]]&gt;=12,Table1[[#This Row],[Hour]]&lt;18),"AfterNoon",IF(AND(Table1[[#This Row],[Hour]]&gt;=18,Table1[[#This Row],[Hour]]&lt;21),"Evening","Night")))</f>
        <v>Night</v>
      </c>
      <c r="R1348">
        <f>Table1[[#This Row],[Total_Sales]]/Table1[[#This Row],[Quantity_Sold]]</f>
        <v>226.13800000000003</v>
      </c>
      <c r="S1348">
        <v>25</v>
      </c>
    </row>
    <row r="1349" spans="1:19" ht="15.75" customHeight="1" x14ac:dyDescent="0.25">
      <c r="A1349" s="3">
        <v>2348</v>
      </c>
      <c r="B1349" s="4">
        <v>45329</v>
      </c>
      <c r="C1349" s="3">
        <v>204</v>
      </c>
      <c r="D1349" s="3">
        <v>305</v>
      </c>
      <c r="E1349" s="3">
        <v>102</v>
      </c>
      <c r="F1349" s="3">
        <v>10</v>
      </c>
      <c r="G1349" s="5">
        <v>658.32800000000009</v>
      </c>
      <c r="H1349" s="5">
        <v>6583.2800000000007</v>
      </c>
      <c r="I1349" s="5">
        <v>1974.9840000000002</v>
      </c>
      <c r="J1349" s="3" t="b">
        <v>1</v>
      </c>
      <c r="K1349" s="3" t="s">
        <v>700</v>
      </c>
      <c r="L1349" s="3">
        <v>2024</v>
      </c>
      <c r="M1349" s="3">
        <v>2</v>
      </c>
      <c r="N1349" s="3" t="s">
        <v>18</v>
      </c>
      <c r="O1349" s="11">
        <v>21</v>
      </c>
      <c r="P1349" s="11" t="str">
        <f>TEXT(Table1[[#This Row],[Order_Date]],"YYYY-MM")</f>
        <v>2024-02</v>
      </c>
      <c r="Q1349" s="9" t="str">
        <f>IF(AND(Table1[[#This Row],[Hour]]&gt;=6,Table1[[#This Row],[Hour]]&lt;12),"Morning",IF(AND(Table1[[#This Row],[Hour]]&gt;=12,Table1[[#This Row],[Hour]]&lt;18),"AfterNoon",IF(AND(Table1[[#This Row],[Hour]]&gt;=18,Table1[[#This Row],[Hour]]&lt;21),"Evening","Night")))</f>
        <v>Night</v>
      </c>
      <c r="R1349">
        <f>Table1[[#This Row],[Total_Sales]]/Table1[[#This Row],[Quantity_Sold]]</f>
        <v>658.32800000000009</v>
      </c>
      <c r="S1349">
        <v>30</v>
      </c>
    </row>
    <row r="1350" spans="1:19" ht="15.75" customHeight="1" x14ac:dyDescent="0.25">
      <c r="A1350" s="3">
        <v>2349</v>
      </c>
      <c r="B1350" s="4">
        <v>45049</v>
      </c>
      <c r="C1350" s="3">
        <v>202</v>
      </c>
      <c r="D1350" s="3">
        <v>302</v>
      </c>
      <c r="E1350" s="3">
        <v>105</v>
      </c>
      <c r="F1350" s="3">
        <v>8</v>
      </c>
      <c r="G1350" s="5">
        <v>612.98599999999999</v>
      </c>
      <c r="H1350" s="5">
        <v>4903.8879999999999</v>
      </c>
      <c r="I1350" s="5">
        <v>735.58319999999992</v>
      </c>
      <c r="J1350" s="3" t="b">
        <v>0</v>
      </c>
      <c r="K1350" s="3" t="s">
        <v>884</v>
      </c>
      <c r="L1350" s="3">
        <v>2023</v>
      </c>
      <c r="M1350" s="3">
        <v>5</v>
      </c>
      <c r="N1350" s="3" t="s">
        <v>18</v>
      </c>
      <c r="O1350" s="11">
        <v>1</v>
      </c>
      <c r="P1350" s="11" t="str">
        <f>TEXT(Table1[[#This Row],[Order_Date]],"YYYY-MM")</f>
        <v>2023-05</v>
      </c>
      <c r="Q1350" s="9" t="str">
        <f>IF(AND(Table1[[#This Row],[Hour]]&gt;=6,Table1[[#This Row],[Hour]]&lt;12),"Morning",IF(AND(Table1[[#This Row],[Hour]]&gt;=12,Table1[[#This Row],[Hour]]&lt;18),"AfterNoon",IF(AND(Table1[[#This Row],[Hour]]&gt;=18,Table1[[#This Row],[Hour]]&lt;21),"Evening","Night")))</f>
        <v>Night</v>
      </c>
      <c r="R1350">
        <f>Table1[[#This Row],[Total_Sales]]/Table1[[#This Row],[Quantity_Sold]]</f>
        <v>612.98599999999999</v>
      </c>
      <c r="S1350">
        <v>15</v>
      </c>
    </row>
    <row r="1351" spans="1:19" ht="15.75" customHeight="1" x14ac:dyDescent="0.25">
      <c r="A1351" s="3">
        <v>2350</v>
      </c>
      <c r="B1351" s="4">
        <v>45368</v>
      </c>
      <c r="C1351" s="3">
        <v>203</v>
      </c>
      <c r="D1351" s="3">
        <v>304</v>
      </c>
      <c r="E1351" s="3">
        <v>101</v>
      </c>
      <c r="F1351" s="3">
        <v>1</v>
      </c>
      <c r="G1351" s="5">
        <v>324.94</v>
      </c>
      <c r="H1351" s="5">
        <v>324.94</v>
      </c>
      <c r="I1351" s="5">
        <v>55.239800000000002</v>
      </c>
      <c r="J1351" s="3" t="b">
        <v>0</v>
      </c>
      <c r="K1351" s="3" t="s">
        <v>885</v>
      </c>
      <c r="L1351" s="3">
        <v>2024</v>
      </c>
      <c r="M1351" s="3">
        <v>3</v>
      </c>
      <c r="N1351" s="3" t="s">
        <v>20</v>
      </c>
      <c r="O1351" s="11">
        <v>6</v>
      </c>
      <c r="P1351" s="11" t="str">
        <f>TEXT(Table1[[#This Row],[Order_Date]],"YYYY-MM")</f>
        <v>2024-03</v>
      </c>
      <c r="Q1351" s="9" t="str">
        <f>IF(AND(Table1[[#This Row],[Hour]]&gt;=6,Table1[[#This Row],[Hour]]&lt;12),"Morning",IF(AND(Table1[[#This Row],[Hour]]&gt;=12,Table1[[#This Row],[Hour]]&lt;18),"AfterNoon",IF(AND(Table1[[#This Row],[Hour]]&gt;=18,Table1[[#This Row],[Hour]]&lt;21),"Evening","Night")))</f>
        <v>Morning</v>
      </c>
      <c r="R1351">
        <f>Table1[[#This Row],[Total_Sales]]/Table1[[#This Row],[Quantity_Sold]]</f>
        <v>324.94</v>
      </c>
      <c r="S1351">
        <v>17</v>
      </c>
    </row>
    <row r="1352" spans="1:19" ht="15.75" customHeight="1" x14ac:dyDescent="0.25">
      <c r="A1352" s="3">
        <v>2351</v>
      </c>
      <c r="B1352" s="4">
        <v>45409</v>
      </c>
      <c r="C1352" s="3">
        <v>202</v>
      </c>
      <c r="D1352" s="3">
        <v>305</v>
      </c>
      <c r="E1352" s="3">
        <v>104</v>
      </c>
      <c r="F1352" s="3">
        <v>9</v>
      </c>
      <c r="G1352" s="5">
        <v>369.49</v>
      </c>
      <c r="H1352" s="5">
        <v>3325.41</v>
      </c>
      <c r="I1352" s="5">
        <v>631.8279</v>
      </c>
      <c r="J1352" s="3" t="b">
        <v>1</v>
      </c>
      <c r="K1352" s="3" t="s">
        <v>347</v>
      </c>
      <c r="L1352" s="3">
        <v>2024</v>
      </c>
      <c r="M1352" s="3">
        <v>4</v>
      </c>
      <c r="N1352" s="3" t="s">
        <v>22</v>
      </c>
      <c r="O1352" s="11">
        <v>20</v>
      </c>
      <c r="P1352" s="11" t="str">
        <f>TEXT(Table1[[#This Row],[Order_Date]],"YYYY-MM")</f>
        <v>2024-04</v>
      </c>
      <c r="Q1352" s="9" t="str">
        <f>IF(AND(Table1[[#This Row],[Hour]]&gt;=6,Table1[[#This Row],[Hour]]&lt;12),"Morning",IF(AND(Table1[[#This Row],[Hour]]&gt;=12,Table1[[#This Row],[Hour]]&lt;18),"AfterNoon",IF(AND(Table1[[#This Row],[Hour]]&gt;=18,Table1[[#This Row],[Hour]]&lt;21),"Evening","Night")))</f>
        <v>Evening</v>
      </c>
      <c r="R1352">
        <f>Table1[[#This Row],[Total_Sales]]/Table1[[#This Row],[Quantity_Sold]]</f>
        <v>369.49</v>
      </c>
      <c r="S1352">
        <v>19</v>
      </c>
    </row>
    <row r="1353" spans="1:19" ht="15.75" customHeight="1" x14ac:dyDescent="0.25">
      <c r="A1353" s="3">
        <v>2352</v>
      </c>
      <c r="B1353" s="4">
        <v>45049</v>
      </c>
      <c r="C1353" s="3">
        <v>202</v>
      </c>
      <c r="D1353" s="3">
        <v>305</v>
      </c>
      <c r="E1353" s="3">
        <v>103</v>
      </c>
      <c r="F1353" s="3">
        <v>4</v>
      </c>
      <c r="G1353" s="5">
        <v>541.37600000000009</v>
      </c>
      <c r="H1353" s="5">
        <v>2165.5040000000004</v>
      </c>
      <c r="I1353" s="5">
        <v>454.75584000000003</v>
      </c>
      <c r="J1353" s="3" t="b">
        <v>0</v>
      </c>
      <c r="K1353" s="3" t="s">
        <v>625</v>
      </c>
      <c r="L1353" s="3">
        <v>2023</v>
      </c>
      <c r="M1353" s="3">
        <v>5</v>
      </c>
      <c r="N1353" s="3" t="s">
        <v>18</v>
      </c>
      <c r="O1353" s="11">
        <v>6</v>
      </c>
      <c r="P1353" s="11" t="str">
        <f>TEXT(Table1[[#This Row],[Order_Date]],"YYYY-MM")</f>
        <v>2023-05</v>
      </c>
      <c r="Q1353" s="9" t="str">
        <f>IF(AND(Table1[[#This Row],[Hour]]&gt;=6,Table1[[#This Row],[Hour]]&lt;12),"Morning",IF(AND(Table1[[#This Row],[Hour]]&gt;=12,Table1[[#This Row],[Hour]]&lt;18),"AfterNoon",IF(AND(Table1[[#This Row],[Hour]]&gt;=18,Table1[[#This Row],[Hour]]&lt;21),"Evening","Night")))</f>
        <v>Morning</v>
      </c>
      <c r="R1353">
        <f>Table1[[#This Row],[Total_Sales]]/Table1[[#This Row],[Quantity_Sold]]</f>
        <v>541.37600000000009</v>
      </c>
      <c r="S1353">
        <v>21</v>
      </c>
    </row>
    <row r="1354" spans="1:19" ht="15.75" customHeight="1" x14ac:dyDescent="0.25">
      <c r="A1354" s="3">
        <v>2353</v>
      </c>
      <c r="B1354" s="4">
        <v>45035</v>
      </c>
      <c r="C1354" s="3">
        <v>202</v>
      </c>
      <c r="D1354" s="3">
        <v>303</v>
      </c>
      <c r="E1354" s="3">
        <v>105</v>
      </c>
      <c r="F1354" s="3">
        <v>7</v>
      </c>
      <c r="G1354" s="5">
        <v>212.27800000000002</v>
      </c>
      <c r="H1354" s="5">
        <v>1485.9460000000001</v>
      </c>
      <c r="I1354" s="5">
        <v>371.48650000000004</v>
      </c>
      <c r="J1354" s="3" t="b">
        <v>0</v>
      </c>
      <c r="K1354" s="3" t="s">
        <v>886</v>
      </c>
      <c r="L1354" s="3">
        <v>2023</v>
      </c>
      <c r="M1354" s="3">
        <v>4</v>
      </c>
      <c r="N1354" s="3" t="s">
        <v>18</v>
      </c>
      <c r="O1354" s="11">
        <v>7</v>
      </c>
      <c r="P1354" s="11" t="str">
        <f>TEXT(Table1[[#This Row],[Order_Date]],"YYYY-MM")</f>
        <v>2023-04</v>
      </c>
      <c r="Q1354" s="9" t="str">
        <f>IF(AND(Table1[[#This Row],[Hour]]&gt;=6,Table1[[#This Row],[Hour]]&lt;12),"Morning",IF(AND(Table1[[#This Row],[Hour]]&gt;=12,Table1[[#This Row],[Hour]]&lt;18),"AfterNoon",IF(AND(Table1[[#This Row],[Hour]]&gt;=18,Table1[[#This Row],[Hour]]&lt;21),"Evening","Night")))</f>
        <v>Morning</v>
      </c>
      <c r="R1354">
        <f>Table1[[#This Row],[Total_Sales]]/Table1[[#This Row],[Quantity_Sold]]</f>
        <v>212.27800000000002</v>
      </c>
      <c r="S1354">
        <v>25</v>
      </c>
    </row>
    <row r="1355" spans="1:19" ht="15.75" customHeight="1" x14ac:dyDescent="0.25">
      <c r="A1355" s="3">
        <v>2354</v>
      </c>
      <c r="B1355" s="4">
        <v>45127</v>
      </c>
      <c r="C1355" s="3">
        <v>204</v>
      </c>
      <c r="D1355" s="3">
        <v>305</v>
      </c>
      <c r="E1355" s="3">
        <v>104</v>
      </c>
      <c r="F1355" s="3">
        <v>6</v>
      </c>
      <c r="G1355" s="5">
        <v>330.83600000000001</v>
      </c>
      <c r="H1355" s="5">
        <v>1985.0160000000001</v>
      </c>
      <c r="I1355" s="5">
        <v>595.50480000000005</v>
      </c>
      <c r="J1355" s="3" t="b">
        <v>0</v>
      </c>
      <c r="K1355" s="3" t="s">
        <v>748</v>
      </c>
      <c r="L1355" s="3">
        <v>2023</v>
      </c>
      <c r="M1355" s="3">
        <v>7</v>
      </c>
      <c r="N1355" s="3" t="s">
        <v>16</v>
      </c>
      <c r="O1355" s="11">
        <v>22</v>
      </c>
      <c r="P1355" s="11" t="str">
        <f>TEXT(Table1[[#This Row],[Order_Date]],"YYYY-MM")</f>
        <v>2023-07</v>
      </c>
      <c r="Q1355" s="9" t="str">
        <f>IF(AND(Table1[[#This Row],[Hour]]&gt;=6,Table1[[#This Row],[Hour]]&lt;12),"Morning",IF(AND(Table1[[#This Row],[Hour]]&gt;=12,Table1[[#This Row],[Hour]]&lt;18),"AfterNoon",IF(AND(Table1[[#This Row],[Hour]]&gt;=18,Table1[[#This Row],[Hour]]&lt;21),"Evening","Night")))</f>
        <v>Night</v>
      </c>
      <c r="R1355">
        <f>Table1[[#This Row],[Total_Sales]]/Table1[[#This Row],[Quantity_Sold]]</f>
        <v>330.83600000000001</v>
      </c>
      <c r="S1355">
        <v>30</v>
      </c>
    </row>
    <row r="1356" spans="1:19" ht="15.75" customHeight="1" x14ac:dyDescent="0.25">
      <c r="A1356" s="3">
        <v>2355</v>
      </c>
      <c r="B1356" s="4">
        <v>45000</v>
      </c>
      <c r="C1356" s="3">
        <v>202</v>
      </c>
      <c r="D1356" s="3">
        <v>303</v>
      </c>
      <c r="E1356" s="3">
        <v>105</v>
      </c>
      <c r="F1356" s="3">
        <v>5</v>
      </c>
      <c r="G1356" s="5">
        <v>206.58000000000004</v>
      </c>
      <c r="H1356" s="5">
        <v>1032.9000000000001</v>
      </c>
      <c r="I1356" s="5">
        <v>154.935</v>
      </c>
      <c r="J1356" s="3" t="b">
        <v>0</v>
      </c>
      <c r="K1356" s="3" t="s">
        <v>507</v>
      </c>
      <c r="L1356" s="3">
        <v>2023</v>
      </c>
      <c r="M1356" s="3">
        <v>3</v>
      </c>
      <c r="N1356" s="3" t="s">
        <v>18</v>
      </c>
      <c r="O1356" s="11">
        <v>14</v>
      </c>
      <c r="P1356" s="11" t="str">
        <f>TEXT(Table1[[#This Row],[Order_Date]],"YYYY-MM")</f>
        <v>2023-03</v>
      </c>
      <c r="Q1356" s="9" t="str">
        <f>IF(AND(Table1[[#This Row],[Hour]]&gt;=6,Table1[[#This Row],[Hour]]&lt;12),"Morning",IF(AND(Table1[[#This Row],[Hour]]&gt;=12,Table1[[#This Row],[Hour]]&lt;18),"AfterNoon",IF(AND(Table1[[#This Row],[Hour]]&gt;=18,Table1[[#This Row],[Hour]]&lt;21),"Evening","Night")))</f>
        <v>AfterNoon</v>
      </c>
      <c r="R1356">
        <f>Table1[[#This Row],[Total_Sales]]/Table1[[#This Row],[Quantity_Sold]]</f>
        <v>206.58</v>
      </c>
      <c r="S1356">
        <v>15</v>
      </c>
    </row>
    <row r="1357" spans="1:19" ht="15.75" customHeight="1" x14ac:dyDescent="0.25">
      <c r="A1357" s="3">
        <v>2356</v>
      </c>
      <c r="B1357" s="4">
        <v>45283</v>
      </c>
      <c r="C1357" s="3">
        <v>205</v>
      </c>
      <c r="D1357" s="3">
        <v>302</v>
      </c>
      <c r="E1357" s="3">
        <v>103</v>
      </c>
      <c r="F1357" s="3">
        <v>1</v>
      </c>
      <c r="G1357" s="5">
        <v>580.33800000000008</v>
      </c>
      <c r="H1357" s="5">
        <v>580.33800000000008</v>
      </c>
      <c r="I1357" s="5">
        <v>98.657460000000015</v>
      </c>
      <c r="J1357" s="3" t="b">
        <v>0</v>
      </c>
      <c r="K1357" s="3" t="s">
        <v>475</v>
      </c>
      <c r="L1357" s="3">
        <v>2023</v>
      </c>
      <c r="M1357" s="3">
        <v>12</v>
      </c>
      <c r="N1357" s="3" t="s">
        <v>22</v>
      </c>
      <c r="O1357" s="11">
        <v>12</v>
      </c>
      <c r="P1357" s="11" t="str">
        <f>TEXT(Table1[[#This Row],[Order_Date]],"YYYY-MM")</f>
        <v>2023-12</v>
      </c>
      <c r="Q1357" s="9" t="str">
        <f>IF(AND(Table1[[#This Row],[Hour]]&gt;=6,Table1[[#This Row],[Hour]]&lt;12),"Morning",IF(AND(Table1[[#This Row],[Hour]]&gt;=12,Table1[[#This Row],[Hour]]&lt;18),"AfterNoon",IF(AND(Table1[[#This Row],[Hour]]&gt;=18,Table1[[#This Row],[Hour]]&lt;21),"Evening","Night")))</f>
        <v>AfterNoon</v>
      </c>
      <c r="R1357">
        <f>Table1[[#This Row],[Total_Sales]]/Table1[[#This Row],[Quantity_Sold]]</f>
        <v>580.33800000000008</v>
      </c>
      <c r="S1357">
        <v>17</v>
      </c>
    </row>
    <row r="1358" spans="1:19" ht="15.75" customHeight="1" x14ac:dyDescent="0.25">
      <c r="A1358" s="3">
        <v>2357</v>
      </c>
      <c r="B1358" s="4">
        <v>45011</v>
      </c>
      <c r="C1358" s="3">
        <v>202</v>
      </c>
      <c r="D1358" s="3">
        <v>303</v>
      </c>
      <c r="E1358" s="3">
        <v>103</v>
      </c>
      <c r="F1358" s="3">
        <v>3</v>
      </c>
      <c r="G1358" s="5">
        <v>180.334</v>
      </c>
      <c r="H1358" s="5">
        <v>541.00199999999995</v>
      </c>
      <c r="I1358" s="5">
        <v>102.79038</v>
      </c>
      <c r="J1358" s="3" t="b">
        <v>0</v>
      </c>
      <c r="K1358" s="3" t="s">
        <v>887</v>
      </c>
      <c r="L1358" s="3">
        <v>2023</v>
      </c>
      <c r="M1358" s="3">
        <v>3</v>
      </c>
      <c r="N1358" s="3" t="s">
        <v>20</v>
      </c>
      <c r="O1358" s="11">
        <v>18</v>
      </c>
      <c r="P1358" s="11" t="str">
        <f>TEXT(Table1[[#This Row],[Order_Date]],"YYYY-MM")</f>
        <v>2023-03</v>
      </c>
      <c r="Q1358" s="9" t="str">
        <f>IF(AND(Table1[[#This Row],[Hour]]&gt;=6,Table1[[#This Row],[Hour]]&lt;12),"Morning",IF(AND(Table1[[#This Row],[Hour]]&gt;=12,Table1[[#This Row],[Hour]]&lt;18),"AfterNoon",IF(AND(Table1[[#This Row],[Hour]]&gt;=18,Table1[[#This Row],[Hour]]&lt;21),"Evening","Night")))</f>
        <v>Evening</v>
      </c>
      <c r="R1358">
        <f>Table1[[#This Row],[Total_Sales]]/Table1[[#This Row],[Quantity_Sold]]</f>
        <v>180.33399999999997</v>
      </c>
      <c r="S1358">
        <v>19</v>
      </c>
    </row>
    <row r="1359" spans="1:19" ht="15.75" customHeight="1" x14ac:dyDescent="0.25">
      <c r="A1359" s="3">
        <v>2358</v>
      </c>
      <c r="B1359" s="4">
        <v>45478</v>
      </c>
      <c r="C1359" s="3">
        <v>204</v>
      </c>
      <c r="D1359" s="3">
        <v>304</v>
      </c>
      <c r="E1359" s="3">
        <v>102</v>
      </c>
      <c r="F1359" s="3">
        <v>8</v>
      </c>
      <c r="G1359" s="5">
        <v>375.12200000000001</v>
      </c>
      <c r="H1359" s="5">
        <v>3000.9760000000001</v>
      </c>
      <c r="I1359" s="5">
        <v>630.20496000000003</v>
      </c>
      <c r="J1359" s="3" t="b">
        <v>0</v>
      </c>
      <c r="K1359" s="3" t="s">
        <v>888</v>
      </c>
      <c r="L1359" s="3">
        <v>2024</v>
      </c>
      <c r="M1359" s="3">
        <v>7</v>
      </c>
      <c r="N1359" s="3" t="s">
        <v>26</v>
      </c>
      <c r="O1359" s="11">
        <v>4</v>
      </c>
      <c r="P1359" s="11" t="str">
        <f>TEXT(Table1[[#This Row],[Order_Date]],"YYYY-MM")</f>
        <v>2024-07</v>
      </c>
      <c r="Q1359" s="9" t="str">
        <f>IF(AND(Table1[[#This Row],[Hour]]&gt;=6,Table1[[#This Row],[Hour]]&lt;12),"Morning",IF(AND(Table1[[#This Row],[Hour]]&gt;=12,Table1[[#This Row],[Hour]]&lt;18),"AfterNoon",IF(AND(Table1[[#This Row],[Hour]]&gt;=18,Table1[[#This Row],[Hour]]&lt;21),"Evening","Night")))</f>
        <v>Night</v>
      </c>
      <c r="R1359">
        <f>Table1[[#This Row],[Total_Sales]]/Table1[[#This Row],[Quantity_Sold]]</f>
        <v>375.12200000000001</v>
      </c>
      <c r="S1359">
        <v>21</v>
      </c>
    </row>
    <row r="1360" spans="1:19" ht="15.75" customHeight="1" x14ac:dyDescent="0.25">
      <c r="A1360" s="3">
        <v>2359</v>
      </c>
      <c r="B1360" s="4">
        <v>45037</v>
      </c>
      <c r="C1360" s="3">
        <v>202</v>
      </c>
      <c r="D1360" s="3">
        <v>305</v>
      </c>
      <c r="E1360" s="3">
        <v>105</v>
      </c>
      <c r="F1360" s="3">
        <v>3</v>
      </c>
      <c r="G1360" s="5">
        <v>475.50799999999998</v>
      </c>
      <c r="H1360" s="5">
        <v>1426.5239999999999</v>
      </c>
      <c r="I1360" s="5">
        <v>356.63099999999997</v>
      </c>
      <c r="J1360" s="3" t="b">
        <v>0</v>
      </c>
      <c r="K1360" s="3" t="s">
        <v>614</v>
      </c>
      <c r="L1360" s="3">
        <v>2023</v>
      </c>
      <c r="M1360" s="3">
        <v>4</v>
      </c>
      <c r="N1360" s="3" t="s">
        <v>26</v>
      </c>
      <c r="O1360" s="11">
        <v>1</v>
      </c>
      <c r="P1360" s="11" t="str">
        <f>TEXT(Table1[[#This Row],[Order_Date]],"YYYY-MM")</f>
        <v>2023-04</v>
      </c>
      <c r="Q1360" s="9" t="str">
        <f>IF(AND(Table1[[#This Row],[Hour]]&gt;=6,Table1[[#This Row],[Hour]]&lt;12),"Morning",IF(AND(Table1[[#This Row],[Hour]]&gt;=12,Table1[[#This Row],[Hour]]&lt;18),"AfterNoon",IF(AND(Table1[[#This Row],[Hour]]&gt;=18,Table1[[#This Row],[Hour]]&lt;21),"Evening","Night")))</f>
        <v>Night</v>
      </c>
      <c r="R1360">
        <f>Table1[[#This Row],[Total_Sales]]/Table1[[#This Row],[Quantity_Sold]]</f>
        <v>475.50799999999998</v>
      </c>
      <c r="S1360">
        <v>25</v>
      </c>
    </row>
    <row r="1361" spans="1:19" ht="15.75" customHeight="1" x14ac:dyDescent="0.25">
      <c r="A1361" s="3">
        <v>2360</v>
      </c>
      <c r="B1361" s="4">
        <v>45138</v>
      </c>
      <c r="C1361" s="3">
        <v>201</v>
      </c>
      <c r="D1361" s="3">
        <v>304</v>
      </c>
      <c r="E1361" s="3">
        <v>104</v>
      </c>
      <c r="F1361" s="3">
        <v>3</v>
      </c>
      <c r="G1361" s="5">
        <v>508.00200000000001</v>
      </c>
      <c r="H1361" s="5">
        <v>1524.0060000000001</v>
      </c>
      <c r="I1361" s="5">
        <v>457.20179999999999</v>
      </c>
      <c r="J1361" s="3" t="b">
        <v>0</v>
      </c>
      <c r="K1361" s="3" t="s">
        <v>889</v>
      </c>
      <c r="L1361" s="3">
        <v>2023</v>
      </c>
      <c r="M1361" s="3">
        <v>7</v>
      </c>
      <c r="N1361" s="3" t="s">
        <v>28</v>
      </c>
      <c r="O1361" s="11">
        <v>10</v>
      </c>
      <c r="P1361" s="11" t="str">
        <f>TEXT(Table1[[#This Row],[Order_Date]],"YYYY-MM")</f>
        <v>2023-07</v>
      </c>
      <c r="Q1361" s="9" t="str">
        <f>IF(AND(Table1[[#This Row],[Hour]]&gt;=6,Table1[[#This Row],[Hour]]&lt;12),"Morning",IF(AND(Table1[[#This Row],[Hour]]&gt;=12,Table1[[#This Row],[Hour]]&lt;18),"AfterNoon",IF(AND(Table1[[#This Row],[Hour]]&gt;=18,Table1[[#This Row],[Hour]]&lt;21),"Evening","Night")))</f>
        <v>Morning</v>
      </c>
      <c r="R1361">
        <f>Table1[[#This Row],[Total_Sales]]/Table1[[#This Row],[Quantity_Sold]]</f>
        <v>508.00200000000001</v>
      </c>
      <c r="S1361">
        <v>30</v>
      </c>
    </row>
    <row r="1362" spans="1:19" ht="15.75" customHeight="1" x14ac:dyDescent="0.25">
      <c r="A1362" s="3">
        <v>2361</v>
      </c>
      <c r="B1362" s="4">
        <v>45567</v>
      </c>
      <c r="C1362" s="3">
        <v>201</v>
      </c>
      <c r="D1362" s="3">
        <v>304</v>
      </c>
      <c r="E1362" s="3">
        <v>104</v>
      </c>
      <c r="F1362" s="3">
        <v>4</v>
      </c>
      <c r="G1362" s="5">
        <v>582.53800000000012</v>
      </c>
      <c r="H1362" s="5">
        <v>2330.1520000000005</v>
      </c>
      <c r="I1362" s="5">
        <v>349.52280000000007</v>
      </c>
      <c r="J1362" s="3" t="b">
        <v>0</v>
      </c>
      <c r="K1362" s="3" t="s">
        <v>678</v>
      </c>
      <c r="L1362" s="3">
        <v>2024</v>
      </c>
      <c r="M1362" s="3">
        <v>10</v>
      </c>
      <c r="N1362" s="3" t="s">
        <v>18</v>
      </c>
      <c r="O1362" s="11">
        <v>5</v>
      </c>
      <c r="P1362" s="11" t="str">
        <f>TEXT(Table1[[#This Row],[Order_Date]],"YYYY-MM")</f>
        <v>2024-10</v>
      </c>
      <c r="Q1362" s="9" t="str">
        <f>IF(AND(Table1[[#This Row],[Hour]]&gt;=6,Table1[[#This Row],[Hour]]&lt;12),"Morning",IF(AND(Table1[[#This Row],[Hour]]&gt;=12,Table1[[#This Row],[Hour]]&lt;18),"AfterNoon",IF(AND(Table1[[#This Row],[Hour]]&gt;=18,Table1[[#This Row],[Hour]]&lt;21),"Evening","Night")))</f>
        <v>Night</v>
      </c>
      <c r="R1362">
        <f>Table1[[#This Row],[Total_Sales]]/Table1[[#This Row],[Quantity_Sold]]</f>
        <v>582.53800000000012</v>
      </c>
      <c r="S1362">
        <v>15</v>
      </c>
    </row>
    <row r="1363" spans="1:19" ht="15.75" customHeight="1" x14ac:dyDescent="0.25">
      <c r="A1363" s="3">
        <v>2362</v>
      </c>
      <c r="B1363" s="4">
        <v>45149</v>
      </c>
      <c r="C1363" s="3">
        <v>201</v>
      </c>
      <c r="D1363" s="3">
        <v>301</v>
      </c>
      <c r="E1363" s="3">
        <v>105</v>
      </c>
      <c r="F1363" s="3">
        <v>7</v>
      </c>
      <c r="G1363" s="5">
        <v>485.18800000000005</v>
      </c>
      <c r="H1363" s="5">
        <v>3396.3160000000003</v>
      </c>
      <c r="I1363" s="5">
        <v>577.37372000000005</v>
      </c>
      <c r="J1363" s="3" t="b">
        <v>0</v>
      </c>
      <c r="K1363" s="3" t="s">
        <v>217</v>
      </c>
      <c r="L1363" s="3">
        <v>2023</v>
      </c>
      <c r="M1363" s="3">
        <v>8</v>
      </c>
      <c r="N1363" s="3" t="s">
        <v>26</v>
      </c>
      <c r="O1363" s="11">
        <v>4</v>
      </c>
      <c r="P1363" s="11" t="str">
        <f>TEXT(Table1[[#This Row],[Order_Date]],"YYYY-MM")</f>
        <v>2023-08</v>
      </c>
      <c r="Q1363" s="9" t="str">
        <f>IF(AND(Table1[[#This Row],[Hour]]&gt;=6,Table1[[#This Row],[Hour]]&lt;12),"Morning",IF(AND(Table1[[#This Row],[Hour]]&gt;=12,Table1[[#This Row],[Hour]]&lt;18),"AfterNoon",IF(AND(Table1[[#This Row],[Hour]]&gt;=18,Table1[[#This Row],[Hour]]&lt;21),"Evening","Night")))</f>
        <v>Night</v>
      </c>
      <c r="R1363">
        <f>Table1[[#This Row],[Total_Sales]]/Table1[[#This Row],[Quantity_Sold]]</f>
        <v>485.18800000000005</v>
      </c>
      <c r="S1363">
        <v>17</v>
      </c>
    </row>
    <row r="1364" spans="1:19" ht="15.75" customHeight="1" x14ac:dyDescent="0.25">
      <c r="A1364" s="3">
        <v>2363</v>
      </c>
      <c r="B1364" s="4">
        <v>45453</v>
      </c>
      <c r="C1364" s="3">
        <v>204</v>
      </c>
      <c r="D1364" s="3">
        <v>305</v>
      </c>
      <c r="E1364" s="3">
        <v>105</v>
      </c>
      <c r="F1364" s="3">
        <v>6</v>
      </c>
      <c r="G1364" s="5">
        <v>237.62200000000004</v>
      </c>
      <c r="H1364" s="5">
        <v>1425.7320000000002</v>
      </c>
      <c r="I1364" s="5">
        <v>270.88908000000004</v>
      </c>
      <c r="J1364" s="3" t="b">
        <v>0</v>
      </c>
      <c r="K1364" s="3" t="s">
        <v>267</v>
      </c>
      <c r="L1364" s="3">
        <v>2024</v>
      </c>
      <c r="M1364" s="3">
        <v>6</v>
      </c>
      <c r="N1364" s="3" t="s">
        <v>28</v>
      </c>
      <c r="O1364" s="11">
        <v>10</v>
      </c>
      <c r="P1364" s="11" t="str">
        <f>TEXT(Table1[[#This Row],[Order_Date]],"YYYY-MM")</f>
        <v>2024-06</v>
      </c>
      <c r="Q1364" s="9" t="str">
        <f>IF(AND(Table1[[#This Row],[Hour]]&gt;=6,Table1[[#This Row],[Hour]]&lt;12),"Morning",IF(AND(Table1[[#This Row],[Hour]]&gt;=12,Table1[[#This Row],[Hour]]&lt;18),"AfterNoon",IF(AND(Table1[[#This Row],[Hour]]&gt;=18,Table1[[#This Row],[Hour]]&lt;21),"Evening","Night")))</f>
        <v>Morning</v>
      </c>
      <c r="R1364">
        <f>Table1[[#This Row],[Total_Sales]]/Table1[[#This Row],[Quantity_Sold]]</f>
        <v>237.62200000000004</v>
      </c>
      <c r="S1364">
        <v>19</v>
      </c>
    </row>
    <row r="1365" spans="1:19" ht="15.75" customHeight="1" x14ac:dyDescent="0.25">
      <c r="A1365" s="3">
        <v>2364</v>
      </c>
      <c r="B1365" s="4">
        <v>44931</v>
      </c>
      <c r="C1365" s="3">
        <v>203</v>
      </c>
      <c r="D1365" s="3">
        <v>304</v>
      </c>
      <c r="E1365" s="3">
        <v>103</v>
      </c>
      <c r="F1365" s="3">
        <v>9</v>
      </c>
      <c r="G1365" s="5">
        <v>147.97200000000004</v>
      </c>
      <c r="H1365" s="5">
        <v>1331.7480000000003</v>
      </c>
      <c r="I1365" s="5">
        <v>279.66708000000006</v>
      </c>
      <c r="J1365" s="3" t="b">
        <v>0</v>
      </c>
      <c r="K1365" s="3" t="s">
        <v>529</v>
      </c>
      <c r="L1365" s="3">
        <v>2023</v>
      </c>
      <c r="M1365" s="3">
        <v>1</v>
      </c>
      <c r="N1365" s="3" t="s">
        <v>16</v>
      </c>
      <c r="O1365" s="11">
        <v>8</v>
      </c>
      <c r="P1365" s="11" t="str">
        <f>TEXT(Table1[[#This Row],[Order_Date]],"YYYY-MM")</f>
        <v>2023-01</v>
      </c>
      <c r="Q1365" s="9" t="str">
        <f>IF(AND(Table1[[#This Row],[Hour]]&gt;=6,Table1[[#This Row],[Hour]]&lt;12),"Morning",IF(AND(Table1[[#This Row],[Hour]]&gt;=12,Table1[[#This Row],[Hour]]&lt;18),"AfterNoon",IF(AND(Table1[[#This Row],[Hour]]&gt;=18,Table1[[#This Row],[Hour]]&lt;21),"Evening","Night")))</f>
        <v>Morning</v>
      </c>
      <c r="R1365">
        <f>Table1[[#This Row],[Total_Sales]]/Table1[[#This Row],[Quantity_Sold]]</f>
        <v>147.97200000000004</v>
      </c>
      <c r="S1365">
        <v>21</v>
      </c>
    </row>
    <row r="1366" spans="1:19" ht="15.75" customHeight="1" x14ac:dyDescent="0.25">
      <c r="A1366" s="3">
        <v>2365</v>
      </c>
      <c r="B1366" s="4">
        <v>45296</v>
      </c>
      <c r="C1366" s="3">
        <v>203</v>
      </c>
      <c r="D1366" s="3">
        <v>302</v>
      </c>
      <c r="E1366" s="3">
        <v>105</v>
      </c>
      <c r="F1366" s="3">
        <v>10</v>
      </c>
      <c r="G1366" s="5">
        <v>161.78800000000004</v>
      </c>
      <c r="H1366" s="5">
        <v>1617.8800000000003</v>
      </c>
      <c r="I1366" s="5">
        <v>404.47000000000008</v>
      </c>
      <c r="J1366" s="3" t="b">
        <v>0</v>
      </c>
      <c r="K1366" s="3" t="s">
        <v>325</v>
      </c>
      <c r="L1366" s="3">
        <v>2024</v>
      </c>
      <c r="M1366" s="3">
        <v>1</v>
      </c>
      <c r="N1366" s="3" t="s">
        <v>26</v>
      </c>
      <c r="O1366" s="11">
        <v>6</v>
      </c>
      <c r="P1366" s="11" t="str">
        <f>TEXT(Table1[[#This Row],[Order_Date]],"YYYY-MM")</f>
        <v>2024-01</v>
      </c>
      <c r="Q1366" s="9" t="str">
        <f>IF(AND(Table1[[#This Row],[Hour]]&gt;=6,Table1[[#This Row],[Hour]]&lt;12),"Morning",IF(AND(Table1[[#This Row],[Hour]]&gt;=12,Table1[[#This Row],[Hour]]&lt;18),"AfterNoon",IF(AND(Table1[[#This Row],[Hour]]&gt;=18,Table1[[#This Row],[Hour]]&lt;21),"Evening","Night")))</f>
        <v>Morning</v>
      </c>
      <c r="R1366">
        <f>Table1[[#This Row],[Total_Sales]]/Table1[[#This Row],[Quantity_Sold]]</f>
        <v>161.78800000000004</v>
      </c>
      <c r="S1366">
        <v>25</v>
      </c>
    </row>
    <row r="1367" spans="1:19" ht="15.75" customHeight="1" x14ac:dyDescent="0.25">
      <c r="A1367" s="3">
        <v>2366</v>
      </c>
      <c r="B1367" s="4">
        <v>45589</v>
      </c>
      <c r="C1367" s="3">
        <v>203</v>
      </c>
      <c r="D1367" s="3">
        <v>302</v>
      </c>
      <c r="E1367" s="3">
        <v>103</v>
      </c>
      <c r="F1367" s="3">
        <v>7</v>
      </c>
      <c r="G1367" s="5">
        <v>116.73200000000001</v>
      </c>
      <c r="H1367" s="5">
        <v>817.12400000000014</v>
      </c>
      <c r="I1367" s="5">
        <v>245.13720000000004</v>
      </c>
      <c r="J1367" s="3" t="b">
        <v>1</v>
      </c>
      <c r="K1367" s="3" t="s">
        <v>890</v>
      </c>
      <c r="L1367" s="3">
        <v>2024</v>
      </c>
      <c r="M1367" s="3">
        <v>10</v>
      </c>
      <c r="N1367" s="3" t="s">
        <v>16</v>
      </c>
      <c r="O1367" s="11">
        <v>21</v>
      </c>
      <c r="P1367" s="11" t="str">
        <f>TEXT(Table1[[#This Row],[Order_Date]],"YYYY-MM")</f>
        <v>2024-10</v>
      </c>
      <c r="Q1367" s="9" t="str">
        <f>IF(AND(Table1[[#This Row],[Hour]]&gt;=6,Table1[[#This Row],[Hour]]&lt;12),"Morning",IF(AND(Table1[[#This Row],[Hour]]&gt;=12,Table1[[#This Row],[Hour]]&lt;18),"AfterNoon",IF(AND(Table1[[#This Row],[Hour]]&gt;=18,Table1[[#This Row],[Hour]]&lt;21),"Evening","Night")))</f>
        <v>Night</v>
      </c>
      <c r="R1367">
        <f>Table1[[#This Row],[Total_Sales]]/Table1[[#This Row],[Quantity_Sold]]</f>
        <v>116.73200000000001</v>
      </c>
      <c r="S1367">
        <v>30</v>
      </c>
    </row>
    <row r="1368" spans="1:19" ht="15.75" customHeight="1" x14ac:dyDescent="0.25">
      <c r="A1368" s="3">
        <v>2367</v>
      </c>
      <c r="B1368" s="4">
        <v>45287</v>
      </c>
      <c r="C1368" s="3">
        <v>205</v>
      </c>
      <c r="D1368" s="3">
        <v>305</v>
      </c>
      <c r="E1368" s="3">
        <v>104</v>
      </c>
      <c r="F1368" s="3">
        <v>2</v>
      </c>
      <c r="G1368" s="5">
        <v>169.77400000000003</v>
      </c>
      <c r="H1368" s="5">
        <v>339.54800000000006</v>
      </c>
      <c r="I1368" s="5">
        <v>50.932200000000009</v>
      </c>
      <c r="J1368" s="3" t="b">
        <v>0</v>
      </c>
      <c r="K1368" s="3" t="s">
        <v>891</v>
      </c>
      <c r="L1368" s="3">
        <v>2023</v>
      </c>
      <c r="M1368" s="3">
        <v>12</v>
      </c>
      <c r="N1368" s="3" t="s">
        <v>18</v>
      </c>
      <c r="O1368" s="11">
        <v>14</v>
      </c>
      <c r="P1368" s="11" t="str">
        <f>TEXT(Table1[[#This Row],[Order_Date]],"YYYY-MM")</f>
        <v>2023-12</v>
      </c>
      <c r="Q1368" s="9" t="str">
        <f>IF(AND(Table1[[#This Row],[Hour]]&gt;=6,Table1[[#This Row],[Hour]]&lt;12),"Morning",IF(AND(Table1[[#This Row],[Hour]]&gt;=12,Table1[[#This Row],[Hour]]&lt;18),"AfterNoon",IF(AND(Table1[[#This Row],[Hour]]&gt;=18,Table1[[#This Row],[Hour]]&lt;21),"Evening","Night")))</f>
        <v>AfterNoon</v>
      </c>
      <c r="R1368">
        <f>Table1[[#This Row],[Total_Sales]]/Table1[[#This Row],[Quantity_Sold]]</f>
        <v>169.77400000000003</v>
      </c>
      <c r="S1368">
        <v>15</v>
      </c>
    </row>
    <row r="1369" spans="1:19" ht="15.75" customHeight="1" x14ac:dyDescent="0.25">
      <c r="A1369" s="3">
        <v>2368</v>
      </c>
      <c r="B1369" s="4">
        <v>45319</v>
      </c>
      <c r="C1369" s="3">
        <v>201</v>
      </c>
      <c r="D1369" s="3">
        <v>304</v>
      </c>
      <c r="E1369" s="3">
        <v>104</v>
      </c>
      <c r="F1369" s="3">
        <v>9</v>
      </c>
      <c r="G1369" s="5">
        <v>46.177999999999997</v>
      </c>
      <c r="H1369" s="5">
        <v>415.60199999999998</v>
      </c>
      <c r="I1369" s="5">
        <v>70.652339999999995</v>
      </c>
      <c r="J1369" s="3" t="b">
        <v>0</v>
      </c>
      <c r="K1369" s="3" t="s">
        <v>111</v>
      </c>
      <c r="L1369" s="3">
        <v>2024</v>
      </c>
      <c r="M1369" s="3">
        <v>1</v>
      </c>
      <c r="N1369" s="3" t="s">
        <v>20</v>
      </c>
      <c r="O1369" s="11">
        <v>18</v>
      </c>
      <c r="P1369" s="11" t="str">
        <f>TEXT(Table1[[#This Row],[Order_Date]],"YYYY-MM")</f>
        <v>2024-01</v>
      </c>
      <c r="Q1369" s="9" t="str">
        <f>IF(AND(Table1[[#This Row],[Hour]]&gt;=6,Table1[[#This Row],[Hour]]&lt;12),"Morning",IF(AND(Table1[[#This Row],[Hour]]&gt;=12,Table1[[#This Row],[Hour]]&lt;18),"AfterNoon",IF(AND(Table1[[#This Row],[Hour]]&gt;=18,Table1[[#This Row],[Hour]]&lt;21),"Evening","Night")))</f>
        <v>Evening</v>
      </c>
      <c r="R1369">
        <f>Table1[[#This Row],[Total_Sales]]/Table1[[#This Row],[Quantity_Sold]]</f>
        <v>46.177999999999997</v>
      </c>
      <c r="S1369">
        <v>17</v>
      </c>
    </row>
    <row r="1370" spans="1:19" ht="15.75" customHeight="1" x14ac:dyDescent="0.25">
      <c r="A1370" s="3">
        <v>2369</v>
      </c>
      <c r="B1370" s="4">
        <v>45423</v>
      </c>
      <c r="C1370" s="3">
        <v>205</v>
      </c>
      <c r="D1370" s="3">
        <v>304</v>
      </c>
      <c r="E1370" s="3">
        <v>103</v>
      </c>
      <c r="F1370" s="3">
        <v>7</v>
      </c>
      <c r="G1370" s="5">
        <v>331.47399999999999</v>
      </c>
      <c r="H1370" s="5">
        <v>2320.3179999999998</v>
      </c>
      <c r="I1370" s="5">
        <v>440.86041999999998</v>
      </c>
      <c r="J1370" s="3" t="b">
        <v>0</v>
      </c>
      <c r="K1370" s="3" t="s">
        <v>892</v>
      </c>
      <c r="L1370" s="3">
        <v>2024</v>
      </c>
      <c r="M1370" s="3">
        <v>5</v>
      </c>
      <c r="N1370" s="3" t="s">
        <v>22</v>
      </c>
      <c r="O1370" s="11">
        <v>0</v>
      </c>
      <c r="P1370" s="11" t="str">
        <f>TEXT(Table1[[#This Row],[Order_Date]],"YYYY-MM")</f>
        <v>2024-05</v>
      </c>
      <c r="Q1370" s="9" t="str">
        <f>IF(AND(Table1[[#This Row],[Hour]]&gt;=6,Table1[[#This Row],[Hour]]&lt;12),"Morning",IF(AND(Table1[[#This Row],[Hour]]&gt;=12,Table1[[#This Row],[Hour]]&lt;18),"AfterNoon",IF(AND(Table1[[#This Row],[Hour]]&gt;=18,Table1[[#This Row],[Hour]]&lt;21),"Evening","Night")))</f>
        <v>Night</v>
      </c>
      <c r="R1370">
        <f>Table1[[#This Row],[Total_Sales]]/Table1[[#This Row],[Quantity_Sold]]</f>
        <v>331.47399999999999</v>
      </c>
      <c r="S1370">
        <v>19</v>
      </c>
    </row>
    <row r="1371" spans="1:19" ht="15.75" customHeight="1" x14ac:dyDescent="0.25">
      <c r="A1371" s="3">
        <v>2370</v>
      </c>
      <c r="B1371" s="4">
        <v>45274</v>
      </c>
      <c r="C1371" s="3">
        <v>205</v>
      </c>
      <c r="D1371" s="3">
        <v>305</v>
      </c>
      <c r="E1371" s="3">
        <v>104</v>
      </c>
      <c r="F1371" s="3">
        <v>7</v>
      </c>
      <c r="G1371" s="5">
        <v>631.5100000000001</v>
      </c>
      <c r="H1371" s="5">
        <v>4420.5700000000006</v>
      </c>
      <c r="I1371" s="5">
        <v>928.31970000000013</v>
      </c>
      <c r="J1371" s="3" t="b">
        <v>0</v>
      </c>
      <c r="K1371" s="3" t="s">
        <v>893</v>
      </c>
      <c r="L1371" s="3">
        <v>2023</v>
      </c>
      <c r="M1371" s="3">
        <v>12</v>
      </c>
      <c r="N1371" s="3" t="s">
        <v>16</v>
      </c>
      <c r="O1371" s="11">
        <v>4</v>
      </c>
      <c r="P1371" s="11" t="str">
        <f>TEXT(Table1[[#This Row],[Order_Date]],"YYYY-MM")</f>
        <v>2023-12</v>
      </c>
      <c r="Q1371" s="9" t="str">
        <f>IF(AND(Table1[[#This Row],[Hour]]&gt;=6,Table1[[#This Row],[Hour]]&lt;12),"Morning",IF(AND(Table1[[#This Row],[Hour]]&gt;=12,Table1[[#This Row],[Hour]]&lt;18),"AfterNoon",IF(AND(Table1[[#This Row],[Hour]]&gt;=18,Table1[[#This Row],[Hour]]&lt;21),"Evening","Night")))</f>
        <v>Night</v>
      </c>
      <c r="R1371">
        <f>Table1[[#This Row],[Total_Sales]]/Table1[[#This Row],[Quantity_Sold]]</f>
        <v>631.5100000000001</v>
      </c>
      <c r="S1371">
        <v>21</v>
      </c>
    </row>
    <row r="1372" spans="1:19" ht="15.75" customHeight="1" x14ac:dyDescent="0.25">
      <c r="A1372" s="3">
        <v>2371</v>
      </c>
      <c r="B1372" s="4">
        <v>45000</v>
      </c>
      <c r="C1372" s="3">
        <v>201</v>
      </c>
      <c r="D1372" s="3">
        <v>303</v>
      </c>
      <c r="E1372" s="3">
        <v>101</v>
      </c>
      <c r="F1372" s="3">
        <v>10</v>
      </c>
      <c r="G1372" s="5">
        <v>573.9140000000001</v>
      </c>
      <c r="H1372" s="5">
        <v>5739.1400000000012</v>
      </c>
      <c r="I1372" s="5">
        <v>1434.7850000000003</v>
      </c>
      <c r="J1372" s="3" t="b">
        <v>1</v>
      </c>
      <c r="K1372" s="3" t="s">
        <v>168</v>
      </c>
      <c r="L1372" s="3">
        <v>2023</v>
      </c>
      <c r="M1372" s="3">
        <v>3</v>
      </c>
      <c r="N1372" s="3" t="s">
        <v>18</v>
      </c>
      <c r="O1372" s="11">
        <v>16</v>
      </c>
      <c r="P1372" s="11" t="str">
        <f>TEXT(Table1[[#This Row],[Order_Date]],"YYYY-MM")</f>
        <v>2023-03</v>
      </c>
      <c r="Q1372" s="9" t="str">
        <f>IF(AND(Table1[[#This Row],[Hour]]&gt;=6,Table1[[#This Row],[Hour]]&lt;12),"Morning",IF(AND(Table1[[#This Row],[Hour]]&gt;=12,Table1[[#This Row],[Hour]]&lt;18),"AfterNoon",IF(AND(Table1[[#This Row],[Hour]]&gt;=18,Table1[[#This Row],[Hour]]&lt;21),"Evening","Night")))</f>
        <v>AfterNoon</v>
      </c>
      <c r="R1372">
        <f>Table1[[#This Row],[Total_Sales]]/Table1[[#This Row],[Quantity_Sold]]</f>
        <v>573.9140000000001</v>
      </c>
      <c r="S1372">
        <v>25</v>
      </c>
    </row>
    <row r="1373" spans="1:19" ht="15.75" customHeight="1" x14ac:dyDescent="0.25">
      <c r="A1373" s="3">
        <v>2372</v>
      </c>
      <c r="B1373" s="4">
        <v>44983</v>
      </c>
      <c r="C1373" s="3">
        <v>202</v>
      </c>
      <c r="D1373" s="3">
        <v>303</v>
      </c>
      <c r="E1373" s="3">
        <v>102</v>
      </c>
      <c r="F1373" s="3">
        <v>2</v>
      </c>
      <c r="G1373" s="5">
        <v>647.65800000000002</v>
      </c>
      <c r="H1373" s="5">
        <v>1295.316</v>
      </c>
      <c r="I1373" s="5">
        <v>388.59480000000002</v>
      </c>
      <c r="J1373" s="3" t="b">
        <v>1</v>
      </c>
      <c r="K1373" s="3" t="s">
        <v>673</v>
      </c>
      <c r="L1373" s="3">
        <v>2023</v>
      </c>
      <c r="M1373" s="3">
        <v>2</v>
      </c>
      <c r="N1373" s="3" t="s">
        <v>20</v>
      </c>
      <c r="O1373" s="11">
        <v>2</v>
      </c>
      <c r="P1373" s="11" t="str">
        <f>TEXT(Table1[[#This Row],[Order_Date]],"YYYY-MM")</f>
        <v>2023-02</v>
      </c>
      <c r="Q1373" s="9" t="str">
        <f>IF(AND(Table1[[#This Row],[Hour]]&gt;=6,Table1[[#This Row],[Hour]]&lt;12),"Morning",IF(AND(Table1[[#This Row],[Hour]]&gt;=12,Table1[[#This Row],[Hour]]&lt;18),"AfterNoon",IF(AND(Table1[[#This Row],[Hour]]&gt;=18,Table1[[#This Row],[Hour]]&lt;21),"Evening","Night")))</f>
        <v>Night</v>
      </c>
      <c r="R1373">
        <f>Table1[[#This Row],[Total_Sales]]/Table1[[#This Row],[Quantity_Sold]]</f>
        <v>647.65800000000002</v>
      </c>
      <c r="S1373">
        <v>30</v>
      </c>
    </row>
    <row r="1374" spans="1:19" ht="15.75" customHeight="1" x14ac:dyDescent="0.25">
      <c r="A1374" s="3">
        <v>2373</v>
      </c>
      <c r="B1374" s="4">
        <v>45362</v>
      </c>
      <c r="C1374" s="3">
        <v>202</v>
      </c>
      <c r="D1374" s="3">
        <v>302</v>
      </c>
      <c r="E1374" s="3">
        <v>103</v>
      </c>
      <c r="F1374" s="3">
        <v>3</v>
      </c>
      <c r="G1374" s="5">
        <v>572.726</v>
      </c>
      <c r="H1374" s="5">
        <v>1718.1779999999999</v>
      </c>
      <c r="I1374" s="5">
        <v>257.72669999999999</v>
      </c>
      <c r="J1374" s="3" t="b">
        <v>1</v>
      </c>
      <c r="K1374" s="3" t="s">
        <v>587</v>
      </c>
      <c r="L1374" s="3">
        <v>2024</v>
      </c>
      <c r="M1374" s="3">
        <v>3</v>
      </c>
      <c r="N1374" s="3" t="s">
        <v>28</v>
      </c>
      <c r="O1374" s="11">
        <v>22</v>
      </c>
      <c r="P1374" s="11" t="str">
        <f>TEXT(Table1[[#This Row],[Order_Date]],"YYYY-MM")</f>
        <v>2024-03</v>
      </c>
      <c r="Q1374" s="9" t="str">
        <f>IF(AND(Table1[[#This Row],[Hour]]&gt;=6,Table1[[#This Row],[Hour]]&lt;12),"Morning",IF(AND(Table1[[#This Row],[Hour]]&gt;=12,Table1[[#This Row],[Hour]]&lt;18),"AfterNoon",IF(AND(Table1[[#This Row],[Hour]]&gt;=18,Table1[[#This Row],[Hour]]&lt;21),"Evening","Night")))</f>
        <v>Night</v>
      </c>
      <c r="R1374">
        <f>Table1[[#This Row],[Total_Sales]]/Table1[[#This Row],[Quantity_Sold]]</f>
        <v>572.726</v>
      </c>
      <c r="S1374">
        <v>15</v>
      </c>
    </row>
    <row r="1375" spans="1:19" ht="15.75" customHeight="1" x14ac:dyDescent="0.25">
      <c r="A1375" s="3">
        <v>2374</v>
      </c>
      <c r="B1375" s="4">
        <v>44885</v>
      </c>
      <c r="C1375" s="3">
        <v>201</v>
      </c>
      <c r="D1375" s="3">
        <v>302</v>
      </c>
      <c r="E1375" s="3">
        <v>104</v>
      </c>
      <c r="F1375" s="3">
        <v>2</v>
      </c>
      <c r="G1375" s="5">
        <v>656.67800000000011</v>
      </c>
      <c r="H1375" s="5">
        <v>1313.3560000000002</v>
      </c>
      <c r="I1375" s="5">
        <v>223.27052000000006</v>
      </c>
      <c r="J1375" s="3" t="b">
        <v>0</v>
      </c>
      <c r="K1375" s="3" t="s">
        <v>894</v>
      </c>
      <c r="L1375" s="3">
        <v>2022</v>
      </c>
      <c r="M1375" s="3">
        <v>11</v>
      </c>
      <c r="N1375" s="3" t="s">
        <v>20</v>
      </c>
      <c r="O1375" s="11">
        <v>2</v>
      </c>
      <c r="P1375" s="11" t="str">
        <f>TEXT(Table1[[#This Row],[Order_Date]],"YYYY-MM")</f>
        <v>2022-11</v>
      </c>
      <c r="Q1375" s="9" t="str">
        <f>IF(AND(Table1[[#This Row],[Hour]]&gt;=6,Table1[[#This Row],[Hour]]&lt;12),"Morning",IF(AND(Table1[[#This Row],[Hour]]&gt;=12,Table1[[#This Row],[Hour]]&lt;18),"AfterNoon",IF(AND(Table1[[#This Row],[Hour]]&gt;=18,Table1[[#This Row],[Hour]]&lt;21),"Evening","Night")))</f>
        <v>Night</v>
      </c>
      <c r="R1375">
        <f>Table1[[#This Row],[Total_Sales]]/Table1[[#This Row],[Quantity_Sold]]</f>
        <v>656.67800000000011</v>
      </c>
      <c r="S1375">
        <v>17</v>
      </c>
    </row>
    <row r="1376" spans="1:19" ht="15.75" customHeight="1" x14ac:dyDescent="0.25">
      <c r="A1376" s="3">
        <v>2375</v>
      </c>
      <c r="B1376" s="4">
        <v>45106</v>
      </c>
      <c r="C1376" s="3">
        <v>205</v>
      </c>
      <c r="D1376" s="3">
        <v>304</v>
      </c>
      <c r="E1376" s="3">
        <v>101</v>
      </c>
      <c r="F1376" s="3">
        <v>10</v>
      </c>
      <c r="G1376" s="5">
        <v>157.036</v>
      </c>
      <c r="H1376" s="5">
        <v>1570.3600000000001</v>
      </c>
      <c r="I1376" s="5">
        <v>298.36840000000001</v>
      </c>
      <c r="J1376" s="3" t="b">
        <v>1</v>
      </c>
      <c r="K1376" s="3" t="s">
        <v>895</v>
      </c>
      <c r="L1376" s="3">
        <v>2023</v>
      </c>
      <c r="M1376" s="3">
        <v>6</v>
      </c>
      <c r="N1376" s="3" t="s">
        <v>16</v>
      </c>
      <c r="O1376" s="11">
        <v>22</v>
      </c>
      <c r="P1376" s="11" t="str">
        <f>TEXT(Table1[[#This Row],[Order_Date]],"YYYY-MM")</f>
        <v>2023-06</v>
      </c>
      <c r="Q1376" s="9" t="str">
        <f>IF(AND(Table1[[#This Row],[Hour]]&gt;=6,Table1[[#This Row],[Hour]]&lt;12),"Morning",IF(AND(Table1[[#This Row],[Hour]]&gt;=12,Table1[[#This Row],[Hour]]&lt;18),"AfterNoon",IF(AND(Table1[[#This Row],[Hour]]&gt;=18,Table1[[#This Row],[Hour]]&lt;21),"Evening","Night")))</f>
        <v>Night</v>
      </c>
      <c r="R1376">
        <f>Table1[[#This Row],[Total_Sales]]/Table1[[#This Row],[Quantity_Sold]]</f>
        <v>157.036</v>
      </c>
      <c r="S1376">
        <v>19</v>
      </c>
    </row>
    <row r="1377" spans="1:19" ht="15.75" customHeight="1" x14ac:dyDescent="0.25">
      <c r="A1377" s="3">
        <v>2376</v>
      </c>
      <c r="B1377" s="4">
        <v>45196</v>
      </c>
      <c r="C1377" s="3">
        <v>201</v>
      </c>
      <c r="D1377" s="3">
        <v>305</v>
      </c>
      <c r="E1377" s="3">
        <v>101</v>
      </c>
      <c r="F1377" s="3">
        <v>10</v>
      </c>
      <c r="G1377" s="5">
        <v>336.6</v>
      </c>
      <c r="H1377" s="5">
        <v>3366</v>
      </c>
      <c r="I1377" s="5">
        <v>706.86</v>
      </c>
      <c r="J1377" s="3" t="b">
        <v>0</v>
      </c>
      <c r="K1377" s="3" t="s">
        <v>15</v>
      </c>
      <c r="L1377" s="3">
        <v>2023</v>
      </c>
      <c r="M1377" s="3">
        <v>9</v>
      </c>
      <c r="N1377" s="3" t="s">
        <v>18</v>
      </c>
      <c r="O1377" s="11">
        <v>23</v>
      </c>
      <c r="P1377" s="11" t="str">
        <f>TEXT(Table1[[#This Row],[Order_Date]],"YYYY-MM")</f>
        <v>2023-09</v>
      </c>
      <c r="Q1377" s="9" t="str">
        <f>IF(AND(Table1[[#This Row],[Hour]]&gt;=6,Table1[[#This Row],[Hour]]&lt;12),"Morning",IF(AND(Table1[[#This Row],[Hour]]&gt;=12,Table1[[#This Row],[Hour]]&lt;18),"AfterNoon",IF(AND(Table1[[#This Row],[Hour]]&gt;=18,Table1[[#This Row],[Hour]]&lt;21),"Evening","Night")))</f>
        <v>Night</v>
      </c>
      <c r="R1377">
        <f>Table1[[#This Row],[Total_Sales]]/Table1[[#This Row],[Quantity_Sold]]</f>
        <v>336.6</v>
      </c>
      <c r="S1377">
        <v>21</v>
      </c>
    </row>
    <row r="1378" spans="1:19" ht="15.75" customHeight="1" x14ac:dyDescent="0.25">
      <c r="A1378" s="3">
        <v>2377</v>
      </c>
      <c r="B1378" s="4">
        <v>45348</v>
      </c>
      <c r="C1378" s="3">
        <v>203</v>
      </c>
      <c r="D1378" s="3">
        <v>304</v>
      </c>
      <c r="E1378" s="3">
        <v>104</v>
      </c>
      <c r="F1378" s="3">
        <v>4</v>
      </c>
      <c r="G1378" s="5">
        <v>349.77800000000002</v>
      </c>
      <c r="H1378" s="5">
        <v>1399.1120000000001</v>
      </c>
      <c r="I1378" s="5">
        <v>349.77800000000002</v>
      </c>
      <c r="J1378" s="3" t="b">
        <v>0</v>
      </c>
      <c r="K1378" s="3" t="s">
        <v>676</v>
      </c>
      <c r="L1378" s="3">
        <v>2024</v>
      </c>
      <c r="M1378" s="3">
        <v>2</v>
      </c>
      <c r="N1378" s="3" t="s">
        <v>28</v>
      </c>
      <c r="O1378" s="11">
        <v>4</v>
      </c>
      <c r="P1378" s="11" t="str">
        <f>TEXT(Table1[[#This Row],[Order_Date]],"YYYY-MM")</f>
        <v>2024-02</v>
      </c>
      <c r="Q1378" s="9" t="str">
        <f>IF(AND(Table1[[#This Row],[Hour]]&gt;=6,Table1[[#This Row],[Hour]]&lt;12),"Morning",IF(AND(Table1[[#This Row],[Hour]]&gt;=12,Table1[[#This Row],[Hour]]&lt;18),"AfterNoon",IF(AND(Table1[[#This Row],[Hour]]&gt;=18,Table1[[#This Row],[Hour]]&lt;21),"Evening","Night")))</f>
        <v>Night</v>
      </c>
      <c r="R1378">
        <f>Table1[[#This Row],[Total_Sales]]/Table1[[#This Row],[Quantity_Sold]]</f>
        <v>349.77800000000002</v>
      </c>
      <c r="S1378">
        <v>25</v>
      </c>
    </row>
    <row r="1379" spans="1:19" ht="15.75" customHeight="1" x14ac:dyDescent="0.25">
      <c r="A1379" s="3">
        <v>2378</v>
      </c>
      <c r="B1379" s="4">
        <v>45464</v>
      </c>
      <c r="C1379" s="3">
        <v>204</v>
      </c>
      <c r="D1379" s="3">
        <v>305</v>
      </c>
      <c r="E1379" s="3">
        <v>105</v>
      </c>
      <c r="F1379" s="3">
        <v>6</v>
      </c>
      <c r="G1379" s="5">
        <v>138.53400000000002</v>
      </c>
      <c r="H1379" s="5">
        <v>831.20400000000018</v>
      </c>
      <c r="I1379" s="5">
        <v>249.36120000000005</v>
      </c>
      <c r="J1379" s="3" t="b">
        <v>0</v>
      </c>
      <c r="K1379" s="3" t="s">
        <v>583</v>
      </c>
      <c r="L1379" s="3">
        <v>2024</v>
      </c>
      <c r="M1379" s="3">
        <v>6</v>
      </c>
      <c r="N1379" s="3" t="s">
        <v>26</v>
      </c>
      <c r="O1379" s="11">
        <v>22</v>
      </c>
      <c r="P1379" s="11" t="str">
        <f>TEXT(Table1[[#This Row],[Order_Date]],"YYYY-MM")</f>
        <v>2024-06</v>
      </c>
      <c r="Q1379" s="9" t="str">
        <f>IF(AND(Table1[[#This Row],[Hour]]&gt;=6,Table1[[#This Row],[Hour]]&lt;12),"Morning",IF(AND(Table1[[#This Row],[Hour]]&gt;=12,Table1[[#This Row],[Hour]]&lt;18),"AfterNoon",IF(AND(Table1[[#This Row],[Hour]]&gt;=18,Table1[[#This Row],[Hour]]&lt;21),"Evening","Night")))</f>
        <v>Night</v>
      </c>
      <c r="R1379">
        <f>Table1[[#This Row],[Total_Sales]]/Table1[[#This Row],[Quantity_Sold]]</f>
        <v>138.53400000000002</v>
      </c>
      <c r="S1379">
        <v>30</v>
      </c>
    </row>
    <row r="1380" spans="1:19" ht="15.75" customHeight="1" x14ac:dyDescent="0.25">
      <c r="A1380" s="3">
        <v>2379</v>
      </c>
      <c r="B1380" s="4">
        <v>45082</v>
      </c>
      <c r="C1380" s="3">
        <v>203</v>
      </c>
      <c r="D1380" s="3">
        <v>305</v>
      </c>
      <c r="E1380" s="3">
        <v>105</v>
      </c>
      <c r="F1380" s="3">
        <v>5</v>
      </c>
      <c r="G1380" s="5">
        <v>323.95000000000005</v>
      </c>
      <c r="H1380" s="5">
        <v>1619.7500000000002</v>
      </c>
      <c r="I1380" s="5">
        <v>242.96250000000003</v>
      </c>
      <c r="J1380" s="3" t="b">
        <v>0</v>
      </c>
      <c r="K1380" s="3" t="s">
        <v>896</v>
      </c>
      <c r="L1380" s="3">
        <v>2023</v>
      </c>
      <c r="M1380" s="3">
        <v>6</v>
      </c>
      <c r="N1380" s="3" t="s">
        <v>28</v>
      </c>
      <c r="O1380" s="11">
        <v>7</v>
      </c>
      <c r="P1380" s="11" t="str">
        <f>TEXT(Table1[[#This Row],[Order_Date]],"YYYY-MM")</f>
        <v>2023-06</v>
      </c>
      <c r="Q1380" s="9" t="str">
        <f>IF(AND(Table1[[#This Row],[Hour]]&gt;=6,Table1[[#This Row],[Hour]]&lt;12),"Morning",IF(AND(Table1[[#This Row],[Hour]]&gt;=12,Table1[[#This Row],[Hour]]&lt;18),"AfterNoon",IF(AND(Table1[[#This Row],[Hour]]&gt;=18,Table1[[#This Row],[Hour]]&lt;21),"Evening","Night")))</f>
        <v>Morning</v>
      </c>
      <c r="R1380">
        <f>Table1[[#This Row],[Total_Sales]]/Table1[[#This Row],[Quantity_Sold]]</f>
        <v>323.95000000000005</v>
      </c>
      <c r="S1380">
        <v>15</v>
      </c>
    </row>
    <row r="1381" spans="1:19" ht="15.75" customHeight="1" x14ac:dyDescent="0.25">
      <c r="A1381" s="3">
        <v>2380</v>
      </c>
      <c r="B1381" s="4">
        <v>45082</v>
      </c>
      <c r="C1381" s="3">
        <v>201</v>
      </c>
      <c r="D1381" s="3">
        <v>304</v>
      </c>
      <c r="E1381" s="3">
        <v>101</v>
      </c>
      <c r="F1381" s="3">
        <v>6</v>
      </c>
      <c r="G1381" s="5">
        <v>207.79000000000002</v>
      </c>
      <c r="H1381" s="5">
        <v>1246.7400000000002</v>
      </c>
      <c r="I1381" s="5">
        <v>211.94580000000005</v>
      </c>
      <c r="J1381" s="3" t="b">
        <v>1</v>
      </c>
      <c r="K1381" s="3" t="s">
        <v>416</v>
      </c>
      <c r="L1381" s="3">
        <v>2023</v>
      </c>
      <c r="M1381" s="3">
        <v>6</v>
      </c>
      <c r="N1381" s="3" t="s">
        <v>28</v>
      </c>
      <c r="O1381" s="11">
        <v>20</v>
      </c>
      <c r="P1381" s="11" t="str">
        <f>TEXT(Table1[[#This Row],[Order_Date]],"YYYY-MM")</f>
        <v>2023-06</v>
      </c>
      <c r="Q1381" s="9" t="str">
        <f>IF(AND(Table1[[#This Row],[Hour]]&gt;=6,Table1[[#This Row],[Hour]]&lt;12),"Morning",IF(AND(Table1[[#This Row],[Hour]]&gt;=12,Table1[[#This Row],[Hour]]&lt;18),"AfterNoon",IF(AND(Table1[[#This Row],[Hour]]&gt;=18,Table1[[#This Row],[Hour]]&lt;21),"Evening","Night")))</f>
        <v>Evening</v>
      </c>
      <c r="R1381">
        <f>Table1[[#This Row],[Total_Sales]]/Table1[[#This Row],[Quantity_Sold]]</f>
        <v>207.79000000000005</v>
      </c>
      <c r="S1381">
        <v>17</v>
      </c>
    </row>
    <row r="1382" spans="1:19" ht="15.75" customHeight="1" x14ac:dyDescent="0.25">
      <c r="A1382" s="3">
        <v>2381</v>
      </c>
      <c r="B1382" s="4">
        <v>44887</v>
      </c>
      <c r="C1382" s="3">
        <v>203</v>
      </c>
      <c r="D1382" s="3">
        <v>304</v>
      </c>
      <c r="E1382" s="3">
        <v>105</v>
      </c>
      <c r="F1382" s="3">
        <v>10</v>
      </c>
      <c r="G1382" s="5">
        <v>265.03399999999999</v>
      </c>
      <c r="H1382" s="5">
        <v>2650.34</v>
      </c>
      <c r="I1382" s="5">
        <v>503.56460000000004</v>
      </c>
      <c r="J1382" s="3" t="b">
        <v>0</v>
      </c>
      <c r="K1382" s="3" t="s">
        <v>897</v>
      </c>
      <c r="L1382" s="3">
        <v>2022</v>
      </c>
      <c r="M1382" s="3">
        <v>11</v>
      </c>
      <c r="N1382" s="3" t="s">
        <v>31</v>
      </c>
      <c r="O1382" s="11">
        <v>11</v>
      </c>
      <c r="P1382" s="11" t="str">
        <f>TEXT(Table1[[#This Row],[Order_Date]],"YYYY-MM")</f>
        <v>2022-11</v>
      </c>
      <c r="Q1382" s="9" t="str">
        <f>IF(AND(Table1[[#This Row],[Hour]]&gt;=6,Table1[[#This Row],[Hour]]&lt;12),"Morning",IF(AND(Table1[[#This Row],[Hour]]&gt;=12,Table1[[#This Row],[Hour]]&lt;18),"AfterNoon",IF(AND(Table1[[#This Row],[Hour]]&gt;=18,Table1[[#This Row],[Hour]]&lt;21),"Evening","Night")))</f>
        <v>Morning</v>
      </c>
      <c r="R1382">
        <f>Table1[[#This Row],[Total_Sales]]/Table1[[#This Row],[Quantity_Sold]]</f>
        <v>265.03399999999999</v>
      </c>
      <c r="S1382">
        <v>19</v>
      </c>
    </row>
    <row r="1383" spans="1:19" ht="15.75" customHeight="1" x14ac:dyDescent="0.25">
      <c r="A1383" s="3">
        <v>2382</v>
      </c>
      <c r="B1383" s="4">
        <v>45336</v>
      </c>
      <c r="C1383" s="3">
        <v>201</v>
      </c>
      <c r="D1383" s="3">
        <v>304</v>
      </c>
      <c r="E1383" s="3">
        <v>102</v>
      </c>
      <c r="F1383" s="3">
        <v>8</v>
      </c>
      <c r="G1383" s="5">
        <v>644.82000000000005</v>
      </c>
      <c r="H1383" s="5">
        <v>5158.5600000000004</v>
      </c>
      <c r="I1383" s="5">
        <v>1083.2976000000001</v>
      </c>
      <c r="J1383" s="3" t="b">
        <v>0</v>
      </c>
      <c r="K1383" s="3" t="s">
        <v>97</v>
      </c>
      <c r="L1383" s="3">
        <v>2024</v>
      </c>
      <c r="M1383" s="3">
        <v>2</v>
      </c>
      <c r="N1383" s="3" t="s">
        <v>18</v>
      </c>
      <c r="O1383" s="11">
        <v>21</v>
      </c>
      <c r="P1383" s="11" t="str">
        <f>TEXT(Table1[[#This Row],[Order_Date]],"YYYY-MM")</f>
        <v>2024-02</v>
      </c>
      <c r="Q1383" s="9" t="str">
        <f>IF(AND(Table1[[#This Row],[Hour]]&gt;=6,Table1[[#This Row],[Hour]]&lt;12),"Morning",IF(AND(Table1[[#This Row],[Hour]]&gt;=12,Table1[[#This Row],[Hour]]&lt;18),"AfterNoon",IF(AND(Table1[[#This Row],[Hour]]&gt;=18,Table1[[#This Row],[Hour]]&lt;21),"Evening","Night")))</f>
        <v>Night</v>
      </c>
      <c r="R1383">
        <f>Table1[[#This Row],[Total_Sales]]/Table1[[#This Row],[Quantity_Sold]]</f>
        <v>644.82000000000005</v>
      </c>
      <c r="S1383">
        <v>21</v>
      </c>
    </row>
    <row r="1384" spans="1:19" ht="15.75" customHeight="1" x14ac:dyDescent="0.25">
      <c r="A1384" s="3">
        <v>2383</v>
      </c>
      <c r="B1384" s="4">
        <v>45073</v>
      </c>
      <c r="C1384" s="3">
        <v>201</v>
      </c>
      <c r="D1384" s="3">
        <v>303</v>
      </c>
      <c r="E1384" s="3">
        <v>102</v>
      </c>
      <c r="F1384" s="3">
        <v>5</v>
      </c>
      <c r="G1384" s="5">
        <v>419.12200000000001</v>
      </c>
      <c r="H1384" s="5">
        <v>2095.61</v>
      </c>
      <c r="I1384" s="5">
        <v>523.90250000000003</v>
      </c>
      <c r="J1384" s="3" t="b">
        <v>1</v>
      </c>
      <c r="K1384" s="3" t="s">
        <v>898</v>
      </c>
      <c r="L1384" s="3">
        <v>2023</v>
      </c>
      <c r="M1384" s="3">
        <v>5</v>
      </c>
      <c r="N1384" s="3" t="s">
        <v>22</v>
      </c>
      <c r="O1384" s="11">
        <v>10</v>
      </c>
      <c r="P1384" s="11" t="str">
        <f>TEXT(Table1[[#This Row],[Order_Date]],"YYYY-MM")</f>
        <v>2023-05</v>
      </c>
      <c r="Q1384" s="9" t="str">
        <f>IF(AND(Table1[[#This Row],[Hour]]&gt;=6,Table1[[#This Row],[Hour]]&lt;12),"Morning",IF(AND(Table1[[#This Row],[Hour]]&gt;=12,Table1[[#This Row],[Hour]]&lt;18),"AfterNoon",IF(AND(Table1[[#This Row],[Hour]]&gt;=18,Table1[[#This Row],[Hour]]&lt;21),"Evening","Night")))</f>
        <v>Morning</v>
      </c>
      <c r="R1384">
        <f>Table1[[#This Row],[Total_Sales]]/Table1[[#This Row],[Quantity_Sold]]</f>
        <v>419.12200000000001</v>
      </c>
      <c r="S1384">
        <v>25</v>
      </c>
    </row>
    <row r="1385" spans="1:19" ht="15.75" customHeight="1" x14ac:dyDescent="0.25">
      <c r="A1385" s="3">
        <v>2384</v>
      </c>
      <c r="B1385" s="4">
        <v>45386</v>
      </c>
      <c r="C1385" s="3">
        <v>205</v>
      </c>
      <c r="D1385" s="3">
        <v>302</v>
      </c>
      <c r="E1385" s="3">
        <v>105</v>
      </c>
      <c r="F1385" s="3">
        <v>3</v>
      </c>
      <c r="G1385" s="5">
        <v>291.54400000000004</v>
      </c>
      <c r="H1385" s="5">
        <v>874.63200000000006</v>
      </c>
      <c r="I1385" s="5">
        <v>262.38960000000003</v>
      </c>
      <c r="J1385" s="3" t="b">
        <v>0</v>
      </c>
      <c r="K1385" s="3" t="s">
        <v>899</v>
      </c>
      <c r="L1385" s="3">
        <v>2024</v>
      </c>
      <c r="M1385" s="3">
        <v>4</v>
      </c>
      <c r="N1385" s="3" t="s">
        <v>16</v>
      </c>
      <c r="O1385" s="11">
        <v>18</v>
      </c>
      <c r="P1385" s="11" t="str">
        <f>TEXT(Table1[[#This Row],[Order_Date]],"YYYY-MM")</f>
        <v>2024-04</v>
      </c>
      <c r="Q1385" s="9" t="str">
        <f>IF(AND(Table1[[#This Row],[Hour]]&gt;=6,Table1[[#This Row],[Hour]]&lt;12),"Morning",IF(AND(Table1[[#This Row],[Hour]]&gt;=12,Table1[[#This Row],[Hour]]&lt;18),"AfterNoon",IF(AND(Table1[[#This Row],[Hour]]&gt;=18,Table1[[#This Row],[Hour]]&lt;21),"Evening","Night")))</f>
        <v>Evening</v>
      </c>
      <c r="R1385">
        <f>Table1[[#This Row],[Total_Sales]]/Table1[[#This Row],[Quantity_Sold]]</f>
        <v>291.54400000000004</v>
      </c>
      <c r="S1385">
        <v>30</v>
      </c>
    </row>
    <row r="1386" spans="1:19" ht="15.75" customHeight="1" x14ac:dyDescent="0.25">
      <c r="A1386" s="3">
        <v>2385</v>
      </c>
      <c r="B1386" s="4">
        <v>45297</v>
      </c>
      <c r="C1386" s="3">
        <v>205</v>
      </c>
      <c r="D1386" s="3">
        <v>304</v>
      </c>
      <c r="E1386" s="3">
        <v>101</v>
      </c>
      <c r="F1386" s="3">
        <v>8</v>
      </c>
      <c r="G1386" s="5">
        <v>211.79400000000001</v>
      </c>
      <c r="H1386" s="5">
        <v>1694.3520000000001</v>
      </c>
      <c r="I1386" s="5">
        <v>254.15280000000001</v>
      </c>
      <c r="J1386" s="3" t="b">
        <v>0</v>
      </c>
      <c r="K1386" s="3" t="s">
        <v>49</v>
      </c>
      <c r="L1386" s="3">
        <v>2024</v>
      </c>
      <c r="M1386" s="3">
        <v>1</v>
      </c>
      <c r="N1386" s="3" t="s">
        <v>22</v>
      </c>
      <c r="O1386" s="11">
        <v>6</v>
      </c>
      <c r="P1386" s="11" t="str">
        <f>TEXT(Table1[[#This Row],[Order_Date]],"YYYY-MM")</f>
        <v>2024-01</v>
      </c>
      <c r="Q1386" s="9" t="str">
        <f>IF(AND(Table1[[#This Row],[Hour]]&gt;=6,Table1[[#This Row],[Hour]]&lt;12),"Morning",IF(AND(Table1[[#This Row],[Hour]]&gt;=12,Table1[[#This Row],[Hour]]&lt;18),"AfterNoon",IF(AND(Table1[[#This Row],[Hour]]&gt;=18,Table1[[#This Row],[Hour]]&lt;21),"Evening","Night")))</f>
        <v>Morning</v>
      </c>
      <c r="R1386">
        <f>Table1[[#This Row],[Total_Sales]]/Table1[[#This Row],[Quantity_Sold]]</f>
        <v>211.79400000000001</v>
      </c>
      <c r="S1386">
        <v>15</v>
      </c>
    </row>
    <row r="1387" spans="1:19" ht="15.75" customHeight="1" x14ac:dyDescent="0.25">
      <c r="A1387" s="3">
        <v>2386</v>
      </c>
      <c r="B1387" s="4">
        <v>45248</v>
      </c>
      <c r="C1387" s="3">
        <v>205</v>
      </c>
      <c r="D1387" s="3">
        <v>302</v>
      </c>
      <c r="E1387" s="3">
        <v>103</v>
      </c>
      <c r="F1387" s="3">
        <v>1</v>
      </c>
      <c r="G1387" s="5">
        <v>57.112000000000009</v>
      </c>
      <c r="H1387" s="5">
        <v>57.112000000000009</v>
      </c>
      <c r="I1387" s="5">
        <v>9.7090400000000017</v>
      </c>
      <c r="J1387" s="3" t="b">
        <v>0</v>
      </c>
      <c r="K1387" s="3" t="s">
        <v>900</v>
      </c>
      <c r="L1387" s="3">
        <v>2023</v>
      </c>
      <c r="M1387" s="3">
        <v>11</v>
      </c>
      <c r="N1387" s="3" t="s">
        <v>22</v>
      </c>
      <c r="O1387" s="11">
        <v>22</v>
      </c>
      <c r="P1387" s="11" t="str">
        <f>TEXT(Table1[[#This Row],[Order_Date]],"YYYY-MM")</f>
        <v>2023-11</v>
      </c>
      <c r="Q1387" s="9" t="str">
        <f>IF(AND(Table1[[#This Row],[Hour]]&gt;=6,Table1[[#This Row],[Hour]]&lt;12),"Morning",IF(AND(Table1[[#This Row],[Hour]]&gt;=12,Table1[[#This Row],[Hour]]&lt;18),"AfterNoon",IF(AND(Table1[[#This Row],[Hour]]&gt;=18,Table1[[#This Row],[Hour]]&lt;21),"Evening","Night")))</f>
        <v>Night</v>
      </c>
      <c r="R1387">
        <f>Table1[[#This Row],[Total_Sales]]/Table1[[#This Row],[Quantity_Sold]]</f>
        <v>57.112000000000009</v>
      </c>
      <c r="S1387">
        <v>17</v>
      </c>
    </row>
    <row r="1388" spans="1:19" ht="15.75" customHeight="1" x14ac:dyDescent="0.25">
      <c r="A1388" s="3">
        <v>2387</v>
      </c>
      <c r="B1388" s="4">
        <v>45519</v>
      </c>
      <c r="C1388" s="3">
        <v>203</v>
      </c>
      <c r="D1388" s="3">
        <v>304</v>
      </c>
      <c r="E1388" s="3">
        <v>102</v>
      </c>
      <c r="F1388" s="3">
        <v>8</v>
      </c>
      <c r="G1388" s="5">
        <v>185.9</v>
      </c>
      <c r="H1388" s="5">
        <v>1487.2</v>
      </c>
      <c r="I1388" s="5">
        <v>282.56799999999998</v>
      </c>
      <c r="J1388" s="3" t="b">
        <v>1</v>
      </c>
      <c r="K1388" s="3" t="s">
        <v>891</v>
      </c>
      <c r="L1388" s="3">
        <v>2024</v>
      </c>
      <c r="M1388" s="3">
        <v>8</v>
      </c>
      <c r="N1388" s="3" t="s">
        <v>16</v>
      </c>
      <c r="O1388" s="11">
        <v>14</v>
      </c>
      <c r="P1388" s="11" t="str">
        <f>TEXT(Table1[[#This Row],[Order_Date]],"YYYY-MM")</f>
        <v>2024-08</v>
      </c>
      <c r="Q1388" s="9" t="str">
        <f>IF(AND(Table1[[#This Row],[Hour]]&gt;=6,Table1[[#This Row],[Hour]]&lt;12),"Morning",IF(AND(Table1[[#This Row],[Hour]]&gt;=12,Table1[[#This Row],[Hour]]&lt;18),"AfterNoon",IF(AND(Table1[[#This Row],[Hour]]&gt;=18,Table1[[#This Row],[Hour]]&lt;21),"Evening","Night")))</f>
        <v>AfterNoon</v>
      </c>
      <c r="R1388">
        <f>Table1[[#This Row],[Total_Sales]]/Table1[[#This Row],[Quantity_Sold]]</f>
        <v>185.9</v>
      </c>
      <c r="S1388">
        <v>18.999999999999996</v>
      </c>
    </row>
    <row r="1389" spans="1:19" ht="15.75" customHeight="1" x14ac:dyDescent="0.25">
      <c r="A1389" s="3">
        <v>2388</v>
      </c>
      <c r="B1389" s="4">
        <v>45568</v>
      </c>
      <c r="C1389" s="3">
        <v>203</v>
      </c>
      <c r="D1389" s="3">
        <v>304</v>
      </c>
      <c r="E1389" s="3">
        <v>104</v>
      </c>
      <c r="F1389" s="3">
        <v>7</v>
      </c>
      <c r="G1389" s="5">
        <v>79.838000000000008</v>
      </c>
      <c r="H1389" s="5">
        <v>558.8660000000001</v>
      </c>
      <c r="I1389" s="5">
        <v>117.36186000000002</v>
      </c>
      <c r="J1389" s="3" t="b">
        <v>0</v>
      </c>
      <c r="K1389" s="3" t="s">
        <v>190</v>
      </c>
      <c r="L1389" s="3">
        <v>2024</v>
      </c>
      <c r="M1389" s="3">
        <v>10</v>
      </c>
      <c r="N1389" s="3" t="s">
        <v>16</v>
      </c>
      <c r="O1389" s="11">
        <v>22</v>
      </c>
      <c r="P1389" s="11" t="str">
        <f>TEXT(Table1[[#This Row],[Order_Date]],"YYYY-MM")</f>
        <v>2024-10</v>
      </c>
      <c r="Q1389" s="9" t="str">
        <f>IF(AND(Table1[[#This Row],[Hour]]&gt;=6,Table1[[#This Row],[Hour]]&lt;12),"Morning",IF(AND(Table1[[#This Row],[Hour]]&gt;=12,Table1[[#This Row],[Hour]]&lt;18),"AfterNoon",IF(AND(Table1[[#This Row],[Hour]]&gt;=18,Table1[[#This Row],[Hour]]&lt;21),"Evening","Night")))</f>
        <v>Night</v>
      </c>
      <c r="R1389">
        <f>Table1[[#This Row],[Total_Sales]]/Table1[[#This Row],[Quantity_Sold]]</f>
        <v>79.838000000000008</v>
      </c>
      <c r="S1389">
        <v>21</v>
      </c>
    </row>
    <row r="1390" spans="1:19" ht="15.75" customHeight="1" x14ac:dyDescent="0.25">
      <c r="A1390" s="3">
        <v>2389</v>
      </c>
      <c r="B1390" s="4">
        <v>45067</v>
      </c>
      <c r="C1390" s="3">
        <v>204</v>
      </c>
      <c r="D1390" s="3">
        <v>305</v>
      </c>
      <c r="E1390" s="3">
        <v>105</v>
      </c>
      <c r="F1390" s="3">
        <v>10</v>
      </c>
      <c r="G1390" s="5">
        <v>406.69200000000006</v>
      </c>
      <c r="H1390" s="5">
        <v>4066.9200000000005</v>
      </c>
      <c r="I1390" s="5">
        <v>1016.7300000000001</v>
      </c>
      <c r="J1390" s="3" t="b">
        <v>0</v>
      </c>
      <c r="K1390" s="3" t="s">
        <v>748</v>
      </c>
      <c r="L1390" s="3">
        <v>2023</v>
      </c>
      <c r="M1390" s="3">
        <v>5</v>
      </c>
      <c r="N1390" s="3" t="s">
        <v>20</v>
      </c>
      <c r="O1390" s="11">
        <v>22</v>
      </c>
      <c r="P1390" s="11" t="str">
        <f>TEXT(Table1[[#This Row],[Order_Date]],"YYYY-MM")</f>
        <v>2023-05</v>
      </c>
      <c r="Q1390" s="9" t="str">
        <f>IF(AND(Table1[[#This Row],[Hour]]&gt;=6,Table1[[#This Row],[Hour]]&lt;12),"Morning",IF(AND(Table1[[#This Row],[Hour]]&gt;=12,Table1[[#This Row],[Hour]]&lt;18),"AfterNoon",IF(AND(Table1[[#This Row],[Hour]]&gt;=18,Table1[[#This Row],[Hour]]&lt;21),"Evening","Night")))</f>
        <v>Night</v>
      </c>
      <c r="R1390">
        <f>Table1[[#This Row],[Total_Sales]]/Table1[[#This Row],[Quantity_Sold]]</f>
        <v>406.69200000000006</v>
      </c>
      <c r="S1390">
        <v>25</v>
      </c>
    </row>
    <row r="1391" spans="1:19" ht="15.75" customHeight="1" x14ac:dyDescent="0.25">
      <c r="A1391" s="3">
        <v>2390</v>
      </c>
      <c r="B1391" s="4">
        <v>44935</v>
      </c>
      <c r="C1391" s="3">
        <v>205</v>
      </c>
      <c r="D1391" s="3">
        <v>301</v>
      </c>
      <c r="E1391" s="3">
        <v>102</v>
      </c>
      <c r="F1391" s="3">
        <v>10</v>
      </c>
      <c r="G1391" s="5">
        <v>512.66600000000005</v>
      </c>
      <c r="H1391" s="5">
        <v>5126.6600000000008</v>
      </c>
      <c r="I1391" s="5">
        <v>1537.9980000000003</v>
      </c>
      <c r="J1391" s="3" t="b">
        <v>0</v>
      </c>
      <c r="K1391" s="3" t="s">
        <v>647</v>
      </c>
      <c r="L1391" s="3">
        <v>2023</v>
      </c>
      <c r="M1391" s="3">
        <v>1</v>
      </c>
      <c r="N1391" s="3" t="s">
        <v>28</v>
      </c>
      <c r="O1391" s="11">
        <v>9</v>
      </c>
      <c r="P1391" s="11" t="str">
        <f>TEXT(Table1[[#This Row],[Order_Date]],"YYYY-MM")</f>
        <v>2023-01</v>
      </c>
      <c r="Q1391" s="9" t="str">
        <f>IF(AND(Table1[[#This Row],[Hour]]&gt;=6,Table1[[#This Row],[Hour]]&lt;12),"Morning",IF(AND(Table1[[#This Row],[Hour]]&gt;=12,Table1[[#This Row],[Hour]]&lt;18),"AfterNoon",IF(AND(Table1[[#This Row],[Hour]]&gt;=18,Table1[[#This Row],[Hour]]&lt;21),"Evening","Night")))</f>
        <v>Morning</v>
      </c>
      <c r="R1391">
        <f>Table1[[#This Row],[Total_Sales]]/Table1[[#This Row],[Quantity_Sold]]</f>
        <v>512.66600000000005</v>
      </c>
      <c r="S1391">
        <v>30</v>
      </c>
    </row>
    <row r="1392" spans="1:19" ht="15.75" customHeight="1" x14ac:dyDescent="0.25">
      <c r="A1392" s="3">
        <v>2391</v>
      </c>
      <c r="B1392" s="4">
        <v>44892</v>
      </c>
      <c r="C1392" s="3">
        <v>201</v>
      </c>
      <c r="D1392" s="3">
        <v>304</v>
      </c>
      <c r="E1392" s="3">
        <v>102</v>
      </c>
      <c r="F1392" s="3">
        <v>5</v>
      </c>
      <c r="G1392" s="5">
        <v>317.79000000000002</v>
      </c>
      <c r="H1392" s="5">
        <v>1588.95</v>
      </c>
      <c r="I1392" s="5">
        <v>238.3425</v>
      </c>
      <c r="J1392" s="3" t="b">
        <v>0</v>
      </c>
      <c r="K1392" s="3" t="s">
        <v>901</v>
      </c>
      <c r="L1392" s="3">
        <v>2022</v>
      </c>
      <c r="M1392" s="3">
        <v>11</v>
      </c>
      <c r="N1392" s="3" t="s">
        <v>20</v>
      </c>
      <c r="O1392" s="11">
        <v>2</v>
      </c>
      <c r="P1392" s="11" t="str">
        <f>TEXT(Table1[[#This Row],[Order_Date]],"YYYY-MM")</f>
        <v>2022-11</v>
      </c>
      <c r="Q1392" s="9" t="str">
        <f>IF(AND(Table1[[#This Row],[Hour]]&gt;=6,Table1[[#This Row],[Hour]]&lt;12),"Morning",IF(AND(Table1[[#This Row],[Hour]]&gt;=12,Table1[[#This Row],[Hour]]&lt;18),"AfterNoon",IF(AND(Table1[[#This Row],[Hour]]&gt;=18,Table1[[#This Row],[Hour]]&lt;21),"Evening","Night")))</f>
        <v>Night</v>
      </c>
      <c r="R1392">
        <f>Table1[[#This Row],[Total_Sales]]/Table1[[#This Row],[Quantity_Sold]]</f>
        <v>317.79000000000002</v>
      </c>
      <c r="S1392">
        <v>15</v>
      </c>
    </row>
    <row r="1393" spans="1:19" ht="15.75" customHeight="1" x14ac:dyDescent="0.25">
      <c r="A1393" s="3">
        <v>2392</v>
      </c>
      <c r="B1393" s="4">
        <v>45232</v>
      </c>
      <c r="C1393" s="3">
        <v>203</v>
      </c>
      <c r="D1393" s="3">
        <v>301</v>
      </c>
      <c r="E1393" s="3">
        <v>101</v>
      </c>
      <c r="F1393" s="3">
        <v>9</v>
      </c>
      <c r="G1393" s="5">
        <v>91.124000000000009</v>
      </c>
      <c r="H1393" s="5">
        <v>820.1160000000001</v>
      </c>
      <c r="I1393" s="5">
        <v>139.41972000000004</v>
      </c>
      <c r="J1393" s="3" t="b">
        <v>1</v>
      </c>
      <c r="K1393" s="3" t="s">
        <v>555</v>
      </c>
      <c r="L1393" s="3">
        <v>2023</v>
      </c>
      <c r="M1393" s="3">
        <v>11</v>
      </c>
      <c r="N1393" s="3" t="s">
        <v>16</v>
      </c>
      <c r="O1393" s="11">
        <v>4</v>
      </c>
      <c r="P1393" s="11" t="str">
        <f>TEXT(Table1[[#This Row],[Order_Date]],"YYYY-MM")</f>
        <v>2023-11</v>
      </c>
      <c r="Q1393" s="9" t="str">
        <f>IF(AND(Table1[[#This Row],[Hour]]&gt;=6,Table1[[#This Row],[Hour]]&lt;12),"Morning",IF(AND(Table1[[#This Row],[Hour]]&gt;=12,Table1[[#This Row],[Hour]]&lt;18),"AfterNoon",IF(AND(Table1[[#This Row],[Hour]]&gt;=18,Table1[[#This Row],[Hour]]&lt;21),"Evening","Night")))</f>
        <v>Night</v>
      </c>
      <c r="R1393">
        <f>Table1[[#This Row],[Total_Sales]]/Table1[[#This Row],[Quantity_Sold]]</f>
        <v>91.124000000000009</v>
      </c>
      <c r="S1393">
        <v>17.000000000000004</v>
      </c>
    </row>
    <row r="1394" spans="1:19" ht="15.75" customHeight="1" x14ac:dyDescent="0.25">
      <c r="A1394" s="3">
        <v>2393</v>
      </c>
      <c r="B1394" s="4">
        <v>45448</v>
      </c>
      <c r="C1394" s="3">
        <v>203</v>
      </c>
      <c r="D1394" s="3">
        <v>302</v>
      </c>
      <c r="E1394" s="3">
        <v>104</v>
      </c>
      <c r="F1394" s="3">
        <v>7</v>
      </c>
      <c r="G1394" s="5">
        <v>495.22</v>
      </c>
      <c r="H1394" s="5">
        <v>3466.54</v>
      </c>
      <c r="I1394" s="5">
        <v>658.64260000000002</v>
      </c>
      <c r="J1394" s="3" t="b">
        <v>1</v>
      </c>
      <c r="K1394" s="3" t="s">
        <v>902</v>
      </c>
      <c r="L1394" s="3">
        <v>2024</v>
      </c>
      <c r="M1394" s="3">
        <v>6</v>
      </c>
      <c r="N1394" s="3" t="s">
        <v>18</v>
      </c>
      <c r="O1394" s="11">
        <v>7</v>
      </c>
      <c r="P1394" s="11" t="str">
        <f>TEXT(Table1[[#This Row],[Order_Date]],"YYYY-MM")</f>
        <v>2024-06</v>
      </c>
      <c r="Q1394" s="9" t="str">
        <f>IF(AND(Table1[[#This Row],[Hour]]&gt;=6,Table1[[#This Row],[Hour]]&lt;12),"Morning",IF(AND(Table1[[#This Row],[Hour]]&gt;=12,Table1[[#This Row],[Hour]]&lt;18),"AfterNoon",IF(AND(Table1[[#This Row],[Hour]]&gt;=18,Table1[[#This Row],[Hour]]&lt;21),"Evening","Night")))</f>
        <v>Morning</v>
      </c>
      <c r="R1394">
        <f>Table1[[#This Row],[Total_Sales]]/Table1[[#This Row],[Quantity_Sold]]</f>
        <v>495.21999999999997</v>
      </c>
      <c r="S1394">
        <v>19</v>
      </c>
    </row>
    <row r="1395" spans="1:19" ht="15.75" customHeight="1" x14ac:dyDescent="0.25">
      <c r="A1395" s="3">
        <v>2394</v>
      </c>
      <c r="B1395" s="4">
        <v>44946</v>
      </c>
      <c r="C1395" s="3">
        <v>202</v>
      </c>
      <c r="D1395" s="3">
        <v>304</v>
      </c>
      <c r="E1395" s="3">
        <v>102</v>
      </c>
      <c r="F1395" s="3">
        <v>5</v>
      </c>
      <c r="G1395" s="5">
        <v>369.24800000000005</v>
      </c>
      <c r="H1395" s="5">
        <v>1846.2400000000002</v>
      </c>
      <c r="I1395" s="5">
        <v>387.71040000000005</v>
      </c>
      <c r="J1395" s="3" t="b">
        <v>1</v>
      </c>
      <c r="K1395" s="3" t="s">
        <v>75</v>
      </c>
      <c r="L1395" s="3">
        <v>2023</v>
      </c>
      <c r="M1395" s="3">
        <v>1</v>
      </c>
      <c r="N1395" s="3" t="s">
        <v>26</v>
      </c>
      <c r="O1395" s="11">
        <v>12</v>
      </c>
      <c r="P1395" s="11" t="str">
        <f>TEXT(Table1[[#This Row],[Order_Date]],"YYYY-MM")</f>
        <v>2023-01</v>
      </c>
      <c r="Q1395" s="9" t="str">
        <f>IF(AND(Table1[[#This Row],[Hour]]&gt;=6,Table1[[#This Row],[Hour]]&lt;12),"Morning",IF(AND(Table1[[#This Row],[Hour]]&gt;=12,Table1[[#This Row],[Hour]]&lt;18),"AfterNoon",IF(AND(Table1[[#This Row],[Hour]]&gt;=18,Table1[[#This Row],[Hour]]&lt;21),"Evening","Night")))</f>
        <v>AfterNoon</v>
      </c>
      <c r="R1395">
        <f>Table1[[#This Row],[Total_Sales]]/Table1[[#This Row],[Quantity_Sold]]</f>
        <v>369.24800000000005</v>
      </c>
      <c r="S1395">
        <v>21</v>
      </c>
    </row>
    <row r="1396" spans="1:19" ht="15.75" customHeight="1" x14ac:dyDescent="0.25">
      <c r="A1396" s="3">
        <v>2395</v>
      </c>
      <c r="B1396" s="4">
        <v>44947</v>
      </c>
      <c r="C1396" s="3">
        <v>204</v>
      </c>
      <c r="D1396" s="3">
        <v>303</v>
      </c>
      <c r="E1396" s="3">
        <v>102</v>
      </c>
      <c r="F1396" s="3">
        <v>9</v>
      </c>
      <c r="G1396" s="5">
        <v>195.11800000000002</v>
      </c>
      <c r="H1396" s="5">
        <v>1756.0620000000001</v>
      </c>
      <c r="I1396" s="5">
        <v>439.01550000000003</v>
      </c>
      <c r="J1396" s="3" t="b">
        <v>1</v>
      </c>
      <c r="K1396" s="3" t="s">
        <v>421</v>
      </c>
      <c r="L1396" s="3">
        <v>2023</v>
      </c>
      <c r="M1396" s="3">
        <v>1</v>
      </c>
      <c r="N1396" s="3" t="s">
        <v>22</v>
      </c>
      <c r="O1396" s="11">
        <v>5</v>
      </c>
      <c r="P1396" s="11" t="str">
        <f>TEXT(Table1[[#This Row],[Order_Date]],"YYYY-MM")</f>
        <v>2023-01</v>
      </c>
      <c r="Q1396" s="9" t="str">
        <f>IF(AND(Table1[[#This Row],[Hour]]&gt;=6,Table1[[#This Row],[Hour]]&lt;12),"Morning",IF(AND(Table1[[#This Row],[Hour]]&gt;=12,Table1[[#This Row],[Hour]]&lt;18),"AfterNoon",IF(AND(Table1[[#This Row],[Hour]]&gt;=18,Table1[[#This Row],[Hour]]&lt;21),"Evening","Night")))</f>
        <v>Night</v>
      </c>
      <c r="R1396">
        <f>Table1[[#This Row],[Total_Sales]]/Table1[[#This Row],[Quantity_Sold]]</f>
        <v>195.11800000000002</v>
      </c>
      <c r="S1396">
        <v>25</v>
      </c>
    </row>
    <row r="1397" spans="1:19" ht="15.75" customHeight="1" x14ac:dyDescent="0.25">
      <c r="A1397" s="3">
        <v>2396</v>
      </c>
      <c r="B1397" s="4">
        <v>45295</v>
      </c>
      <c r="C1397" s="3">
        <v>204</v>
      </c>
      <c r="D1397" s="3">
        <v>301</v>
      </c>
      <c r="E1397" s="3">
        <v>102</v>
      </c>
      <c r="F1397" s="3">
        <v>6</v>
      </c>
      <c r="G1397" s="5">
        <v>383.37200000000001</v>
      </c>
      <c r="H1397" s="5">
        <v>2300.232</v>
      </c>
      <c r="I1397" s="5">
        <v>690.06959999999992</v>
      </c>
      <c r="J1397" s="3" t="b">
        <v>0</v>
      </c>
      <c r="K1397" s="3" t="s">
        <v>372</v>
      </c>
      <c r="L1397" s="3">
        <v>2024</v>
      </c>
      <c r="M1397" s="3">
        <v>1</v>
      </c>
      <c r="N1397" s="3" t="s">
        <v>16</v>
      </c>
      <c r="O1397" s="11">
        <v>19</v>
      </c>
      <c r="P1397" s="11" t="str">
        <f>TEXT(Table1[[#This Row],[Order_Date]],"YYYY-MM")</f>
        <v>2024-01</v>
      </c>
      <c r="Q1397" s="9" t="str">
        <f>IF(AND(Table1[[#This Row],[Hour]]&gt;=6,Table1[[#This Row],[Hour]]&lt;12),"Morning",IF(AND(Table1[[#This Row],[Hour]]&gt;=12,Table1[[#This Row],[Hour]]&lt;18),"AfterNoon",IF(AND(Table1[[#This Row],[Hour]]&gt;=18,Table1[[#This Row],[Hour]]&lt;21),"Evening","Night")))</f>
        <v>Evening</v>
      </c>
      <c r="R1397">
        <f>Table1[[#This Row],[Total_Sales]]/Table1[[#This Row],[Quantity_Sold]]</f>
        <v>383.37200000000001</v>
      </c>
      <c r="S1397">
        <v>30</v>
      </c>
    </row>
    <row r="1398" spans="1:19" ht="15.75" customHeight="1" x14ac:dyDescent="0.25">
      <c r="A1398" s="3">
        <v>2397</v>
      </c>
      <c r="B1398" s="4">
        <v>45374</v>
      </c>
      <c r="C1398" s="3">
        <v>203</v>
      </c>
      <c r="D1398" s="3">
        <v>305</v>
      </c>
      <c r="E1398" s="3">
        <v>101</v>
      </c>
      <c r="F1398" s="3">
        <v>6</v>
      </c>
      <c r="G1398" s="5">
        <v>573.47400000000005</v>
      </c>
      <c r="H1398" s="5">
        <v>3440.8440000000001</v>
      </c>
      <c r="I1398" s="5">
        <v>516.12659999999994</v>
      </c>
      <c r="J1398" s="3" t="b">
        <v>0</v>
      </c>
      <c r="K1398" s="3" t="s">
        <v>782</v>
      </c>
      <c r="L1398" s="3">
        <v>2024</v>
      </c>
      <c r="M1398" s="3">
        <v>3</v>
      </c>
      <c r="N1398" s="3" t="s">
        <v>22</v>
      </c>
      <c r="O1398" s="11">
        <v>11</v>
      </c>
      <c r="P1398" s="11" t="str">
        <f>TEXT(Table1[[#This Row],[Order_Date]],"YYYY-MM")</f>
        <v>2024-03</v>
      </c>
      <c r="Q1398" s="9" t="str">
        <f>IF(AND(Table1[[#This Row],[Hour]]&gt;=6,Table1[[#This Row],[Hour]]&lt;12),"Morning",IF(AND(Table1[[#This Row],[Hour]]&gt;=12,Table1[[#This Row],[Hour]]&lt;18),"AfterNoon",IF(AND(Table1[[#This Row],[Hour]]&gt;=18,Table1[[#This Row],[Hour]]&lt;21),"Evening","Night")))</f>
        <v>Morning</v>
      </c>
      <c r="R1398">
        <f>Table1[[#This Row],[Total_Sales]]/Table1[[#This Row],[Quantity_Sold]]</f>
        <v>573.47400000000005</v>
      </c>
      <c r="S1398">
        <v>14.999999999999996</v>
      </c>
    </row>
    <row r="1399" spans="1:19" ht="15.75" customHeight="1" x14ac:dyDescent="0.25">
      <c r="A1399" s="3">
        <v>2398</v>
      </c>
      <c r="B1399" s="4">
        <v>45565</v>
      </c>
      <c r="C1399" s="3">
        <v>204</v>
      </c>
      <c r="D1399" s="3">
        <v>301</v>
      </c>
      <c r="E1399" s="3">
        <v>102</v>
      </c>
      <c r="F1399" s="3">
        <v>5</v>
      </c>
      <c r="G1399" s="5">
        <v>64.481999999999999</v>
      </c>
      <c r="H1399" s="5">
        <v>322.40999999999997</v>
      </c>
      <c r="I1399" s="5">
        <v>54.809699999999999</v>
      </c>
      <c r="J1399" s="3" t="b">
        <v>1</v>
      </c>
      <c r="K1399" s="3" t="s">
        <v>592</v>
      </c>
      <c r="L1399" s="3">
        <v>2024</v>
      </c>
      <c r="M1399" s="3">
        <v>9</v>
      </c>
      <c r="N1399" s="3" t="s">
        <v>28</v>
      </c>
      <c r="O1399" s="11">
        <v>9</v>
      </c>
      <c r="P1399" s="11" t="str">
        <f>TEXT(Table1[[#This Row],[Order_Date]],"YYYY-MM")</f>
        <v>2024-09</v>
      </c>
      <c r="Q1399" s="9" t="str">
        <f>IF(AND(Table1[[#This Row],[Hour]]&gt;=6,Table1[[#This Row],[Hour]]&lt;12),"Morning",IF(AND(Table1[[#This Row],[Hour]]&gt;=12,Table1[[#This Row],[Hour]]&lt;18),"AfterNoon",IF(AND(Table1[[#This Row],[Hour]]&gt;=18,Table1[[#This Row],[Hour]]&lt;21),"Evening","Night")))</f>
        <v>Morning</v>
      </c>
      <c r="R1399">
        <f>Table1[[#This Row],[Total_Sales]]/Table1[[#This Row],[Quantity_Sold]]</f>
        <v>64.481999999999999</v>
      </c>
      <c r="S1399">
        <v>17</v>
      </c>
    </row>
    <row r="1400" spans="1:19" ht="15.75" customHeight="1" x14ac:dyDescent="0.25">
      <c r="A1400" s="3">
        <v>2399</v>
      </c>
      <c r="B1400" s="4">
        <v>45081</v>
      </c>
      <c r="C1400" s="3">
        <v>205</v>
      </c>
      <c r="D1400" s="3">
        <v>305</v>
      </c>
      <c r="E1400" s="3">
        <v>101</v>
      </c>
      <c r="F1400" s="3">
        <v>2</v>
      </c>
      <c r="G1400" s="5">
        <v>292.49</v>
      </c>
      <c r="H1400" s="5">
        <v>584.98</v>
      </c>
      <c r="I1400" s="5">
        <v>111.14620000000001</v>
      </c>
      <c r="J1400" s="3" t="b">
        <v>0</v>
      </c>
      <c r="K1400" s="3" t="s">
        <v>234</v>
      </c>
      <c r="L1400" s="3">
        <v>2023</v>
      </c>
      <c r="M1400" s="3">
        <v>6</v>
      </c>
      <c r="N1400" s="3" t="s">
        <v>20</v>
      </c>
      <c r="O1400" s="11">
        <v>13</v>
      </c>
      <c r="P1400" s="11" t="str">
        <f>TEXT(Table1[[#This Row],[Order_Date]],"YYYY-MM")</f>
        <v>2023-06</v>
      </c>
      <c r="Q1400" s="9" t="str">
        <f>IF(AND(Table1[[#This Row],[Hour]]&gt;=6,Table1[[#This Row],[Hour]]&lt;12),"Morning",IF(AND(Table1[[#This Row],[Hour]]&gt;=12,Table1[[#This Row],[Hour]]&lt;18),"AfterNoon",IF(AND(Table1[[#This Row],[Hour]]&gt;=18,Table1[[#This Row],[Hour]]&lt;21),"Evening","Night")))</f>
        <v>AfterNoon</v>
      </c>
      <c r="R1400">
        <f>Table1[[#This Row],[Total_Sales]]/Table1[[#This Row],[Quantity_Sold]]</f>
        <v>292.49</v>
      </c>
      <c r="S1400">
        <v>19</v>
      </c>
    </row>
    <row r="1401" spans="1:19" ht="15.75" customHeight="1" x14ac:dyDescent="0.25">
      <c r="A1401" s="3">
        <v>2400</v>
      </c>
      <c r="B1401" s="4">
        <v>44878</v>
      </c>
      <c r="C1401" s="3">
        <v>205</v>
      </c>
      <c r="D1401" s="3">
        <v>302</v>
      </c>
      <c r="E1401" s="3">
        <v>105</v>
      </c>
      <c r="F1401" s="3">
        <v>6</v>
      </c>
      <c r="G1401" s="5">
        <v>78.804000000000002</v>
      </c>
      <c r="H1401" s="5">
        <v>472.82400000000001</v>
      </c>
      <c r="I1401" s="5">
        <v>99.293040000000005</v>
      </c>
      <c r="J1401" s="3" t="b">
        <v>0</v>
      </c>
      <c r="K1401" s="3" t="s">
        <v>903</v>
      </c>
      <c r="L1401" s="3">
        <v>2022</v>
      </c>
      <c r="M1401" s="3">
        <v>11</v>
      </c>
      <c r="N1401" s="3" t="s">
        <v>20</v>
      </c>
      <c r="O1401" s="11">
        <v>21</v>
      </c>
      <c r="P1401" s="11" t="str">
        <f>TEXT(Table1[[#This Row],[Order_Date]],"YYYY-MM")</f>
        <v>2022-11</v>
      </c>
      <c r="Q1401" s="9" t="str">
        <f>IF(AND(Table1[[#This Row],[Hour]]&gt;=6,Table1[[#This Row],[Hour]]&lt;12),"Morning",IF(AND(Table1[[#This Row],[Hour]]&gt;=12,Table1[[#This Row],[Hour]]&lt;18),"AfterNoon",IF(AND(Table1[[#This Row],[Hour]]&gt;=18,Table1[[#This Row],[Hour]]&lt;21),"Evening","Night")))</f>
        <v>Night</v>
      </c>
      <c r="R1401">
        <f>Table1[[#This Row],[Total_Sales]]/Table1[[#This Row],[Quantity_Sold]]</f>
        <v>78.804000000000002</v>
      </c>
      <c r="S1401">
        <v>21</v>
      </c>
    </row>
    <row r="1402" spans="1:19" ht="15.75" customHeight="1" x14ac:dyDescent="0.25">
      <c r="A1402" s="3">
        <v>2401</v>
      </c>
      <c r="B1402" s="4">
        <v>45458</v>
      </c>
      <c r="C1402" s="3">
        <v>202</v>
      </c>
      <c r="D1402" s="3">
        <v>302</v>
      </c>
      <c r="E1402" s="3">
        <v>104</v>
      </c>
      <c r="F1402" s="3">
        <v>3</v>
      </c>
      <c r="G1402" s="5">
        <v>240.74600000000004</v>
      </c>
      <c r="H1402" s="5">
        <v>722.23800000000006</v>
      </c>
      <c r="I1402" s="5">
        <v>180.55950000000001</v>
      </c>
      <c r="J1402" s="3" t="b">
        <v>0</v>
      </c>
      <c r="K1402" s="3" t="s">
        <v>844</v>
      </c>
      <c r="L1402" s="3">
        <v>2024</v>
      </c>
      <c r="M1402" s="3">
        <v>6</v>
      </c>
      <c r="N1402" s="3" t="s">
        <v>22</v>
      </c>
      <c r="O1402" s="11">
        <v>1</v>
      </c>
      <c r="P1402" s="11" t="str">
        <f>TEXT(Table1[[#This Row],[Order_Date]],"YYYY-MM")</f>
        <v>2024-06</v>
      </c>
      <c r="Q1402" s="9" t="str">
        <f>IF(AND(Table1[[#This Row],[Hour]]&gt;=6,Table1[[#This Row],[Hour]]&lt;12),"Morning",IF(AND(Table1[[#This Row],[Hour]]&gt;=12,Table1[[#This Row],[Hour]]&lt;18),"AfterNoon",IF(AND(Table1[[#This Row],[Hour]]&gt;=18,Table1[[#This Row],[Hour]]&lt;21),"Evening","Night")))</f>
        <v>Night</v>
      </c>
      <c r="R1402">
        <f>Table1[[#This Row],[Total_Sales]]/Table1[[#This Row],[Quantity_Sold]]</f>
        <v>240.74600000000001</v>
      </c>
      <c r="S1402">
        <v>25</v>
      </c>
    </row>
    <row r="1403" spans="1:19" ht="15.75" customHeight="1" x14ac:dyDescent="0.25">
      <c r="A1403" s="3">
        <v>2402</v>
      </c>
      <c r="B1403" s="4">
        <v>45079</v>
      </c>
      <c r="C1403" s="3">
        <v>204</v>
      </c>
      <c r="D1403" s="3">
        <v>301</v>
      </c>
      <c r="E1403" s="3">
        <v>101</v>
      </c>
      <c r="F1403" s="3">
        <v>6</v>
      </c>
      <c r="G1403" s="5">
        <v>630.21199999999999</v>
      </c>
      <c r="H1403" s="5">
        <v>3781.2719999999999</v>
      </c>
      <c r="I1403" s="5">
        <v>1134.3815999999999</v>
      </c>
      <c r="J1403" s="3" t="b">
        <v>0</v>
      </c>
      <c r="K1403" s="3" t="s">
        <v>904</v>
      </c>
      <c r="L1403" s="3">
        <v>2023</v>
      </c>
      <c r="M1403" s="3">
        <v>6</v>
      </c>
      <c r="N1403" s="3" t="s">
        <v>26</v>
      </c>
      <c r="O1403" s="11">
        <v>10</v>
      </c>
      <c r="P1403" s="11" t="str">
        <f>TEXT(Table1[[#This Row],[Order_Date]],"YYYY-MM")</f>
        <v>2023-06</v>
      </c>
      <c r="Q1403" s="9" t="str">
        <f>IF(AND(Table1[[#This Row],[Hour]]&gt;=6,Table1[[#This Row],[Hour]]&lt;12),"Morning",IF(AND(Table1[[#This Row],[Hour]]&gt;=12,Table1[[#This Row],[Hour]]&lt;18),"AfterNoon",IF(AND(Table1[[#This Row],[Hour]]&gt;=18,Table1[[#This Row],[Hour]]&lt;21),"Evening","Night")))</f>
        <v>Morning</v>
      </c>
      <c r="R1403">
        <f>Table1[[#This Row],[Total_Sales]]/Table1[[#This Row],[Quantity_Sold]]</f>
        <v>630.21199999999999</v>
      </c>
      <c r="S1403">
        <v>30</v>
      </c>
    </row>
    <row r="1404" spans="1:19" ht="15.75" customHeight="1" x14ac:dyDescent="0.25">
      <c r="A1404" s="3">
        <v>2403</v>
      </c>
      <c r="B1404" s="4">
        <v>45085</v>
      </c>
      <c r="C1404" s="3">
        <v>205</v>
      </c>
      <c r="D1404" s="3">
        <v>304</v>
      </c>
      <c r="E1404" s="3">
        <v>103</v>
      </c>
      <c r="F1404" s="3">
        <v>4</v>
      </c>
      <c r="G1404" s="5">
        <v>443.36600000000004</v>
      </c>
      <c r="H1404" s="5">
        <v>1773.4640000000002</v>
      </c>
      <c r="I1404" s="5">
        <v>266.01960000000003</v>
      </c>
      <c r="J1404" s="3" t="b">
        <v>0</v>
      </c>
      <c r="K1404" s="3" t="s">
        <v>713</v>
      </c>
      <c r="L1404" s="3">
        <v>2023</v>
      </c>
      <c r="M1404" s="3">
        <v>6</v>
      </c>
      <c r="N1404" s="3" t="s">
        <v>16</v>
      </c>
      <c r="O1404" s="11">
        <v>15</v>
      </c>
      <c r="P1404" s="11" t="str">
        <f>TEXT(Table1[[#This Row],[Order_Date]],"YYYY-MM")</f>
        <v>2023-06</v>
      </c>
      <c r="Q1404" s="9" t="str">
        <f>IF(AND(Table1[[#This Row],[Hour]]&gt;=6,Table1[[#This Row],[Hour]]&lt;12),"Morning",IF(AND(Table1[[#This Row],[Hour]]&gt;=12,Table1[[#This Row],[Hour]]&lt;18),"AfterNoon",IF(AND(Table1[[#This Row],[Hour]]&gt;=18,Table1[[#This Row],[Hour]]&lt;21),"Evening","Night")))</f>
        <v>AfterNoon</v>
      </c>
      <c r="R1404">
        <f>Table1[[#This Row],[Total_Sales]]/Table1[[#This Row],[Quantity_Sold]]</f>
        <v>443.36600000000004</v>
      </c>
      <c r="S1404">
        <v>15</v>
      </c>
    </row>
    <row r="1405" spans="1:19" ht="15.75" customHeight="1" x14ac:dyDescent="0.25">
      <c r="A1405" s="3">
        <v>2404</v>
      </c>
      <c r="B1405" s="4">
        <v>45078</v>
      </c>
      <c r="C1405" s="3">
        <v>205</v>
      </c>
      <c r="D1405" s="3">
        <v>304</v>
      </c>
      <c r="E1405" s="3">
        <v>103</v>
      </c>
      <c r="F1405" s="3">
        <v>9</v>
      </c>
      <c r="G1405" s="5">
        <v>102.256</v>
      </c>
      <c r="H1405" s="5">
        <v>920.30399999999997</v>
      </c>
      <c r="I1405" s="5">
        <v>156.45168000000001</v>
      </c>
      <c r="J1405" s="3" t="b">
        <v>0</v>
      </c>
      <c r="K1405" s="3" t="s">
        <v>905</v>
      </c>
      <c r="L1405" s="3">
        <v>2023</v>
      </c>
      <c r="M1405" s="3">
        <v>6</v>
      </c>
      <c r="N1405" s="3" t="s">
        <v>16</v>
      </c>
      <c r="O1405" s="11">
        <v>13</v>
      </c>
      <c r="P1405" s="11" t="str">
        <f>TEXT(Table1[[#This Row],[Order_Date]],"YYYY-MM")</f>
        <v>2023-06</v>
      </c>
      <c r="Q1405" s="9" t="str">
        <f>IF(AND(Table1[[#This Row],[Hour]]&gt;=6,Table1[[#This Row],[Hour]]&lt;12),"Morning",IF(AND(Table1[[#This Row],[Hour]]&gt;=12,Table1[[#This Row],[Hour]]&lt;18),"AfterNoon",IF(AND(Table1[[#This Row],[Hour]]&gt;=18,Table1[[#This Row],[Hour]]&lt;21),"Evening","Night")))</f>
        <v>AfterNoon</v>
      </c>
      <c r="R1405">
        <f>Table1[[#This Row],[Total_Sales]]/Table1[[#This Row],[Quantity_Sold]]</f>
        <v>102.256</v>
      </c>
      <c r="S1405">
        <v>17</v>
      </c>
    </row>
    <row r="1406" spans="1:19" ht="15.75" customHeight="1" x14ac:dyDescent="0.25">
      <c r="A1406" s="3">
        <v>2405</v>
      </c>
      <c r="B1406" s="4">
        <v>45434</v>
      </c>
      <c r="C1406" s="3">
        <v>202</v>
      </c>
      <c r="D1406" s="3">
        <v>304</v>
      </c>
      <c r="E1406" s="3">
        <v>102</v>
      </c>
      <c r="F1406" s="3">
        <v>8</v>
      </c>
      <c r="G1406" s="5">
        <v>478.06000000000006</v>
      </c>
      <c r="H1406" s="5">
        <v>3824.4800000000005</v>
      </c>
      <c r="I1406" s="5">
        <v>726.65120000000013</v>
      </c>
      <c r="J1406" s="3" t="b">
        <v>0</v>
      </c>
      <c r="K1406" s="3" t="s">
        <v>906</v>
      </c>
      <c r="L1406" s="3">
        <v>2024</v>
      </c>
      <c r="M1406" s="3">
        <v>5</v>
      </c>
      <c r="N1406" s="3" t="s">
        <v>18</v>
      </c>
      <c r="O1406" s="11">
        <v>5</v>
      </c>
      <c r="P1406" s="11" t="str">
        <f>TEXT(Table1[[#This Row],[Order_Date]],"YYYY-MM")</f>
        <v>2024-05</v>
      </c>
      <c r="Q1406" s="9" t="str">
        <f>IF(AND(Table1[[#This Row],[Hour]]&gt;=6,Table1[[#This Row],[Hour]]&lt;12),"Morning",IF(AND(Table1[[#This Row],[Hour]]&gt;=12,Table1[[#This Row],[Hour]]&lt;18),"AfterNoon",IF(AND(Table1[[#This Row],[Hour]]&gt;=18,Table1[[#This Row],[Hour]]&lt;21),"Evening","Night")))</f>
        <v>Night</v>
      </c>
      <c r="R1406">
        <f>Table1[[#This Row],[Total_Sales]]/Table1[[#This Row],[Quantity_Sold]]</f>
        <v>478.06000000000006</v>
      </c>
      <c r="S1406">
        <v>19</v>
      </c>
    </row>
    <row r="1407" spans="1:19" ht="15.75" customHeight="1" x14ac:dyDescent="0.25">
      <c r="A1407" s="3">
        <v>2406</v>
      </c>
      <c r="B1407" s="4">
        <v>45037</v>
      </c>
      <c r="C1407" s="3">
        <v>204</v>
      </c>
      <c r="D1407" s="3">
        <v>302</v>
      </c>
      <c r="E1407" s="3">
        <v>103</v>
      </c>
      <c r="F1407" s="3">
        <v>5</v>
      </c>
      <c r="G1407" s="5">
        <v>130.35000000000002</v>
      </c>
      <c r="H1407" s="5">
        <v>651.75000000000011</v>
      </c>
      <c r="I1407" s="5">
        <v>136.86750000000001</v>
      </c>
      <c r="J1407" s="3" t="b">
        <v>1</v>
      </c>
      <c r="K1407" s="3" t="s">
        <v>907</v>
      </c>
      <c r="L1407" s="3">
        <v>2023</v>
      </c>
      <c r="M1407" s="3">
        <v>4</v>
      </c>
      <c r="N1407" s="3" t="s">
        <v>26</v>
      </c>
      <c r="O1407" s="11">
        <v>16</v>
      </c>
      <c r="P1407" s="11" t="str">
        <f>TEXT(Table1[[#This Row],[Order_Date]],"YYYY-MM")</f>
        <v>2023-04</v>
      </c>
      <c r="Q1407" s="9" t="str">
        <f>IF(AND(Table1[[#This Row],[Hour]]&gt;=6,Table1[[#This Row],[Hour]]&lt;12),"Morning",IF(AND(Table1[[#This Row],[Hour]]&gt;=12,Table1[[#This Row],[Hour]]&lt;18),"AfterNoon",IF(AND(Table1[[#This Row],[Hour]]&gt;=18,Table1[[#This Row],[Hour]]&lt;21),"Evening","Night")))</f>
        <v>AfterNoon</v>
      </c>
      <c r="R1407">
        <f>Table1[[#This Row],[Total_Sales]]/Table1[[#This Row],[Quantity_Sold]]</f>
        <v>130.35000000000002</v>
      </c>
      <c r="S1407">
        <v>20.999999999999996</v>
      </c>
    </row>
    <row r="1408" spans="1:19" ht="15.75" customHeight="1" x14ac:dyDescent="0.25">
      <c r="A1408" s="3">
        <v>2407</v>
      </c>
      <c r="B1408" s="4">
        <v>45329</v>
      </c>
      <c r="C1408" s="3">
        <v>205</v>
      </c>
      <c r="D1408" s="3">
        <v>302</v>
      </c>
      <c r="E1408" s="3">
        <v>105</v>
      </c>
      <c r="F1408" s="3">
        <v>2</v>
      </c>
      <c r="G1408" s="5">
        <v>512.38000000000011</v>
      </c>
      <c r="H1408" s="5">
        <v>1024.7600000000002</v>
      </c>
      <c r="I1408" s="5">
        <v>256.19000000000005</v>
      </c>
      <c r="J1408" s="3" t="b">
        <v>0</v>
      </c>
      <c r="K1408" s="3" t="s">
        <v>908</v>
      </c>
      <c r="L1408" s="3">
        <v>2024</v>
      </c>
      <c r="M1408" s="3">
        <v>2</v>
      </c>
      <c r="N1408" s="3" t="s">
        <v>18</v>
      </c>
      <c r="O1408" s="11">
        <v>0</v>
      </c>
      <c r="P1408" s="11" t="str">
        <f>TEXT(Table1[[#This Row],[Order_Date]],"YYYY-MM")</f>
        <v>2024-02</v>
      </c>
      <c r="Q1408" s="9" t="str">
        <f>IF(AND(Table1[[#This Row],[Hour]]&gt;=6,Table1[[#This Row],[Hour]]&lt;12),"Morning",IF(AND(Table1[[#This Row],[Hour]]&gt;=12,Table1[[#This Row],[Hour]]&lt;18),"AfterNoon",IF(AND(Table1[[#This Row],[Hour]]&gt;=18,Table1[[#This Row],[Hour]]&lt;21),"Evening","Night")))</f>
        <v>Night</v>
      </c>
      <c r="R1408">
        <f>Table1[[#This Row],[Total_Sales]]/Table1[[#This Row],[Quantity_Sold]]</f>
        <v>512.38000000000011</v>
      </c>
      <c r="S1408">
        <v>25</v>
      </c>
    </row>
    <row r="1409" spans="1:19" ht="15.75" customHeight="1" x14ac:dyDescent="0.25">
      <c r="A1409" s="3">
        <v>2408</v>
      </c>
      <c r="B1409" s="4">
        <v>44936</v>
      </c>
      <c r="C1409" s="3">
        <v>203</v>
      </c>
      <c r="D1409" s="3">
        <v>302</v>
      </c>
      <c r="E1409" s="3">
        <v>103</v>
      </c>
      <c r="F1409" s="3">
        <v>6</v>
      </c>
      <c r="G1409" s="5">
        <v>98.472000000000008</v>
      </c>
      <c r="H1409" s="5">
        <v>590.83200000000011</v>
      </c>
      <c r="I1409" s="5">
        <v>177.24960000000002</v>
      </c>
      <c r="J1409" s="3" t="b">
        <v>0</v>
      </c>
      <c r="K1409" s="3" t="s">
        <v>909</v>
      </c>
      <c r="L1409" s="3">
        <v>2023</v>
      </c>
      <c r="M1409" s="3">
        <v>1</v>
      </c>
      <c r="N1409" s="3" t="s">
        <v>31</v>
      </c>
      <c r="O1409" s="11">
        <v>15</v>
      </c>
      <c r="P1409" s="11" t="str">
        <f>TEXT(Table1[[#This Row],[Order_Date]],"YYYY-MM")</f>
        <v>2023-01</v>
      </c>
      <c r="Q1409" s="9" t="str">
        <f>IF(AND(Table1[[#This Row],[Hour]]&gt;=6,Table1[[#This Row],[Hour]]&lt;12),"Morning",IF(AND(Table1[[#This Row],[Hour]]&gt;=12,Table1[[#This Row],[Hour]]&lt;18),"AfterNoon",IF(AND(Table1[[#This Row],[Hour]]&gt;=18,Table1[[#This Row],[Hour]]&lt;21),"Evening","Night")))</f>
        <v>AfterNoon</v>
      </c>
      <c r="R1409">
        <f>Table1[[#This Row],[Total_Sales]]/Table1[[#This Row],[Quantity_Sold]]</f>
        <v>98.472000000000023</v>
      </c>
      <c r="S1409">
        <v>30</v>
      </c>
    </row>
    <row r="1410" spans="1:19" ht="15.75" customHeight="1" x14ac:dyDescent="0.25">
      <c r="A1410" s="3">
        <v>2409</v>
      </c>
      <c r="B1410" s="4">
        <v>45332</v>
      </c>
      <c r="C1410" s="3">
        <v>201</v>
      </c>
      <c r="D1410" s="3">
        <v>301</v>
      </c>
      <c r="E1410" s="3">
        <v>103</v>
      </c>
      <c r="F1410" s="3">
        <v>1</v>
      </c>
      <c r="G1410" s="5">
        <v>529.16600000000005</v>
      </c>
      <c r="H1410" s="5">
        <v>529.16600000000005</v>
      </c>
      <c r="I1410" s="5">
        <v>79.374900000000011</v>
      </c>
      <c r="J1410" s="3" t="b">
        <v>0</v>
      </c>
      <c r="K1410" s="3" t="s">
        <v>910</v>
      </c>
      <c r="L1410" s="3">
        <v>2024</v>
      </c>
      <c r="M1410" s="3">
        <v>2</v>
      </c>
      <c r="N1410" s="3" t="s">
        <v>22</v>
      </c>
      <c r="O1410" s="11">
        <v>19</v>
      </c>
      <c r="P1410" s="11" t="str">
        <f>TEXT(Table1[[#This Row],[Order_Date]],"YYYY-MM")</f>
        <v>2024-02</v>
      </c>
      <c r="Q1410" s="9" t="str">
        <f>IF(AND(Table1[[#This Row],[Hour]]&gt;=6,Table1[[#This Row],[Hour]]&lt;12),"Morning",IF(AND(Table1[[#This Row],[Hour]]&gt;=12,Table1[[#This Row],[Hour]]&lt;18),"AfterNoon",IF(AND(Table1[[#This Row],[Hour]]&gt;=18,Table1[[#This Row],[Hour]]&lt;21),"Evening","Night")))</f>
        <v>Evening</v>
      </c>
      <c r="R1410">
        <f>Table1[[#This Row],[Total_Sales]]/Table1[[#This Row],[Quantity_Sold]]</f>
        <v>529.16600000000005</v>
      </c>
      <c r="S1410">
        <v>15</v>
      </c>
    </row>
    <row r="1411" spans="1:19" ht="15.75" customHeight="1" x14ac:dyDescent="0.25">
      <c r="A1411" s="3">
        <v>2410</v>
      </c>
      <c r="B1411" s="4">
        <v>45350</v>
      </c>
      <c r="C1411" s="3">
        <v>205</v>
      </c>
      <c r="D1411" s="3">
        <v>305</v>
      </c>
      <c r="E1411" s="3">
        <v>101</v>
      </c>
      <c r="F1411" s="3">
        <v>6</v>
      </c>
      <c r="G1411" s="5">
        <v>78.100000000000009</v>
      </c>
      <c r="H1411" s="5">
        <v>468.6</v>
      </c>
      <c r="I1411" s="5">
        <v>79.662000000000006</v>
      </c>
      <c r="J1411" s="3" t="b">
        <v>0</v>
      </c>
      <c r="K1411" s="3" t="s">
        <v>703</v>
      </c>
      <c r="L1411" s="3">
        <v>2024</v>
      </c>
      <c r="M1411" s="3">
        <v>2</v>
      </c>
      <c r="N1411" s="3" t="s">
        <v>18</v>
      </c>
      <c r="O1411" s="11">
        <v>20</v>
      </c>
      <c r="P1411" s="11" t="str">
        <f>TEXT(Table1[[#This Row],[Order_Date]],"YYYY-MM")</f>
        <v>2024-02</v>
      </c>
      <c r="Q1411" s="9" t="str">
        <f>IF(AND(Table1[[#This Row],[Hour]]&gt;=6,Table1[[#This Row],[Hour]]&lt;12),"Morning",IF(AND(Table1[[#This Row],[Hour]]&gt;=12,Table1[[#This Row],[Hour]]&lt;18),"AfterNoon",IF(AND(Table1[[#This Row],[Hour]]&gt;=18,Table1[[#This Row],[Hour]]&lt;21),"Evening","Night")))</f>
        <v>Evening</v>
      </c>
      <c r="R1411">
        <f>Table1[[#This Row],[Total_Sales]]/Table1[[#This Row],[Quantity_Sold]]</f>
        <v>78.100000000000009</v>
      </c>
      <c r="S1411">
        <v>17</v>
      </c>
    </row>
    <row r="1412" spans="1:19" ht="15.75" customHeight="1" x14ac:dyDescent="0.25">
      <c r="A1412" s="3">
        <v>2411</v>
      </c>
      <c r="B1412" s="4">
        <v>45061</v>
      </c>
      <c r="C1412" s="3">
        <v>201</v>
      </c>
      <c r="D1412" s="3">
        <v>301</v>
      </c>
      <c r="E1412" s="3">
        <v>105</v>
      </c>
      <c r="F1412" s="3">
        <v>8</v>
      </c>
      <c r="G1412" s="5">
        <v>403.30400000000003</v>
      </c>
      <c r="H1412" s="5">
        <v>3226.4320000000002</v>
      </c>
      <c r="I1412" s="5">
        <v>613.02208000000007</v>
      </c>
      <c r="J1412" s="3" t="b">
        <v>0</v>
      </c>
      <c r="K1412" s="3" t="s">
        <v>911</v>
      </c>
      <c r="L1412" s="3">
        <v>2023</v>
      </c>
      <c r="M1412" s="3">
        <v>5</v>
      </c>
      <c r="N1412" s="3" t="s">
        <v>28</v>
      </c>
      <c r="O1412" s="11">
        <v>14</v>
      </c>
      <c r="P1412" s="11" t="str">
        <f>TEXT(Table1[[#This Row],[Order_Date]],"YYYY-MM")</f>
        <v>2023-05</v>
      </c>
      <c r="Q1412" s="9" t="str">
        <f>IF(AND(Table1[[#This Row],[Hour]]&gt;=6,Table1[[#This Row],[Hour]]&lt;12),"Morning",IF(AND(Table1[[#This Row],[Hour]]&gt;=12,Table1[[#This Row],[Hour]]&lt;18),"AfterNoon",IF(AND(Table1[[#This Row],[Hour]]&gt;=18,Table1[[#This Row],[Hour]]&lt;21),"Evening","Night")))</f>
        <v>AfterNoon</v>
      </c>
      <c r="R1412">
        <f>Table1[[#This Row],[Total_Sales]]/Table1[[#This Row],[Quantity_Sold]]</f>
        <v>403.30400000000003</v>
      </c>
      <c r="S1412">
        <v>19</v>
      </c>
    </row>
    <row r="1413" spans="1:19" ht="15.75" customHeight="1" x14ac:dyDescent="0.25">
      <c r="A1413" s="3">
        <v>2412</v>
      </c>
      <c r="B1413" s="4">
        <v>45099</v>
      </c>
      <c r="C1413" s="3">
        <v>202</v>
      </c>
      <c r="D1413" s="3">
        <v>304</v>
      </c>
      <c r="E1413" s="3">
        <v>102</v>
      </c>
      <c r="F1413" s="3">
        <v>5</v>
      </c>
      <c r="G1413" s="5">
        <v>484.83600000000001</v>
      </c>
      <c r="H1413" s="5">
        <v>2424.1800000000003</v>
      </c>
      <c r="I1413" s="5">
        <v>509.07780000000002</v>
      </c>
      <c r="J1413" s="3" t="b">
        <v>0</v>
      </c>
      <c r="K1413" s="3" t="s">
        <v>912</v>
      </c>
      <c r="L1413" s="3">
        <v>2023</v>
      </c>
      <c r="M1413" s="3">
        <v>6</v>
      </c>
      <c r="N1413" s="3" t="s">
        <v>16</v>
      </c>
      <c r="O1413" s="11">
        <v>7</v>
      </c>
      <c r="P1413" s="11" t="str">
        <f>TEXT(Table1[[#This Row],[Order_Date]],"YYYY-MM")</f>
        <v>2023-06</v>
      </c>
      <c r="Q1413" s="9" t="str">
        <f>IF(AND(Table1[[#This Row],[Hour]]&gt;=6,Table1[[#This Row],[Hour]]&lt;12),"Morning",IF(AND(Table1[[#This Row],[Hour]]&gt;=12,Table1[[#This Row],[Hour]]&lt;18),"AfterNoon",IF(AND(Table1[[#This Row],[Hour]]&gt;=18,Table1[[#This Row],[Hour]]&lt;21),"Evening","Night")))</f>
        <v>Morning</v>
      </c>
      <c r="R1413">
        <f>Table1[[#This Row],[Total_Sales]]/Table1[[#This Row],[Quantity_Sold]]</f>
        <v>484.83600000000007</v>
      </c>
      <c r="S1413">
        <v>21</v>
      </c>
    </row>
    <row r="1414" spans="1:19" ht="15.75" customHeight="1" x14ac:dyDescent="0.25">
      <c r="A1414" s="3">
        <v>2413</v>
      </c>
      <c r="B1414" s="4">
        <v>45402</v>
      </c>
      <c r="C1414" s="3">
        <v>201</v>
      </c>
      <c r="D1414" s="3">
        <v>305</v>
      </c>
      <c r="E1414" s="3">
        <v>105</v>
      </c>
      <c r="F1414" s="3">
        <v>8</v>
      </c>
      <c r="G1414" s="5">
        <v>391.42399999999998</v>
      </c>
      <c r="H1414" s="5">
        <v>3131.3919999999998</v>
      </c>
      <c r="I1414" s="5">
        <v>782.84799999999996</v>
      </c>
      <c r="J1414" s="3" t="b">
        <v>0</v>
      </c>
      <c r="K1414" s="3" t="s">
        <v>858</v>
      </c>
      <c r="L1414" s="3">
        <v>2024</v>
      </c>
      <c r="M1414" s="3">
        <v>4</v>
      </c>
      <c r="N1414" s="3" t="s">
        <v>22</v>
      </c>
      <c r="O1414" s="11">
        <v>16</v>
      </c>
      <c r="P1414" s="11" t="str">
        <f>TEXT(Table1[[#This Row],[Order_Date]],"YYYY-MM")</f>
        <v>2024-04</v>
      </c>
      <c r="Q1414" s="9" t="str">
        <f>IF(AND(Table1[[#This Row],[Hour]]&gt;=6,Table1[[#This Row],[Hour]]&lt;12),"Morning",IF(AND(Table1[[#This Row],[Hour]]&gt;=12,Table1[[#This Row],[Hour]]&lt;18),"AfterNoon",IF(AND(Table1[[#This Row],[Hour]]&gt;=18,Table1[[#This Row],[Hour]]&lt;21),"Evening","Night")))</f>
        <v>AfterNoon</v>
      </c>
      <c r="R1414">
        <f>Table1[[#This Row],[Total_Sales]]/Table1[[#This Row],[Quantity_Sold]]</f>
        <v>391.42399999999998</v>
      </c>
      <c r="S1414">
        <v>25</v>
      </c>
    </row>
    <row r="1415" spans="1:19" ht="15.75" customHeight="1" x14ac:dyDescent="0.25">
      <c r="A1415" s="3">
        <v>2414</v>
      </c>
      <c r="B1415" s="4">
        <v>45047</v>
      </c>
      <c r="C1415" s="3">
        <v>203</v>
      </c>
      <c r="D1415" s="3">
        <v>303</v>
      </c>
      <c r="E1415" s="3">
        <v>101</v>
      </c>
      <c r="F1415" s="3">
        <v>2</v>
      </c>
      <c r="G1415" s="5">
        <v>551.67200000000003</v>
      </c>
      <c r="H1415" s="5">
        <v>1103.3440000000001</v>
      </c>
      <c r="I1415" s="5">
        <v>331.00319999999999</v>
      </c>
      <c r="J1415" s="3" t="b">
        <v>0</v>
      </c>
      <c r="K1415" s="3" t="s">
        <v>913</v>
      </c>
      <c r="L1415" s="3">
        <v>2023</v>
      </c>
      <c r="M1415" s="3">
        <v>5</v>
      </c>
      <c r="N1415" s="3" t="s">
        <v>28</v>
      </c>
      <c r="O1415" s="11">
        <v>16</v>
      </c>
      <c r="P1415" s="11" t="str">
        <f>TEXT(Table1[[#This Row],[Order_Date]],"YYYY-MM")</f>
        <v>2023-05</v>
      </c>
      <c r="Q1415" s="9" t="str">
        <f>IF(AND(Table1[[#This Row],[Hour]]&gt;=6,Table1[[#This Row],[Hour]]&lt;12),"Morning",IF(AND(Table1[[#This Row],[Hour]]&gt;=12,Table1[[#This Row],[Hour]]&lt;18),"AfterNoon",IF(AND(Table1[[#This Row],[Hour]]&gt;=18,Table1[[#This Row],[Hour]]&lt;21),"Evening","Night")))</f>
        <v>AfterNoon</v>
      </c>
      <c r="R1415">
        <f>Table1[[#This Row],[Total_Sales]]/Table1[[#This Row],[Quantity_Sold]]</f>
        <v>551.67200000000003</v>
      </c>
      <c r="S1415">
        <v>30</v>
      </c>
    </row>
    <row r="1416" spans="1:19" ht="15.75" customHeight="1" x14ac:dyDescent="0.25">
      <c r="A1416" s="3">
        <v>2415</v>
      </c>
      <c r="B1416" s="4">
        <v>44944</v>
      </c>
      <c r="C1416" s="3">
        <v>205</v>
      </c>
      <c r="D1416" s="3">
        <v>305</v>
      </c>
      <c r="E1416" s="3">
        <v>101</v>
      </c>
      <c r="F1416" s="3">
        <v>1</v>
      </c>
      <c r="G1416" s="5">
        <v>395.89</v>
      </c>
      <c r="H1416" s="5">
        <v>395.89</v>
      </c>
      <c r="I1416" s="5">
        <v>59.383499999999998</v>
      </c>
      <c r="J1416" s="3" t="b">
        <v>0</v>
      </c>
      <c r="K1416" s="3" t="s">
        <v>914</v>
      </c>
      <c r="L1416" s="3">
        <v>2023</v>
      </c>
      <c r="M1416" s="3">
        <v>1</v>
      </c>
      <c r="N1416" s="3" t="s">
        <v>18</v>
      </c>
      <c r="O1416" s="11">
        <v>9</v>
      </c>
      <c r="P1416" s="11" t="str">
        <f>TEXT(Table1[[#This Row],[Order_Date]],"YYYY-MM")</f>
        <v>2023-01</v>
      </c>
      <c r="Q1416" s="9" t="str">
        <f>IF(AND(Table1[[#This Row],[Hour]]&gt;=6,Table1[[#This Row],[Hour]]&lt;12),"Morning",IF(AND(Table1[[#This Row],[Hour]]&gt;=12,Table1[[#This Row],[Hour]]&lt;18),"AfterNoon",IF(AND(Table1[[#This Row],[Hour]]&gt;=18,Table1[[#This Row],[Hour]]&lt;21),"Evening","Night")))</f>
        <v>Morning</v>
      </c>
      <c r="R1416">
        <f>Table1[[#This Row],[Total_Sales]]/Table1[[#This Row],[Quantity_Sold]]</f>
        <v>395.89</v>
      </c>
      <c r="S1416">
        <v>15</v>
      </c>
    </row>
    <row r="1417" spans="1:19" ht="15.75" customHeight="1" x14ac:dyDescent="0.25">
      <c r="A1417" s="3">
        <v>2416</v>
      </c>
      <c r="B1417" s="4">
        <v>44948</v>
      </c>
      <c r="C1417" s="3">
        <v>204</v>
      </c>
      <c r="D1417" s="3">
        <v>303</v>
      </c>
      <c r="E1417" s="3">
        <v>105</v>
      </c>
      <c r="F1417" s="3">
        <v>10</v>
      </c>
      <c r="G1417" s="5">
        <v>184.44800000000004</v>
      </c>
      <c r="H1417" s="5">
        <v>1844.4800000000005</v>
      </c>
      <c r="I1417" s="5">
        <v>313.56160000000011</v>
      </c>
      <c r="J1417" s="3" t="b">
        <v>0</v>
      </c>
      <c r="K1417" s="3" t="s">
        <v>150</v>
      </c>
      <c r="L1417" s="3">
        <v>2023</v>
      </c>
      <c r="M1417" s="3">
        <v>1</v>
      </c>
      <c r="N1417" s="3" t="s">
        <v>20</v>
      </c>
      <c r="O1417" s="11">
        <v>5</v>
      </c>
      <c r="P1417" s="11" t="str">
        <f>TEXT(Table1[[#This Row],[Order_Date]],"YYYY-MM")</f>
        <v>2023-01</v>
      </c>
      <c r="Q1417" s="9" t="str">
        <f>IF(AND(Table1[[#This Row],[Hour]]&gt;=6,Table1[[#This Row],[Hour]]&lt;12),"Morning",IF(AND(Table1[[#This Row],[Hour]]&gt;=12,Table1[[#This Row],[Hour]]&lt;18),"AfterNoon",IF(AND(Table1[[#This Row],[Hour]]&gt;=18,Table1[[#This Row],[Hour]]&lt;21),"Evening","Night")))</f>
        <v>Night</v>
      </c>
      <c r="R1417">
        <f>Table1[[#This Row],[Total_Sales]]/Table1[[#This Row],[Quantity_Sold]]</f>
        <v>184.44800000000004</v>
      </c>
      <c r="S1417">
        <v>17</v>
      </c>
    </row>
    <row r="1418" spans="1:19" ht="15.75" customHeight="1" x14ac:dyDescent="0.25">
      <c r="A1418" s="3">
        <v>2417</v>
      </c>
      <c r="B1418" s="4">
        <v>45351</v>
      </c>
      <c r="C1418" s="3">
        <v>203</v>
      </c>
      <c r="D1418" s="3">
        <v>305</v>
      </c>
      <c r="E1418" s="3">
        <v>103</v>
      </c>
      <c r="F1418" s="3">
        <v>3</v>
      </c>
      <c r="G1418" s="5">
        <v>369.46800000000002</v>
      </c>
      <c r="H1418" s="5">
        <v>1108.404</v>
      </c>
      <c r="I1418" s="5">
        <v>210.59675999999999</v>
      </c>
      <c r="J1418" s="3" t="b">
        <v>0</v>
      </c>
      <c r="K1418" s="3" t="s">
        <v>365</v>
      </c>
      <c r="L1418" s="3">
        <v>2024</v>
      </c>
      <c r="M1418" s="3">
        <v>2</v>
      </c>
      <c r="N1418" s="3" t="s">
        <v>16</v>
      </c>
      <c r="O1418" s="11">
        <v>0</v>
      </c>
      <c r="P1418" s="11" t="str">
        <f>TEXT(Table1[[#This Row],[Order_Date]],"YYYY-MM")</f>
        <v>2024-02</v>
      </c>
      <c r="Q1418" s="9" t="str">
        <f>IF(AND(Table1[[#This Row],[Hour]]&gt;=6,Table1[[#This Row],[Hour]]&lt;12),"Morning",IF(AND(Table1[[#This Row],[Hour]]&gt;=12,Table1[[#This Row],[Hour]]&lt;18),"AfterNoon",IF(AND(Table1[[#This Row],[Hour]]&gt;=18,Table1[[#This Row],[Hour]]&lt;21),"Evening","Night")))</f>
        <v>Night</v>
      </c>
      <c r="R1418">
        <f>Table1[[#This Row],[Total_Sales]]/Table1[[#This Row],[Quantity_Sold]]</f>
        <v>369.46800000000002</v>
      </c>
      <c r="S1418">
        <v>19</v>
      </c>
    </row>
    <row r="1419" spans="1:19" ht="15.75" customHeight="1" x14ac:dyDescent="0.25">
      <c r="A1419" s="3">
        <v>2418</v>
      </c>
      <c r="B1419" s="4">
        <v>45423</v>
      </c>
      <c r="C1419" s="3">
        <v>203</v>
      </c>
      <c r="D1419" s="3">
        <v>302</v>
      </c>
      <c r="E1419" s="3">
        <v>105</v>
      </c>
      <c r="F1419" s="3">
        <v>8</v>
      </c>
      <c r="G1419" s="5">
        <v>339.57</v>
      </c>
      <c r="H1419" s="5">
        <v>2716.56</v>
      </c>
      <c r="I1419" s="5">
        <v>570.47759999999994</v>
      </c>
      <c r="J1419" s="3" t="b">
        <v>1</v>
      </c>
      <c r="K1419" s="3" t="s">
        <v>915</v>
      </c>
      <c r="L1419" s="3">
        <v>2024</v>
      </c>
      <c r="M1419" s="3">
        <v>5</v>
      </c>
      <c r="N1419" s="3" t="s">
        <v>22</v>
      </c>
      <c r="O1419" s="11">
        <v>20</v>
      </c>
      <c r="P1419" s="11" t="str">
        <f>TEXT(Table1[[#This Row],[Order_Date]],"YYYY-MM")</f>
        <v>2024-05</v>
      </c>
      <c r="Q1419" s="9" t="str">
        <f>IF(AND(Table1[[#This Row],[Hour]]&gt;=6,Table1[[#This Row],[Hour]]&lt;12),"Morning",IF(AND(Table1[[#This Row],[Hour]]&gt;=12,Table1[[#This Row],[Hour]]&lt;18),"AfterNoon",IF(AND(Table1[[#This Row],[Hour]]&gt;=18,Table1[[#This Row],[Hour]]&lt;21),"Evening","Night")))</f>
        <v>Evening</v>
      </c>
      <c r="R1419">
        <f>Table1[[#This Row],[Total_Sales]]/Table1[[#This Row],[Quantity_Sold]]</f>
        <v>339.57</v>
      </c>
      <c r="S1419">
        <v>21</v>
      </c>
    </row>
    <row r="1420" spans="1:19" ht="15.75" customHeight="1" x14ac:dyDescent="0.25">
      <c r="A1420" s="3">
        <v>2419</v>
      </c>
      <c r="B1420" s="4">
        <v>45361</v>
      </c>
      <c r="C1420" s="3">
        <v>202</v>
      </c>
      <c r="D1420" s="3">
        <v>303</v>
      </c>
      <c r="E1420" s="3">
        <v>103</v>
      </c>
      <c r="F1420" s="3">
        <v>7</v>
      </c>
      <c r="G1420" s="5">
        <v>573.25400000000002</v>
      </c>
      <c r="H1420" s="5">
        <v>4012.7780000000002</v>
      </c>
      <c r="I1420" s="5">
        <v>1003.1945000000001</v>
      </c>
      <c r="J1420" s="3" t="b">
        <v>0</v>
      </c>
      <c r="K1420" s="3" t="s">
        <v>859</v>
      </c>
      <c r="L1420" s="3">
        <v>2024</v>
      </c>
      <c r="M1420" s="3">
        <v>3</v>
      </c>
      <c r="N1420" s="3" t="s">
        <v>20</v>
      </c>
      <c r="O1420" s="11">
        <v>4</v>
      </c>
      <c r="P1420" s="11" t="str">
        <f>TEXT(Table1[[#This Row],[Order_Date]],"YYYY-MM")</f>
        <v>2024-03</v>
      </c>
      <c r="Q1420" s="9" t="str">
        <f>IF(AND(Table1[[#This Row],[Hour]]&gt;=6,Table1[[#This Row],[Hour]]&lt;12),"Morning",IF(AND(Table1[[#This Row],[Hour]]&gt;=12,Table1[[#This Row],[Hour]]&lt;18),"AfterNoon",IF(AND(Table1[[#This Row],[Hour]]&gt;=18,Table1[[#This Row],[Hour]]&lt;21),"Evening","Night")))</f>
        <v>Night</v>
      </c>
      <c r="R1420">
        <f>Table1[[#This Row],[Total_Sales]]/Table1[[#This Row],[Quantity_Sold]]</f>
        <v>573.25400000000002</v>
      </c>
      <c r="S1420">
        <v>25</v>
      </c>
    </row>
    <row r="1421" spans="1:19" ht="15.75" customHeight="1" x14ac:dyDescent="0.25">
      <c r="A1421" s="3">
        <v>2420</v>
      </c>
      <c r="B1421" s="4">
        <v>45196</v>
      </c>
      <c r="C1421" s="3">
        <v>202</v>
      </c>
      <c r="D1421" s="3">
        <v>303</v>
      </c>
      <c r="E1421" s="3">
        <v>103</v>
      </c>
      <c r="F1421" s="3">
        <v>7</v>
      </c>
      <c r="G1421" s="5">
        <v>69.475999999999999</v>
      </c>
      <c r="H1421" s="5">
        <v>486.33199999999999</v>
      </c>
      <c r="I1421" s="5">
        <v>145.89959999999999</v>
      </c>
      <c r="J1421" s="3" t="b">
        <v>1</v>
      </c>
      <c r="K1421" s="3" t="s">
        <v>611</v>
      </c>
      <c r="L1421" s="3">
        <v>2023</v>
      </c>
      <c r="M1421" s="3">
        <v>9</v>
      </c>
      <c r="N1421" s="3" t="s">
        <v>18</v>
      </c>
      <c r="O1421" s="11">
        <v>14</v>
      </c>
      <c r="P1421" s="11" t="str">
        <f>TEXT(Table1[[#This Row],[Order_Date]],"YYYY-MM")</f>
        <v>2023-09</v>
      </c>
      <c r="Q1421" s="9" t="str">
        <f>IF(AND(Table1[[#This Row],[Hour]]&gt;=6,Table1[[#This Row],[Hour]]&lt;12),"Morning",IF(AND(Table1[[#This Row],[Hour]]&gt;=12,Table1[[#This Row],[Hour]]&lt;18),"AfterNoon",IF(AND(Table1[[#This Row],[Hour]]&gt;=18,Table1[[#This Row],[Hour]]&lt;21),"Evening","Night")))</f>
        <v>AfterNoon</v>
      </c>
      <c r="R1421">
        <f>Table1[[#This Row],[Total_Sales]]/Table1[[#This Row],[Quantity_Sold]]</f>
        <v>69.475999999999999</v>
      </c>
      <c r="S1421">
        <v>30</v>
      </c>
    </row>
    <row r="1422" spans="1:19" ht="15.75" customHeight="1" x14ac:dyDescent="0.25">
      <c r="A1422" s="3">
        <v>2421</v>
      </c>
      <c r="B1422" s="4">
        <v>45050</v>
      </c>
      <c r="C1422" s="3">
        <v>202</v>
      </c>
      <c r="D1422" s="3">
        <v>302</v>
      </c>
      <c r="E1422" s="3">
        <v>105</v>
      </c>
      <c r="F1422" s="3">
        <v>2</v>
      </c>
      <c r="G1422" s="5">
        <v>140.316</v>
      </c>
      <c r="H1422" s="5">
        <v>280.63200000000001</v>
      </c>
      <c r="I1422" s="5">
        <v>42.094799999999999</v>
      </c>
      <c r="J1422" s="3" t="b">
        <v>1</v>
      </c>
      <c r="K1422" s="3" t="s">
        <v>248</v>
      </c>
      <c r="L1422" s="3">
        <v>2023</v>
      </c>
      <c r="M1422" s="3">
        <v>5</v>
      </c>
      <c r="N1422" s="3" t="s">
        <v>16</v>
      </c>
      <c r="O1422" s="11">
        <v>23</v>
      </c>
      <c r="P1422" s="11" t="str">
        <f>TEXT(Table1[[#This Row],[Order_Date]],"YYYY-MM")</f>
        <v>2023-05</v>
      </c>
      <c r="Q1422" s="9" t="str">
        <f>IF(AND(Table1[[#This Row],[Hour]]&gt;=6,Table1[[#This Row],[Hour]]&lt;12),"Morning",IF(AND(Table1[[#This Row],[Hour]]&gt;=12,Table1[[#This Row],[Hour]]&lt;18),"AfterNoon",IF(AND(Table1[[#This Row],[Hour]]&gt;=18,Table1[[#This Row],[Hour]]&lt;21),"Evening","Night")))</f>
        <v>Night</v>
      </c>
      <c r="R1422">
        <f>Table1[[#This Row],[Total_Sales]]/Table1[[#This Row],[Quantity_Sold]]</f>
        <v>140.316</v>
      </c>
      <c r="S1422">
        <v>15</v>
      </c>
    </row>
    <row r="1423" spans="1:19" ht="15.75" customHeight="1" x14ac:dyDescent="0.25">
      <c r="A1423" s="3">
        <v>2422</v>
      </c>
      <c r="B1423" s="4">
        <v>45070</v>
      </c>
      <c r="C1423" s="3">
        <v>204</v>
      </c>
      <c r="D1423" s="3">
        <v>301</v>
      </c>
      <c r="E1423" s="3">
        <v>105</v>
      </c>
      <c r="F1423" s="3">
        <v>5</v>
      </c>
      <c r="G1423" s="5">
        <v>93.25800000000001</v>
      </c>
      <c r="H1423" s="5">
        <v>466.29000000000008</v>
      </c>
      <c r="I1423" s="5">
        <v>79.269300000000015</v>
      </c>
      <c r="J1423" s="3" t="b">
        <v>0</v>
      </c>
      <c r="K1423" s="3" t="s">
        <v>916</v>
      </c>
      <c r="L1423" s="3">
        <v>2023</v>
      </c>
      <c r="M1423" s="3">
        <v>5</v>
      </c>
      <c r="N1423" s="3" t="s">
        <v>18</v>
      </c>
      <c r="O1423" s="11">
        <v>9</v>
      </c>
      <c r="P1423" s="11" t="str">
        <f>TEXT(Table1[[#This Row],[Order_Date]],"YYYY-MM")</f>
        <v>2023-05</v>
      </c>
      <c r="Q1423" s="9" t="str">
        <f>IF(AND(Table1[[#This Row],[Hour]]&gt;=6,Table1[[#This Row],[Hour]]&lt;12),"Morning",IF(AND(Table1[[#This Row],[Hour]]&gt;=12,Table1[[#This Row],[Hour]]&lt;18),"AfterNoon",IF(AND(Table1[[#This Row],[Hour]]&gt;=18,Table1[[#This Row],[Hour]]&lt;21),"Evening","Night")))</f>
        <v>Morning</v>
      </c>
      <c r="R1423">
        <f>Table1[[#This Row],[Total_Sales]]/Table1[[#This Row],[Quantity_Sold]]</f>
        <v>93.25800000000001</v>
      </c>
      <c r="S1423">
        <v>17</v>
      </c>
    </row>
    <row r="1424" spans="1:19" ht="15.75" customHeight="1" x14ac:dyDescent="0.25">
      <c r="A1424" s="3">
        <v>2423</v>
      </c>
      <c r="B1424" s="4">
        <v>45028</v>
      </c>
      <c r="C1424" s="3">
        <v>203</v>
      </c>
      <c r="D1424" s="3">
        <v>302</v>
      </c>
      <c r="E1424" s="3">
        <v>101</v>
      </c>
      <c r="F1424" s="3">
        <v>8</v>
      </c>
      <c r="G1424" s="5">
        <v>390.85200000000003</v>
      </c>
      <c r="H1424" s="5">
        <v>3126.8160000000003</v>
      </c>
      <c r="I1424" s="5">
        <v>594.09504000000004</v>
      </c>
      <c r="J1424" s="3" t="b">
        <v>0</v>
      </c>
      <c r="K1424" s="3" t="s">
        <v>288</v>
      </c>
      <c r="L1424" s="3">
        <v>2023</v>
      </c>
      <c r="M1424" s="3">
        <v>4</v>
      </c>
      <c r="N1424" s="3" t="s">
        <v>18</v>
      </c>
      <c r="O1424" s="11">
        <v>18</v>
      </c>
      <c r="P1424" s="11" t="str">
        <f>TEXT(Table1[[#This Row],[Order_Date]],"YYYY-MM")</f>
        <v>2023-04</v>
      </c>
      <c r="Q1424" s="9" t="str">
        <f>IF(AND(Table1[[#This Row],[Hour]]&gt;=6,Table1[[#This Row],[Hour]]&lt;12),"Morning",IF(AND(Table1[[#This Row],[Hour]]&gt;=12,Table1[[#This Row],[Hour]]&lt;18),"AfterNoon",IF(AND(Table1[[#This Row],[Hour]]&gt;=18,Table1[[#This Row],[Hour]]&lt;21),"Evening","Night")))</f>
        <v>Evening</v>
      </c>
      <c r="R1424">
        <f>Table1[[#This Row],[Total_Sales]]/Table1[[#This Row],[Quantity_Sold]]</f>
        <v>390.85200000000003</v>
      </c>
      <c r="S1424">
        <v>19</v>
      </c>
    </row>
    <row r="1425" spans="1:19" ht="15.75" customHeight="1" x14ac:dyDescent="0.25">
      <c r="A1425" s="3">
        <v>2424</v>
      </c>
      <c r="B1425" s="4">
        <v>44999</v>
      </c>
      <c r="C1425" s="3">
        <v>202</v>
      </c>
      <c r="D1425" s="3">
        <v>301</v>
      </c>
      <c r="E1425" s="3">
        <v>102</v>
      </c>
      <c r="F1425" s="3">
        <v>9</v>
      </c>
      <c r="G1425" s="5">
        <v>603.79000000000008</v>
      </c>
      <c r="H1425" s="5">
        <v>5434.1100000000006</v>
      </c>
      <c r="I1425" s="5">
        <v>1141.1631</v>
      </c>
      <c r="J1425" s="3" t="b">
        <v>0</v>
      </c>
      <c r="K1425" s="3" t="s">
        <v>912</v>
      </c>
      <c r="L1425" s="3">
        <v>2023</v>
      </c>
      <c r="M1425" s="3">
        <v>3</v>
      </c>
      <c r="N1425" s="3" t="s">
        <v>31</v>
      </c>
      <c r="O1425" s="11">
        <v>7</v>
      </c>
      <c r="P1425" s="11" t="str">
        <f>TEXT(Table1[[#This Row],[Order_Date]],"YYYY-MM")</f>
        <v>2023-03</v>
      </c>
      <c r="Q1425" s="9" t="str">
        <f>IF(AND(Table1[[#This Row],[Hour]]&gt;=6,Table1[[#This Row],[Hour]]&lt;12),"Morning",IF(AND(Table1[[#This Row],[Hour]]&gt;=12,Table1[[#This Row],[Hour]]&lt;18),"AfterNoon",IF(AND(Table1[[#This Row],[Hour]]&gt;=18,Table1[[#This Row],[Hour]]&lt;21),"Evening","Night")))</f>
        <v>Morning</v>
      </c>
      <c r="R1425">
        <f>Table1[[#This Row],[Total_Sales]]/Table1[[#This Row],[Quantity_Sold]]</f>
        <v>603.79000000000008</v>
      </c>
      <c r="S1425">
        <v>20.999999999999996</v>
      </c>
    </row>
    <row r="1426" spans="1:19" ht="15.75" customHeight="1" x14ac:dyDescent="0.25">
      <c r="A1426" s="3">
        <v>2425</v>
      </c>
      <c r="B1426" s="4">
        <v>45158</v>
      </c>
      <c r="C1426" s="3">
        <v>201</v>
      </c>
      <c r="D1426" s="3">
        <v>303</v>
      </c>
      <c r="E1426" s="3">
        <v>105</v>
      </c>
      <c r="F1426" s="3">
        <v>10</v>
      </c>
      <c r="G1426" s="5">
        <v>595.16599999999994</v>
      </c>
      <c r="H1426" s="5">
        <v>5951.66</v>
      </c>
      <c r="I1426" s="5">
        <v>1487.915</v>
      </c>
      <c r="J1426" s="3" t="b">
        <v>0</v>
      </c>
      <c r="K1426" s="3" t="s">
        <v>917</v>
      </c>
      <c r="L1426" s="3">
        <v>2023</v>
      </c>
      <c r="M1426" s="3">
        <v>8</v>
      </c>
      <c r="N1426" s="3" t="s">
        <v>20</v>
      </c>
      <c r="O1426" s="11">
        <v>2</v>
      </c>
      <c r="P1426" s="11" t="str">
        <f>TEXT(Table1[[#This Row],[Order_Date]],"YYYY-MM")</f>
        <v>2023-08</v>
      </c>
      <c r="Q1426" s="9" t="str">
        <f>IF(AND(Table1[[#This Row],[Hour]]&gt;=6,Table1[[#This Row],[Hour]]&lt;12),"Morning",IF(AND(Table1[[#This Row],[Hour]]&gt;=12,Table1[[#This Row],[Hour]]&lt;18),"AfterNoon",IF(AND(Table1[[#This Row],[Hour]]&gt;=18,Table1[[#This Row],[Hour]]&lt;21),"Evening","Night")))</f>
        <v>Night</v>
      </c>
      <c r="R1426">
        <f>Table1[[#This Row],[Total_Sales]]/Table1[[#This Row],[Quantity_Sold]]</f>
        <v>595.16599999999994</v>
      </c>
      <c r="S1426">
        <v>25</v>
      </c>
    </row>
    <row r="1427" spans="1:19" ht="15.75" customHeight="1" x14ac:dyDescent="0.25">
      <c r="A1427" s="3">
        <v>2426</v>
      </c>
      <c r="B1427" s="4">
        <v>44925</v>
      </c>
      <c r="C1427" s="3">
        <v>202</v>
      </c>
      <c r="D1427" s="3">
        <v>303</v>
      </c>
      <c r="E1427" s="3">
        <v>102</v>
      </c>
      <c r="F1427" s="3">
        <v>5</v>
      </c>
      <c r="G1427" s="5">
        <v>163.108</v>
      </c>
      <c r="H1427" s="5">
        <v>815.54</v>
      </c>
      <c r="I1427" s="5">
        <v>244.66199999999998</v>
      </c>
      <c r="J1427" s="3" t="b">
        <v>1</v>
      </c>
      <c r="K1427" s="3" t="s">
        <v>561</v>
      </c>
      <c r="L1427" s="3">
        <v>2022</v>
      </c>
      <c r="M1427" s="3">
        <v>12</v>
      </c>
      <c r="N1427" s="3" t="s">
        <v>26</v>
      </c>
      <c r="O1427" s="11">
        <v>10</v>
      </c>
      <c r="P1427" s="11" t="str">
        <f>TEXT(Table1[[#This Row],[Order_Date]],"YYYY-MM")</f>
        <v>2022-12</v>
      </c>
      <c r="Q1427" s="9" t="str">
        <f>IF(AND(Table1[[#This Row],[Hour]]&gt;=6,Table1[[#This Row],[Hour]]&lt;12),"Morning",IF(AND(Table1[[#This Row],[Hour]]&gt;=12,Table1[[#This Row],[Hour]]&lt;18),"AfterNoon",IF(AND(Table1[[#This Row],[Hour]]&gt;=18,Table1[[#This Row],[Hour]]&lt;21),"Evening","Night")))</f>
        <v>Morning</v>
      </c>
      <c r="R1427">
        <f>Table1[[#This Row],[Total_Sales]]/Table1[[#This Row],[Quantity_Sold]]</f>
        <v>163.108</v>
      </c>
      <c r="S1427">
        <v>30</v>
      </c>
    </row>
    <row r="1428" spans="1:19" ht="15.75" customHeight="1" x14ac:dyDescent="0.25">
      <c r="A1428" s="3">
        <v>2427</v>
      </c>
      <c r="B1428" s="4">
        <v>45393</v>
      </c>
      <c r="C1428" s="3">
        <v>205</v>
      </c>
      <c r="D1428" s="3">
        <v>301</v>
      </c>
      <c r="E1428" s="3">
        <v>101</v>
      </c>
      <c r="F1428" s="3">
        <v>6</v>
      </c>
      <c r="G1428" s="5">
        <v>192.43400000000003</v>
      </c>
      <c r="H1428" s="5">
        <v>1154.6040000000003</v>
      </c>
      <c r="I1428" s="5">
        <v>173.19060000000005</v>
      </c>
      <c r="J1428" s="3" t="b">
        <v>1</v>
      </c>
      <c r="K1428" s="3" t="s">
        <v>378</v>
      </c>
      <c r="L1428" s="3">
        <v>2024</v>
      </c>
      <c r="M1428" s="3">
        <v>4</v>
      </c>
      <c r="N1428" s="3" t="s">
        <v>16</v>
      </c>
      <c r="O1428" s="11">
        <v>19</v>
      </c>
      <c r="P1428" s="11" t="str">
        <f>TEXT(Table1[[#This Row],[Order_Date]],"YYYY-MM")</f>
        <v>2024-04</v>
      </c>
      <c r="Q1428" s="9" t="str">
        <f>IF(AND(Table1[[#This Row],[Hour]]&gt;=6,Table1[[#This Row],[Hour]]&lt;12),"Morning",IF(AND(Table1[[#This Row],[Hour]]&gt;=12,Table1[[#This Row],[Hour]]&lt;18),"AfterNoon",IF(AND(Table1[[#This Row],[Hour]]&gt;=18,Table1[[#This Row],[Hour]]&lt;21),"Evening","Night")))</f>
        <v>Evening</v>
      </c>
      <c r="R1428">
        <f>Table1[[#This Row],[Total_Sales]]/Table1[[#This Row],[Quantity_Sold]]</f>
        <v>192.43400000000005</v>
      </c>
      <c r="S1428">
        <v>15</v>
      </c>
    </row>
    <row r="1429" spans="1:19" ht="15.75" customHeight="1" x14ac:dyDescent="0.25">
      <c r="A1429" s="3">
        <v>2428</v>
      </c>
      <c r="B1429" s="4">
        <v>44872</v>
      </c>
      <c r="C1429" s="3">
        <v>205</v>
      </c>
      <c r="D1429" s="3">
        <v>304</v>
      </c>
      <c r="E1429" s="3">
        <v>105</v>
      </c>
      <c r="F1429" s="3">
        <v>10</v>
      </c>
      <c r="G1429" s="5">
        <v>614.98800000000006</v>
      </c>
      <c r="H1429" s="5">
        <v>6149.880000000001</v>
      </c>
      <c r="I1429" s="5">
        <v>1045.4796000000003</v>
      </c>
      <c r="J1429" s="3" t="b">
        <v>0</v>
      </c>
      <c r="K1429" s="3" t="s">
        <v>653</v>
      </c>
      <c r="L1429" s="3">
        <v>2022</v>
      </c>
      <c r="M1429" s="3">
        <v>11</v>
      </c>
      <c r="N1429" s="3" t="s">
        <v>28</v>
      </c>
      <c r="O1429" s="11">
        <v>3</v>
      </c>
      <c r="P1429" s="11" t="str">
        <f>TEXT(Table1[[#This Row],[Order_Date]],"YYYY-MM")</f>
        <v>2022-11</v>
      </c>
      <c r="Q1429" s="9" t="str">
        <f>IF(AND(Table1[[#This Row],[Hour]]&gt;=6,Table1[[#This Row],[Hour]]&lt;12),"Morning",IF(AND(Table1[[#This Row],[Hour]]&gt;=12,Table1[[#This Row],[Hour]]&lt;18),"AfterNoon",IF(AND(Table1[[#This Row],[Hour]]&gt;=18,Table1[[#This Row],[Hour]]&lt;21),"Evening","Night")))</f>
        <v>Night</v>
      </c>
      <c r="R1429">
        <f>Table1[[#This Row],[Total_Sales]]/Table1[[#This Row],[Quantity_Sold]]</f>
        <v>614.98800000000006</v>
      </c>
      <c r="S1429">
        <v>17.000000000000004</v>
      </c>
    </row>
    <row r="1430" spans="1:19" ht="15.75" customHeight="1" x14ac:dyDescent="0.25">
      <c r="A1430" s="3">
        <v>2429</v>
      </c>
      <c r="B1430" s="4">
        <v>45249</v>
      </c>
      <c r="C1430" s="3">
        <v>205</v>
      </c>
      <c r="D1430" s="3">
        <v>304</v>
      </c>
      <c r="E1430" s="3">
        <v>101</v>
      </c>
      <c r="F1430" s="3">
        <v>4</v>
      </c>
      <c r="G1430" s="5">
        <v>600.20400000000006</v>
      </c>
      <c r="H1430" s="5">
        <v>2400.8160000000003</v>
      </c>
      <c r="I1430" s="5">
        <v>456.15504000000004</v>
      </c>
      <c r="J1430" s="3" t="b">
        <v>0</v>
      </c>
      <c r="K1430" s="3" t="s">
        <v>409</v>
      </c>
      <c r="L1430" s="3">
        <v>2023</v>
      </c>
      <c r="M1430" s="3">
        <v>11</v>
      </c>
      <c r="N1430" s="3" t="s">
        <v>20</v>
      </c>
      <c r="O1430" s="11">
        <v>17</v>
      </c>
      <c r="P1430" s="11" t="str">
        <f>TEXT(Table1[[#This Row],[Order_Date]],"YYYY-MM")</f>
        <v>2023-11</v>
      </c>
      <c r="Q1430" s="9" t="str">
        <f>IF(AND(Table1[[#This Row],[Hour]]&gt;=6,Table1[[#This Row],[Hour]]&lt;12),"Morning",IF(AND(Table1[[#This Row],[Hour]]&gt;=12,Table1[[#This Row],[Hour]]&lt;18),"AfterNoon",IF(AND(Table1[[#This Row],[Hour]]&gt;=18,Table1[[#This Row],[Hour]]&lt;21),"Evening","Night")))</f>
        <v>AfterNoon</v>
      </c>
      <c r="R1430">
        <f>Table1[[#This Row],[Total_Sales]]/Table1[[#This Row],[Quantity_Sold]]</f>
        <v>600.20400000000006</v>
      </c>
      <c r="S1430">
        <v>19</v>
      </c>
    </row>
    <row r="1431" spans="1:19" ht="15.75" customHeight="1" x14ac:dyDescent="0.25">
      <c r="A1431" s="3">
        <v>2430</v>
      </c>
      <c r="B1431" s="4">
        <v>45576</v>
      </c>
      <c r="C1431" s="3">
        <v>202</v>
      </c>
      <c r="D1431" s="3">
        <v>305</v>
      </c>
      <c r="E1431" s="3">
        <v>102</v>
      </c>
      <c r="F1431" s="3">
        <v>8</v>
      </c>
      <c r="G1431" s="5">
        <v>192.01600000000002</v>
      </c>
      <c r="H1431" s="5">
        <v>1536.1280000000002</v>
      </c>
      <c r="I1431" s="5">
        <v>322.58688000000001</v>
      </c>
      <c r="J1431" s="3" t="b">
        <v>0</v>
      </c>
      <c r="K1431" s="3" t="s">
        <v>918</v>
      </c>
      <c r="L1431" s="3">
        <v>2024</v>
      </c>
      <c r="M1431" s="3">
        <v>10</v>
      </c>
      <c r="N1431" s="3" t="s">
        <v>26</v>
      </c>
      <c r="O1431" s="11">
        <v>22</v>
      </c>
      <c r="P1431" s="11" t="str">
        <f>TEXT(Table1[[#This Row],[Order_Date]],"YYYY-MM")</f>
        <v>2024-10</v>
      </c>
      <c r="Q1431" s="9" t="str">
        <f>IF(AND(Table1[[#This Row],[Hour]]&gt;=6,Table1[[#This Row],[Hour]]&lt;12),"Morning",IF(AND(Table1[[#This Row],[Hour]]&gt;=12,Table1[[#This Row],[Hour]]&lt;18),"AfterNoon",IF(AND(Table1[[#This Row],[Hour]]&gt;=18,Table1[[#This Row],[Hour]]&lt;21),"Evening","Night")))</f>
        <v>Night</v>
      </c>
      <c r="R1431">
        <f>Table1[[#This Row],[Total_Sales]]/Table1[[#This Row],[Quantity_Sold]]</f>
        <v>192.01600000000002</v>
      </c>
      <c r="S1431">
        <v>21</v>
      </c>
    </row>
    <row r="1432" spans="1:19" ht="15.75" customHeight="1" x14ac:dyDescent="0.25">
      <c r="A1432" s="3">
        <v>2431</v>
      </c>
      <c r="B1432" s="4">
        <v>44996</v>
      </c>
      <c r="C1432" s="3">
        <v>203</v>
      </c>
      <c r="D1432" s="3">
        <v>305</v>
      </c>
      <c r="E1432" s="3">
        <v>103</v>
      </c>
      <c r="F1432" s="3">
        <v>7</v>
      </c>
      <c r="G1432" s="5">
        <v>611.92999999999995</v>
      </c>
      <c r="H1432" s="5">
        <v>4283.5099999999993</v>
      </c>
      <c r="I1432" s="5">
        <v>1070.8774999999998</v>
      </c>
      <c r="J1432" s="3" t="b">
        <v>0</v>
      </c>
      <c r="K1432" s="3" t="s">
        <v>357</v>
      </c>
      <c r="L1432" s="3">
        <v>2023</v>
      </c>
      <c r="M1432" s="3">
        <v>3</v>
      </c>
      <c r="N1432" s="3" t="s">
        <v>22</v>
      </c>
      <c r="O1432" s="11">
        <v>17</v>
      </c>
      <c r="P1432" s="11" t="str">
        <f>TEXT(Table1[[#This Row],[Order_Date]],"YYYY-MM")</f>
        <v>2023-03</v>
      </c>
      <c r="Q1432" s="9" t="str">
        <f>IF(AND(Table1[[#This Row],[Hour]]&gt;=6,Table1[[#This Row],[Hour]]&lt;12),"Morning",IF(AND(Table1[[#This Row],[Hour]]&gt;=12,Table1[[#This Row],[Hour]]&lt;18),"AfterNoon",IF(AND(Table1[[#This Row],[Hour]]&gt;=18,Table1[[#This Row],[Hour]]&lt;21),"Evening","Night")))</f>
        <v>AfterNoon</v>
      </c>
      <c r="R1432">
        <f>Table1[[#This Row],[Total_Sales]]/Table1[[#This Row],[Quantity_Sold]]</f>
        <v>611.92999999999995</v>
      </c>
      <c r="S1432">
        <v>25</v>
      </c>
    </row>
    <row r="1433" spans="1:19" ht="15.75" customHeight="1" x14ac:dyDescent="0.25">
      <c r="A1433" s="3">
        <v>2432</v>
      </c>
      <c r="B1433" s="4">
        <v>45268</v>
      </c>
      <c r="C1433" s="3">
        <v>205</v>
      </c>
      <c r="D1433" s="3">
        <v>305</v>
      </c>
      <c r="E1433" s="3">
        <v>101</v>
      </c>
      <c r="F1433" s="3">
        <v>9</v>
      </c>
      <c r="G1433" s="5">
        <v>605.726</v>
      </c>
      <c r="H1433" s="5">
        <v>5451.5339999999997</v>
      </c>
      <c r="I1433" s="5">
        <v>1635.4601999999998</v>
      </c>
      <c r="J1433" s="3" t="b">
        <v>0</v>
      </c>
      <c r="K1433" s="3" t="s">
        <v>919</v>
      </c>
      <c r="L1433" s="3">
        <v>2023</v>
      </c>
      <c r="M1433" s="3">
        <v>12</v>
      </c>
      <c r="N1433" s="3" t="s">
        <v>26</v>
      </c>
      <c r="O1433" s="11">
        <v>11</v>
      </c>
      <c r="P1433" s="11" t="str">
        <f>TEXT(Table1[[#This Row],[Order_Date]],"YYYY-MM")</f>
        <v>2023-12</v>
      </c>
      <c r="Q1433" s="9" t="str">
        <f>IF(AND(Table1[[#This Row],[Hour]]&gt;=6,Table1[[#This Row],[Hour]]&lt;12),"Morning",IF(AND(Table1[[#This Row],[Hour]]&gt;=12,Table1[[#This Row],[Hour]]&lt;18),"AfterNoon",IF(AND(Table1[[#This Row],[Hour]]&gt;=18,Table1[[#This Row],[Hour]]&lt;21),"Evening","Night")))</f>
        <v>Morning</v>
      </c>
      <c r="R1433">
        <f>Table1[[#This Row],[Total_Sales]]/Table1[[#This Row],[Quantity_Sold]]</f>
        <v>605.726</v>
      </c>
      <c r="S1433">
        <v>30</v>
      </c>
    </row>
    <row r="1434" spans="1:19" ht="15.75" customHeight="1" x14ac:dyDescent="0.25">
      <c r="A1434" s="3">
        <v>2433</v>
      </c>
      <c r="B1434" s="4">
        <v>44881</v>
      </c>
      <c r="C1434" s="3">
        <v>202</v>
      </c>
      <c r="D1434" s="3">
        <v>303</v>
      </c>
      <c r="E1434" s="3">
        <v>105</v>
      </c>
      <c r="F1434" s="3">
        <v>10</v>
      </c>
      <c r="G1434" s="5">
        <v>426.20600000000002</v>
      </c>
      <c r="H1434" s="5">
        <v>4262.0600000000004</v>
      </c>
      <c r="I1434" s="5">
        <v>639.30900000000008</v>
      </c>
      <c r="J1434" s="3" t="b">
        <v>0</v>
      </c>
      <c r="K1434" s="3" t="s">
        <v>920</v>
      </c>
      <c r="L1434" s="3">
        <v>2022</v>
      </c>
      <c r="M1434" s="3">
        <v>11</v>
      </c>
      <c r="N1434" s="3" t="s">
        <v>18</v>
      </c>
      <c r="O1434" s="11">
        <v>6</v>
      </c>
      <c r="P1434" s="11" t="str">
        <f>TEXT(Table1[[#This Row],[Order_Date]],"YYYY-MM")</f>
        <v>2022-11</v>
      </c>
      <c r="Q1434" s="9" t="str">
        <f>IF(AND(Table1[[#This Row],[Hour]]&gt;=6,Table1[[#This Row],[Hour]]&lt;12),"Morning",IF(AND(Table1[[#This Row],[Hour]]&gt;=12,Table1[[#This Row],[Hour]]&lt;18),"AfterNoon",IF(AND(Table1[[#This Row],[Hour]]&gt;=18,Table1[[#This Row],[Hour]]&lt;21),"Evening","Night")))</f>
        <v>Morning</v>
      </c>
      <c r="R1434">
        <f>Table1[[#This Row],[Total_Sales]]/Table1[[#This Row],[Quantity_Sold]]</f>
        <v>426.20600000000002</v>
      </c>
      <c r="S1434">
        <v>15</v>
      </c>
    </row>
    <row r="1435" spans="1:19" ht="15.75" customHeight="1" x14ac:dyDescent="0.25">
      <c r="A1435" s="3">
        <v>2434</v>
      </c>
      <c r="B1435" s="4">
        <v>45411</v>
      </c>
      <c r="C1435" s="3">
        <v>203</v>
      </c>
      <c r="D1435" s="3">
        <v>301</v>
      </c>
      <c r="E1435" s="3">
        <v>101</v>
      </c>
      <c r="F1435" s="3">
        <v>2</v>
      </c>
      <c r="G1435" s="5">
        <v>492.60200000000003</v>
      </c>
      <c r="H1435" s="5">
        <v>985.20400000000006</v>
      </c>
      <c r="I1435" s="5">
        <v>167.48468000000003</v>
      </c>
      <c r="J1435" s="3" t="b">
        <v>0</v>
      </c>
      <c r="K1435" s="3" t="s">
        <v>921</v>
      </c>
      <c r="L1435" s="3">
        <v>2024</v>
      </c>
      <c r="M1435" s="3">
        <v>4</v>
      </c>
      <c r="N1435" s="3" t="s">
        <v>28</v>
      </c>
      <c r="O1435" s="11">
        <v>10</v>
      </c>
      <c r="P1435" s="11" t="str">
        <f>TEXT(Table1[[#This Row],[Order_Date]],"YYYY-MM")</f>
        <v>2024-04</v>
      </c>
      <c r="Q1435" s="9" t="str">
        <f>IF(AND(Table1[[#This Row],[Hour]]&gt;=6,Table1[[#This Row],[Hour]]&lt;12),"Morning",IF(AND(Table1[[#This Row],[Hour]]&gt;=12,Table1[[#This Row],[Hour]]&lt;18),"AfterNoon",IF(AND(Table1[[#This Row],[Hour]]&gt;=18,Table1[[#This Row],[Hour]]&lt;21),"Evening","Night")))</f>
        <v>Morning</v>
      </c>
      <c r="R1435">
        <f>Table1[[#This Row],[Total_Sales]]/Table1[[#This Row],[Quantity_Sold]]</f>
        <v>492.60200000000003</v>
      </c>
      <c r="S1435">
        <v>17</v>
      </c>
    </row>
    <row r="1436" spans="1:19" ht="15.75" customHeight="1" x14ac:dyDescent="0.25">
      <c r="A1436" s="3">
        <v>2435</v>
      </c>
      <c r="B1436" s="4">
        <v>45129</v>
      </c>
      <c r="C1436" s="3">
        <v>205</v>
      </c>
      <c r="D1436" s="3">
        <v>305</v>
      </c>
      <c r="E1436" s="3">
        <v>104</v>
      </c>
      <c r="F1436" s="3">
        <v>8</v>
      </c>
      <c r="G1436" s="5">
        <v>335.43400000000003</v>
      </c>
      <c r="H1436" s="5">
        <v>2683.4720000000002</v>
      </c>
      <c r="I1436" s="5">
        <v>509.85968000000003</v>
      </c>
      <c r="J1436" s="3" t="b">
        <v>0</v>
      </c>
      <c r="K1436" s="3" t="s">
        <v>334</v>
      </c>
      <c r="L1436" s="3">
        <v>2023</v>
      </c>
      <c r="M1436" s="3">
        <v>7</v>
      </c>
      <c r="N1436" s="3" t="s">
        <v>22</v>
      </c>
      <c r="O1436" s="11">
        <v>20</v>
      </c>
      <c r="P1436" s="11" t="str">
        <f>TEXT(Table1[[#This Row],[Order_Date]],"YYYY-MM")</f>
        <v>2023-07</v>
      </c>
      <c r="Q1436" s="9" t="str">
        <f>IF(AND(Table1[[#This Row],[Hour]]&gt;=6,Table1[[#This Row],[Hour]]&lt;12),"Morning",IF(AND(Table1[[#This Row],[Hour]]&gt;=12,Table1[[#This Row],[Hour]]&lt;18),"AfterNoon",IF(AND(Table1[[#This Row],[Hour]]&gt;=18,Table1[[#This Row],[Hour]]&lt;21),"Evening","Night")))</f>
        <v>Evening</v>
      </c>
      <c r="R1436">
        <f>Table1[[#This Row],[Total_Sales]]/Table1[[#This Row],[Quantity_Sold]]</f>
        <v>335.43400000000003</v>
      </c>
      <c r="S1436">
        <v>19</v>
      </c>
    </row>
    <row r="1437" spans="1:19" ht="15.75" customHeight="1" x14ac:dyDescent="0.25">
      <c r="A1437" s="3">
        <v>2436</v>
      </c>
      <c r="B1437" s="4">
        <v>45313</v>
      </c>
      <c r="C1437" s="3">
        <v>202</v>
      </c>
      <c r="D1437" s="3">
        <v>301</v>
      </c>
      <c r="E1437" s="3">
        <v>104</v>
      </c>
      <c r="F1437" s="3">
        <v>4</v>
      </c>
      <c r="G1437" s="5">
        <v>262.48200000000003</v>
      </c>
      <c r="H1437" s="5">
        <v>1049.9280000000001</v>
      </c>
      <c r="I1437" s="5">
        <v>220.48488</v>
      </c>
      <c r="J1437" s="3" t="b">
        <v>0</v>
      </c>
      <c r="K1437" s="3" t="s">
        <v>922</v>
      </c>
      <c r="L1437" s="3">
        <v>2024</v>
      </c>
      <c r="M1437" s="3">
        <v>1</v>
      </c>
      <c r="N1437" s="3" t="s">
        <v>28</v>
      </c>
      <c r="O1437" s="11">
        <v>19</v>
      </c>
      <c r="P1437" s="11" t="str">
        <f>TEXT(Table1[[#This Row],[Order_Date]],"YYYY-MM")</f>
        <v>2024-01</v>
      </c>
      <c r="Q1437" s="9" t="str">
        <f>IF(AND(Table1[[#This Row],[Hour]]&gt;=6,Table1[[#This Row],[Hour]]&lt;12),"Morning",IF(AND(Table1[[#This Row],[Hour]]&gt;=12,Table1[[#This Row],[Hour]]&lt;18),"AfterNoon",IF(AND(Table1[[#This Row],[Hour]]&gt;=18,Table1[[#This Row],[Hour]]&lt;21),"Evening","Night")))</f>
        <v>Evening</v>
      </c>
      <c r="R1437">
        <f>Table1[[#This Row],[Total_Sales]]/Table1[[#This Row],[Quantity_Sold]]</f>
        <v>262.48200000000003</v>
      </c>
      <c r="S1437">
        <v>21</v>
      </c>
    </row>
    <row r="1438" spans="1:19" ht="15.75" customHeight="1" x14ac:dyDescent="0.25">
      <c r="A1438" s="3">
        <v>2437</v>
      </c>
      <c r="B1438" s="4">
        <v>45551</v>
      </c>
      <c r="C1438" s="3">
        <v>203</v>
      </c>
      <c r="D1438" s="3">
        <v>304</v>
      </c>
      <c r="E1438" s="3">
        <v>102</v>
      </c>
      <c r="F1438" s="3">
        <v>10</v>
      </c>
      <c r="G1438" s="5">
        <v>189.04600000000002</v>
      </c>
      <c r="H1438" s="5">
        <v>1890.4600000000003</v>
      </c>
      <c r="I1438" s="5">
        <v>472.61500000000007</v>
      </c>
      <c r="J1438" s="3" t="b">
        <v>0</v>
      </c>
      <c r="K1438" s="3" t="s">
        <v>538</v>
      </c>
      <c r="L1438" s="3">
        <v>2024</v>
      </c>
      <c r="M1438" s="3">
        <v>9</v>
      </c>
      <c r="N1438" s="3" t="s">
        <v>28</v>
      </c>
      <c r="O1438" s="11">
        <v>17</v>
      </c>
      <c r="P1438" s="11" t="str">
        <f>TEXT(Table1[[#This Row],[Order_Date]],"YYYY-MM")</f>
        <v>2024-09</v>
      </c>
      <c r="Q1438" s="9" t="str">
        <f>IF(AND(Table1[[#This Row],[Hour]]&gt;=6,Table1[[#This Row],[Hour]]&lt;12),"Morning",IF(AND(Table1[[#This Row],[Hour]]&gt;=12,Table1[[#This Row],[Hour]]&lt;18),"AfterNoon",IF(AND(Table1[[#This Row],[Hour]]&gt;=18,Table1[[#This Row],[Hour]]&lt;21),"Evening","Night")))</f>
        <v>AfterNoon</v>
      </c>
      <c r="R1438">
        <f>Table1[[#This Row],[Total_Sales]]/Table1[[#This Row],[Quantity_Sold]]</f>
        <v>189.04600000000002</v>
      </c>
      <c r="S1438">
        <v>25</v>
      </c>
    </row>
    <row r="1439" spans="1:19" ht="15.75" customHeight="1" x14ac:dyDescent="0.25">
      <c r="A1439" s="3">
        <v>2438</v>
      </c>
      <c r="B1439" s="4">
        <v>45056</v>
      </c>
      <c r="C1439" s="3">
        <v>201</v>
      </c>
      <c r="D1439" s="3">
        <v>304</v>
      </c>
      <c r="E1439" s="3">
        <v>102</v>
      </c>
      <c r="F1439" s="3">
        <v>3</v>
      </c>
      <c r="G1439" s="5">
        <v>586.38800000000015</v>
      </c>
      <c r="H1439" s="5">
        <v>1759.1640000000004</v>
      </c>
      <c r="I1439" s="5">
        <v>527.74920000000009</v>
      </c>
      <c r="J1439" s="3" t="b">
        <v>0</v>
      </c>
      <c r="K1439" s="3" t="s">
        <v>160</v>
      </c>
      <c r="L1439" s="3">
        <v>2023</v>
      </c>
      <c r="M1439" s="3">
        <v>5</v>
      </c>
      <c r="N1439" s="3" t="s">
        <v>18</v>
      </c>
      <c r="O1439" s="11">
        <v>13</v>
      </c>
      <c r="P1439" s="11" t="str">
        <f>TEXT(Table1[[#This Row],[Order_Date]],"YYYY-MM")</f>
        <v>2023-05</v>
      </c>
      <c r="Q1439" s="9" t="str">
        <f>IF(AND(Table1[[#This Row],[Hour]]&gt;=6,Table1[[#This Row],[Hour]]&lt;12),"Morning",IF(AND(Table1[[#This Row],[Hour]]&gt;=12,Table1[[#This Row],[Hour]]&lt;18),"AfterNoon",IF(AND(Table1[[#This Row],[Hour]]&gt;=18,Table1[[#This Row],[Hour]]&lt;21),"Evening","Night")))</f>
        <v>AfterNoon</v>
      </c>
      <c r="R1439">
        <f>Table1[[#This Row],[Total_Sales]]/Table1[[#This Row],[Quantity_Sold]]</f>
        <v>586.38800000000015</v>
      </c>
      <c r="S1439">
        <v>30</v>
      </c>
    </row>
    <row r="1440" spans="1:19" ht="15.75" customHeight="1" x14ac:dyDescent="0.25">
      <c r="A1440" s="3">
        <v>2439</v>
      </c>
      <c r="B1440" s="4">
        <v>45579</v>
      </c>
      <c r="C1440" s="3">
        <v>203</v>
      </c>
      <c r="D1440" s="3">
        <v>305</v>
      </c>
      <c r="E1440" s="3">
        <v>105</v>
      </c>
      <c r="F1440" s="3">
        <v>8</v>
      </c>
      <c r="G1440" s="5">
        <v>364.89200000000005</v>
      </c>
      <c r="H1440" s="5">
        <v>2919.1360000000004</v>
      </c>
      <c r="I1440" s="5">
        <v>437.87040000000007</v>
      </c>
      <c r="J1440" s="3" t="b">
        <v>0</v>
      </c>
      <c r="K1440" s="3" t="s">
        <v>923</v>
      </c>
      <c r="L1440" s="3">
        <v>2024</v>
      </c>
      <c r="M1440" s="3">
        <v>10</v>
      </c>
      <c r="N1440" s="3" t="s">
        <v>28</v>
      </c>
      <c r="O1440" s="11">
        <v>13</v>
      </c>
      <c r="P1440" s="11" t="str">
        <f>TEXT(Table1[[#This Row],[Order_Date]],"YYYY-MM")</f>
        <v>2024-10</v>
      </c>
      <c r="Q1440" s="9" t="str">
        <f>IF(AND(Table1[[#This Row],[Hour]]&gt;=6,Table1[[#This Row],[Hour]]&lt;12),"Morning",IF(AND(Table1[[#This Row],[Hour]]&gt;=12,Table1[[#This Row],[Hour]]&lt;18),"AfterNoon",IF(AND(Table1[[#This Row],[Hour]]&gt;=18,Table1[[#This Row],[Hour]]&lt;21),"Evening","Night")))</f>
        <v>AfterNoon</v>
      </c>
      <c r="R1440">
        <f>Table1[[#This Row],[Total_Sales]]/Table1[[#This Row],[Quantity_Sold]]</f>
        <v>364.89200000000005</v>
      </c>
      <c r="S1440">
        <v>15</v>
      </c>
    </row>
    <row r="1441" spans="1:19" ht="15.75" customHeight="1" x14ac:dyDescent="0.25">
      <c r="A1441" s="3">
        <v>2440</v>
      </c>
      <c r="B1441" s="4">
        <v>45135</v>
      </c>
      <c r="C1441" s="3">
        <v>203</v>
      </c>
      <c r="D1441" s="3">
        <v>305</v>
      </c>
      <c r="E1441" s="3">
        <v>103</v>
      </c>
      <c r="F1441" s="3">
        <v>7</v>
      </c>
      <c r="G1441" s="5">
        <v>654.80799999999999</v>
      </c>
      <c r="H1441" s="5">
        <v>4583.6559999999999</v>
      </c>
      <c r="I1441" s="5">
        <v>779.22152000000006</v>
      </c>
      <c r="J1441" s="3" t="b">
        <v>1</v>
      </c>
      <c r="K1441" s="3" t="s">
        <v>924</v>
      </c>
      <c r="L1441" s="3">
        <v>2023</v>
      </c>
      <c r="M1441" s="3">
        <v>7</v>
      </c>
      <c r="N1441" s="3" t="s">
        <v>26</v>
      </c>
      <c r="O1441" s="11">
        <v>4</v>
      </c>
      <c r="P1441" s="11" t="str">
        <f>TEXT(Table1[[#This Row],[Order_Date]],"YYYY-MM")</f>
        <v>2023-07</v>
      </c>
      <c r="Q1441" s="9" t="str">
        <f>IF(AND(Table1[[#This Row],[Hour]]&gt;=6,Table1[[#This Row],[Hour]]&lt;12),"Morning",IF(AND(Table1[[#This Row],[Hour]]&gt;=12,Table1[[#This Row],[Hour]]&lt;18),"AfterNoon",IF(AND(Table1[[#This Row],[Hour]]&gt;=18,Table1[[#This Row],[Hour]]&lt;21),"Evening","Night")))</f>
        <v>Night</v>
      </c>
      <c r="R1441">
        <f>Table1[[#This Row],[Total_Sales]]/Table1[[#This Row],[Quantity_Sold]]</f>
        <v>654.80799999999999</v>
      </c>
      <c r="S1441">
        <v>17</v>
      </c>
    </row>
    <row r="1442" spans="1:19" ht="15.75" customHeight="1" x14ac:dyDescent="0.25">
      <c r="A1442" s="3">
        <v>2441</v>
      </c>
      <c r="B1442" s="4">
        <v>45468</v>
      </c>
      <c r="C1442" s="3">
        <v>205</v>
      </c>
      <c r="D1442" s="3">
        <v>301</v>
      </c>
      <c r="E1442" s="3">
        <v>102</v>
      </c>
      <c r="F1442" s="3">
        <v>7</v>
      </c>
      <c r="G1442" s="5">
        <v>108.59200000000001</v>
      </c>
      <c r="H1442" s="5">
        <v>760.14400000000012</v>
      </c>
      <c r="I1442" s="5">
        <v>144.42736000000002</v>
      </c>
      <c r="J1442" s="3" t="b">
        <v>1</v>
      </c>
      <c r="K1442" s="3" t="s">
        <v>762</v>
      </c>
      <c r="L1442" s="3">
        <v>2024</v>
      </c>
      <c r="M1442" s="3">
        <v>6</v>
      </c>
      <c r="N1442" s="3" t="s">
        <v>31</v>
      </c>
      <c r="O1442" s="11">
        <v>3</v>
      </c>
      <c r="P1442" s="11" t="str">
        <f>TEXT(Table1[[#This Row],[Order_Date]],"YYYY-MM")</f>
        <v>2024-06</v>
      </c>
      <c r="Q1442" s="9" t="str">
        <f>IF(AND(Table1[[#This Row],[Hour]]&gt;=6,Table1[[#This Row],[Hour]]&lt;12),"Morning",IF(AND(Table1[[#This Row],[Hour]]&gt;=12,Table1[[#This Row],[Hour]]&lt;18),"AfterNoon",IF(AND(Table1[[#This Row],[Hour]]&gt;=18,Table1[[#This Row],[Hour]]&lt;21),"Evening","Night")))</f>
        <v>Night</v>
      </c>
      <c r="R1442">
        <f>Table1[[#This Row],[Total_Sales]]/Table1[[#This Row],[Quantity_Sold]]</f>
        <v>108.59200000000001</v>
      </c>
      <c r="S1442">
        <v>19</v>
      </c>
    </row>
    <row r="1443" spans="1:19" ht="15.75" customHeight="1" x14ac:dyDescent="0.25">
      <c r="A1443" s="3">
        <v>2442</v>
      </c>
      <c r="B1443" s="4">
        <v>44950</v>
      </c>
      <c r="C1443" s="3">
        <v>203</v>
      </c>
      <c r="D1443" s="3">
        <v>305</v>
      </c>
      <c r="E1443" s="3">
        <v>103</v>
      </c>
      <c r="F1443" s="3">
        <v>3</v>
      </c>
      <c r="G1443" s="5">
        <v>459.14</v>
      </c>
      <c r="H1443" s="5">
        <v>1377.42</v>
      </c>
      <c r="I1443" s="5">
        <v>289.25819999999999</v>
      </c>
      <c r="J1443" s="3" t="b">
        <v>0</v>
      </c>
      <c r="K1443" s="3" t="s">
        <v>466</v>
      </c>
      <c r="L1443" s="3">
        <v>2023</v>
      </c>
      <c r="M1443" s="3">
        <v>1</v>
      </c>
      <c r="N1443" s="3" t="s">
        <v>31</v>
      </c>
      <c r="O1443" s="11">
        <v>18</v>
      </c>
      <c r="P1443" s="11" t="str">
        <f>TEXT(Table1[[#This Row],[Order_Date]],"YYYY-MM")</f>
        <v>2023-01</v>
      </c>
      <c r="Q1443" s="9" t="str">
        <f>IF(AND(Table1[[#This Row],[Hour]]&gt;=6,Table1[[#This Row],[Hour]]&lt;12),"Morning",IF(AND(Table1[[#This Row],[Hour]]&gt;=12,Table1[[#This Row],[Hour]]&lt;18),"AfterNoon",IF(AND(Table1[[#This Row],[Hour]]&gt;=18,Table1[[#This Row],[Hour]]&lt;21),"Evening","Night")))</f>
        <v>Evening</v>
      </c>
      <c r="R1443">
        <f>Table1[[#This Row],[Total_Sales]]/Table1[[#This Row],[Quantity_Sold]]</f>
        <v>459.14000000000004</v>
      </c>
      <c r="S1443">
        <v>21</v>
      </c>
    </row>
    <row r="1444" spans="1:19" ht="15.75" customHeight="1" x14ac:dyDescent="0.25">
      <c r="A1444" s="3">
        <v>2443</v>
      </c>
      <c r="B1444" s="4">
        <v>45375</v>
      </c>
      <c r="C1444" s="3">
        <v>202</v>
      </c>
      <c r="D1444" s="3">
        <v>302</v>
      </c>
      <c r="E1444" s="3">
        <v>104</v>
      </c>
      <c r="F1444" s="3">
        <v>3</v>
      </c>
      <c r="G1444" s="5">
        <v>270.99600000000004</v>
      </c>
      <c r="H1444" s="5">
        <v>812.98800000000006</v>
      </c>
      <c r="I1444" s="5">
        <v>203.24700000000001</v>
      </c>
      <c r="J1444" s="3" t="b">
        <v>1</v>
      </c>
      <c r="K1444" s="3" t="s">
        <v>819</v>
      </c>
      <c r="L1444" s="3">
        <v>2024</v>
      </c>
      <c r="M1444" s="3">
        <v>3</v>
      </c>
      <c r="N1444" s="3" t="s">
        <v>20</v>
      </c>
      <c r="O1444" s="11">
        <v>14</v>
      </c>
      <c r="P1444" s="11" t="str">
        <f>TEXT(Table1[[#This Row],[Order_Date]],"YYYY-MM")</f>
        <v>2024-03</v>
      </c>
      <c r="Q1444" s="9" t="str">
        <f>IF(AND(Table1[[#This Row],[Hour]]&gt;=6,Table1[[#This Row],[Hour]]&lt;12),"Morning",IF(AND(Table1[[#This Row],[Hour]]&gt;=12,Table1[[#This Row],[Hour]]&lt;18),"AfterNoon",IF(AND(Table1[[#This Row],[Hour]]&gt;=18,Table1[[#This Row],[Hour]]&lt;21),"Evening","Night")))</f>
        <v>AfterNoon</v>
      </c>
      <c r="R1444">
        <f>Table1[[#This Row],[Total_Sales]]/Table1[[#This Row],[Quantity_Sold]]</f>
        <v>270.99600000000004</v>
      </c>
      <c r="S1444">
        <v>25</v>
      </c>
    </row>
    <row r="1445" spans="1:19" ht="15.75" customHeight="1" x14ac:dyDescent="0.25">
      <c r="A1445" s="3">
        <v>2444</v>
      </c>
      <c r="B1445" s="4">
        <v>45173</v>
      </c>
      <c r="C1445" s="3">
        <v>204</v>
      </c>
      <c r="D1445" s="3">
        <v>304</v>
      </c>
      <c r="E1445" s="3">
        <v>101</v>
      </c>
      <c r="F1445" s="3">
        <v>10</v>
      </c>
      <c r="G1445" s="5">
        <v>398.57400000000001</v>
      </c>
      <c r="H1445" s="5">
        <v>3985.7400000000002</v>
      </c>
      <c r="I1445" s="5">
        <v>1195.722</v>
      </c>
      <c r="J1445" s="3" t="b">
        <v>1</v>
      </c>
      <c r="K1445" s="3" t="s">
        <v>346</v>
      </c>
      <c r="L1445" s="3">
        <v>2023</v>
      </c>
      <c r="M1445" s="3">
        <v>9</v>
      </c>
      <c r="N1445" s="3" t="s">
        <v>28</v>
      </c>
      <c r="O1445" s="11">
        <v>4</v>
      </c>
      <c r="P1445" s="11" t="str">
        <f>TEXT(Table1[[#This Row],[Order_Date]],"YYYY-MM")</f>
        <v>2023-09</v>
      </c>
      <c r="Q1445" s="9" t="str">
        <f>IF(AND(Table1[[#This Row],[Hour]]&gt;=6,Table1[[#This Row],[Hour]]&lt;12),"Morning",IF(AND(Table1[[#This Row],[Hour]]&gt;=12,Table1[[#This Row],[Hour]]&lt;18),"AfterNoon",IF(AND(Table1[[#This Row],[Hour]]&gt;=18,Table1[[#This Row],[Hour]]&lt;21),"Evening","Night")))</f>
        <v>Night</v>
      </c>
      <c r="R1445">
        <f>Table1[[#This Row],[Total_Sales]]/Table1[[#This Row],[Quantity_Sold]]</f>
        <v>398.57400000000001</v>
      </c>
      <c r="S1445">
        <v>30</v>
      </c>
    </row>
    <row r="1446" spans="1:19" ht="15.75" customHeight="1" x14ac:dyDescent="0.25">
      <c r="A1446" s="3">
        <v>2445</v>
      </c>
      <c r="B1446" s="4">
        <v>45220</v>
      </c>
      <c r="C1446" s="3">
        <v>201</v>
      </c>
      <c r="D1446" s="3">
        <v>304</v>
      </c>
      <c r="E1446" s="3">
        <v>103</v>
      </c>
      <c r="F1446" s="3">
        <v>10</v>
      </c>
      <c r="G1446" s="5">
        <v>517.66000000000008</v>
      </c>
      <c r="H1446" s="5">
        <v>5176.6000000000004</v>
      </c>
      <c r="I1446" s="5">
        <v>776.49</v>
      </c>
      <c r="J1446" s="3" t="b">
        <v>1</v>
      </c>
      <c r="K1446" s="3" t="s">
        <v>377</v>
      </c>
      <c r="L1446" s="3">
        <v>2023</v>
      </c>
      <c r="M1446" s="3">
        <v>10</v>
      </c>
      <c r="N1446" s="3" t="s">
        <v>22</v>
      </c>
      <c r="O1446" s="11">
        <v>8</v>
      </c>
      <c r="P1446" s="11" t="str">
        <f>TEXT(Table1[[#This Row],[Order_Date]],"YYYY-MM")</f>
        <v>2023-10</v>
      </c>
      <c r="Q1446" s="9" t="str">
        <f>IF(AND(Table1[[#This Row],[Hour]]&gt;=6,Table1[[#This Row],[Hour]]&lt;12),"Morning",IF(AND(Table1[[#This Row],[Hour]]&gt;=12,Table1[[#This Row],[Hour]]&lt;18),"AfterNoon",IF(AND(Table1[[#This Row],[Hour]]&gt;=18,Table1[[#This Row],[Hour]]&lt;21),"Evening","Night")))</f>
        <v>Morning</v>
      </c>
      <c r="R1446">
        <f>Table1[[#This Row],[Total_Sales]]/Table1[[#This Row],[Quantity_Sold]]</f>
        <v>517.66000000000008</v>
      </c>
      <c r="S1446">
        <v>15</v>
      </c>
    </row>
    <row r="1447" spans="1:19" ht="15.75" customHeight="1" x14ac:dyDescent="0.25">
      <c r="A1447" s="3">
        <v>2446</v>
      </c>
      <c r="B1447" s="4">
        <v>45346</v>
      </c>
      <c r="C1447" s="3">
        <v>203</v>
      </c>
      <c r="D1447" s="3">
        <v>302</v>
      </c>
      <c r="E1447" s="3">
        <v>101</v>
      </c>
      <c r="F1447" s="3">
        <v>5</v>
      </c>
      <c r="G1447" s="5">
        <v>173.91</v>
      </c>
      <c r="H1447" s="5">
        <v>869.55</v>
      </c>
      <c r="I1447" s="5">
        <v>147.8235</v>
      </c>
      <c r="J1447" s="3" t="b">
        <v>0</v>
      </c>
      <c r="K1447" s="3" t="s">
        <v>885</v>
      </c>
      <c r="L1447" s="3">
        <v>2024</v>
      </c>
      <c r="M1447" s="3">
        <v>2</v>
      </c>
      <c r="N1447" s="3" t="s">
        <v>22</v>
      </c>
      <c r="O1447" s="11">
        <v>6</v>
      </c>
      <c r="P1447" s="11" t="str">
        <f>TEXT(Table1[[#This Row],[Order_Date]],"YYYY-MM")</f>
        <v>2024-02</v>
      </c>
      <c r="Q1447" s="9" t="str">
        <f>IF(AND(Table1[[#This Row],[Hour]]&gt;=6,Table1[[#This Row],[Hour]]&lt;12),"Morning",IF(AND(Table1[[#This Row],[Hour]]&gt;=12,Table1[[#This Row],[Hour]]&lt;18),"AfterNoon",IF(AND(Table1[[#This Row],[Hour]]&gt;=18,Table1[[#This Row],[Hour]]&lt;21),"Evening","Night")))</f>
        <v>Morning</v>
      </c>
      <c r="R1447">
        <f>Table1[[#This Row],[Total_Sales]]/Table1[[#This Row],[Quantity_Sold]]</f>
        <v>173.91</v>
      </c>
      <c r="S1447">
        <v>17</v>
      </c>
    </row>
    <row r="1448" spans="1:19" ht="15.75" customHeight="1" x14ac:dyDescent="0.25">
      <c r="A1448" s="3">
        <v>2447</v>
      </c>
      <c r="B1448" s="4">
        <v>44881</v>
      </c>
      <c r="C1448" s="3">
        <v>205</v>
      </c>
      <c r="D1448" s="3">
        <v>305</v>
      </c>
      <c r="E1448" s="3">
        <v>104</v>
      </c>
      <c r="F1448" s="3">
        <v>8</v>
      </c>
      <c r="G1448" s="5">
        <v>133.49600000000001</v>
      </c>
      <c r="H1448" s="5">
        <v>1067.9680000000001</v>
      </c>
      <c r="I1448" s="5">
        <v>202.91392000000002</v>
      </c>
      <c r="J1448" s="3" t="b">
        <v>1</v>
      </c>
      <c r="K1448" s="3" t="s">
        <v>925</v>
      </c>
      <c r="L1448" s="3">
        <v>2022</v>
      </c>
      <c r="M1448" s="3">
        <v>11</v>
      </c>
      <c r="N1448" s="3" t="s">
        <v>18</v>
      </c>
      <c r="O1448" s="11">
        <v>21</v>
      </c>
      <c r="P1448" s="11" t="str">
        <f>TEXT(Table1[[#This Row],[Order_Date]],"YYYY-MM")</f>
        <v>2022-11</v>
      </c>
      <c r="Q1448" s="9" t="str">
        <f>IF(AND(Table1[[#This Row],[Hour]]&gt;=6,Table1[[#This Row],[Hour]]&lt;12),"Morning",IF(AND(Table1[[#This Row],[Hour]]&gt;=12,Table1[[#This Row],[Hour]]&lt;18),"AfterNoon",IF(AND(Table1[[#This Row],[Hour]]&gt;=18,Table1[[#This Row],[Hour]]&lt;21),"Evening","Night")))</f>
        <v>Night</v>
      </c>
      <c r="R1448">
        <f>Table1[[#This Row],[Total_Sales]]/Table1[[#This Row],[Quantity_Sold]]</f>
        <v>133.49600000000001</v>
      </c>
      <c r="S1448">
        <v>19</v>
      </c>
    </row>
    <row r="1449" spans="1:19" ht="15.75" customHeight="1" x14ac:dyDescent="0.25">
      <c r="A1449" s="3">
        <v>2448</v>
      </c>
      <c r="B1449" s="4">
        <v>44953</v>
      </c>
      <c r="C1449" s="3">
        <v>203</v>
      </c>
      <c r="D1449" s="3">
        <v>303</v>
      </c>
      <c r="E1449" s="3">
        <v>103</v>
      </c>
      <c r="F1449" s="3">
        <v>4</v>
      </c>
      <c r="G1449" s="5">
        <v>485.738</v>
      </c>
      <c r="H1449" s="5">
        <v>1942.952</v>
      </c>
      <c r="I1449" s="5">
        <v>408.01991999999996</v>
      </c>
      <c r="J1449" s="3" t="b">
        <v>0</v>
      </c>
      <c r="K1449" s="3" t="s">
        <v>926</v>
      </c>
      <c r="L1449" s="3">
        <v>2023</v>
      </c>
      <c r="M1449" s="3">
        <v>1</v>
      </c>
      <c r="N1449" s="3" t="s">
        <v>26</v>
      </c>
      <c r="O1449" s="11">
        <v>3</v>
      </c>
      <c r="P1449" s="11" t="str">
        <f>TEXT(Table1[[#This Row],[Order_Date]],"YYYY-MM")</f>
        <v>2023-01</v>
      </c>
      <c r="Q1449" s="9" t="str">
        <f>IF(AND(Table1[[#This Row],[Hour]]&gt;=6,Table1[[#This Row],[Hour]]&lt;12),"Morning",IF(AND(Table1[[#This Row],[Hour]]&gt;=12,Table1[[#This Row],[Hour]]&lt;18),"AfterNoon",IF(AND(Table1[[#This Row],[Hour]]&gt;=18,Table1[[#This Row],[Hour]]&lt;21),"Evening","Night")))</f>
        <v>Night</v>
      </c>
      <c r="R1449">
        <f>Table1[[#This Row],[Total_Sales]]/Table1[[#This Row],[Quantity_Sold]]</f>
        <v>485.738</v>
      </c>
      <c r="S1449">
        <v>20.999999999999996</v>
      </c>
    </row>
    <row r="1450" spans="1:19" ht="15.75" customHeight="1" x14ac:dyDescent="0.25">
      <c r="A1450" s="3">
        <v>2449</v>
      </c>
      <c r="B1450" s="4">
        <v>44923</v>
      </c>
      <c r="C1450" s="3">
        <v>205</v>
      </c>
      <c r="D1450" s="3">
        <v>301</v>
      </c>
      <c r="E1450" s="3">
        <v>104</v>
      </c>
      <c r="F1450" s="3">
        <v>5</v>
      </c>
      <c r="G1450" s="5">
        <v>50.556000000000004</v>
      </c>
      <c r="H1450" s="5">
        <v>252.78000000000003</v>
      </c>
      <c r="I1450" s="5">
        <v>63.195000000000007</v>
      </c>
      <c r="J1450" s="3" t="b">
        <v>0</v>
      </c>
      <c r="K1450" s="3" t="s">
        <v>591</v>
      </c>
      <c r="L1450" s="3">
        <v>2022</v>
      </c>
      <c r="M1450" s="3">
        <v>12</v>
      </c>
      <c r="N1450" s="3" t="s">
        <v>18</v>
      </c>
      <c r="O1450" s="11">
        <v>7</v>
      </c>
      <c r="P1450" s="11" t="str">
        <f>TEXT(Table1[[#This Row],[Order_Date]],"YYYY-MM")</f>
        <v>2022-12</v>
      </c>
      <c r="Q1450" s="9" t="str">
        <f>IF(AND(Table1[[#This Row],[Hour]]&gt;=6,Table1[[#This Row],[Hour]]&lt;12),"Morning",IF(AND(Table1[[#This Row],[Hour]]&gt;=12,Table1[[#This Row],[Hour]]&lt;18),"AfterNoon",IF(AND(Table1[[#This Row],[Hour]]&gt;=18,Table1[[#This Row],[Hour]]&lt;21),"Evening","Night")))</f>
        <v>Morning</v>
      </c>
      <c r="R1450">
        <f>Table1[[#This Row],[Total_Sales]]/Table1[[#This Row],[Quantity_Sold]]</f>
        <v>50.556000000000004</v>
      </c>
      <c r="S1450">
        <v>25</v>
      </c>
    </row>
    <row r="1451" spans="1:19" ht="15.75" customHeight="1" x14ac:dyDescent="0.25">
      <c r="A1451" s="3">
        <v>2450</v>
      </c>
      <c r="B1451" s="4">
        <v>44926</v>
      </c>
      <c r="C1451" s="3">
        <v>204</v>
      </c>
      <c r="D1451" s="3">
        <v>305</v>
      </c>
      <c r="E1451" s="3">
        <v>101</v>
      </c>
      <c r="F1451" s="3">
        <v>2</v>
      </c>
      <c r="G1451" s="5">
        <v>350.85599999999999</v>
      </c>
      <c r="H1451" s="5">
        <v>701.71199999999999</v>
      </c>
      <c r="I1451" s="5">
        <v>210.5136</v>
      </c>
      <c r="J1451" s="3" t="b">
        <v>0</v>
      </c>
      <c r="K1451" s="3" t="s">
        <v>522</v>
      </c>
      <c r="L1451" s="3">
        <v>2022</v>
      </c>
      <c r="M1451" s="3">
        <v>12</v>
      </c>
      <c r="N1451" s="3" t="s">
        <v>22</v>
      </c>
      <c r="O1451" s="11">
        <v>9</v>
      </c>
      <c r="P1451" s="11" t="str">
        <f>TEXT(Table1[[#This Row],[Order_Date]],"YYYY-MM")</f>
        <v>2022-12</v>
      </c>
      <c r="Q1451" s="9" t="str">
        <f>IF(AND(Table1[[#This Row],[Hour]]&gt;=6,Table1[[#This Row],[Hour]]&lt;12),"Morning",IF(AND(Table1[[#This Row],[Hour]]&gt;=12,Table1[[#This Row],[Hour]]&lt;18),"AfterNoon",IF(AND(Table1[[#This Row],[Hour]]&gt;=18,Table1[[#This Row],[Hour]]&lt;21),"Evening","Night")))</f>
        <v>Morning</v>
      </c>
      <c r="R1451">
        <f>Table1[[#This Row],[Total_Sales]]/Table1[[#This Row],[Quantity_Sold]]</f>
        <v>350.85599999999999</v>
      </c>
      <c r="S1451">
        <v>30</v>
      </c>
    </row>
    <row r="1452" spans="1:19" ht="15.75" customHeight="1" x14ac:dyDescent="0.25">
      <c r="A1452" s="3">
        <v>2451</v>
      </c>
      <c r="B1452" s="4">
        <v>45391</v>
      </c>
      <c r="C1452" s="3">
        <v>204</v>
      </c>
      <c r="D1452" s="3">
        <v>305</v>
      </c>
      <c r="E1452" s="3">
        <v>104</v>
      </c>
      <c r="F1452" s="3">
        <v>2</v>
      </c>
      <c r="G1452" s="5">
        <v>259.75400000000002</v>
      </c>
      <c r="H1452" s="5">
        <v>519.50800000000004</v>
      </c>
      <c r="I1452" s="5">
        <v>77.926200000000009</v>
      </c>
      <c r="J1452" s="3" t="b">
        <v>1</v>
      </c>
      <c r="K1452" s="3" t="s">
        <v>815</v>
      </c>
      <c r="L1452" s="3">
        <v>2024</v>
      </c>
      <c r="M1452" s="3">
        <v>4</v>
      </c>
      <c r="N1452" s="3" t="s">
        <v>31</v>
      </c>
      <c r="O1452" s="11">
        <v>11</v>
      </c>
      <c r="P1452" s="11" t="str">
        <f>TEXT(Table1[[#This Row],[Order_Date]],"YYYY-MM")</f>
        <v>2024-04</v>
      </c>
      <c r="Q1452" s="9" t="str">
        <f>IF(AND(Table1[[#This Row],[Hour]]&gt;=6,Table1[[#This Row],[Hour]]&lt;12),"Morning",IF(AND(Table1[[#This Row],[Hour]]&gt;=12,Table1[[#This Row],[Hour]]&lt;18),"AfterNoon",IF(AND(Table1[[#This Row],[Hour]]&gt;=18,Table1[[#This Row],[Hour]]&lt;21),"Evening","Night")))</f>
        <v>Morning</v>
      </c>
      <c r="R1452">
        <f>Table1[[#This Row],[Total_Sales]]/Table1[[#This Row],[Quantity_Sold]]</f>
        <v>259.75400000000002</v>
      </c>
      <c r="S1452">
        <v>15</v>
      </c>
    </row>
    <row r="1453" spans="1:19" ht="15.75" customHeight="1" x14ac:dyDescent="0.25">
      <c r="A1453" s="3">
        <v>2452</v>
      </c>
      <c r="B1453" s="4">
        <v>45328</v>
      </c>
      <c r="C1453" s="3">
        <v>202</v>
      </c>
      <c r="D1453" s="3">
        <v>305</v>
      </c>
      <c r="E1453" s="3">
        <v>104</v>
      </c>
      <c r="F1453" s="3">
        <v>6</v>
      </c>
      <c r="G1453" s="5">
        <v>147.31200000000001</v>
      </c>
      <c r="H1453" s="5">
        <v>883.87200000000007</v>
      </c>
      <c r="I1453" s="5">
        <v>150.25824000000003</v>
      </c>
      <c r="J1453" s="3" t="b">
        <v>0</v>
      </c>
      <c r="K1453" s="3" t="s">
        <v>927</v>
      </c>
      <c r="L1453" s="3">
        <v>2024</v>
      </c>
      <c r="M1453" s="3">
        <v>2</v>
      </c>
      <c r="N1453" s="3" t="s">
        <v>31</v>
      </c>
      <c r="O1453" s="11">
        <v>23</v>
      </c>
      <c r="P1453" s="11" t="str">
        <f>TEXT(Table1[[#This Row],[Order_Date]],"YYYY-MM")</f>
        <v>2024-02</v>
      </c>
      <c r="Q1453" s="9" t="str">
        <f>IF(AND(Table1[[#This Row],[Hour]]&gt;=6,Table1[[#This Row],[Hour]]&lt;12),"Morning",IF(AND(Table1[[#This Row],[Hour]]&gt;=12,Table1[[#This Row],[Hour]]&lt;18),"AfterNoon",IF(AND(Table1[[#This Row],[Hour]]&gt;=18,Table1[[#This Row],[Hour]]&lt;21),"Evening","Night")))</f>
        <v>Night</v>
      </c>
      <c r="R1453">
        <f>Table1[[#This Row],[Total_Sales]]/Table1[[#This Row],[Quantity_Sold]]</f>
        <v>147.31200000000001</v>
      </c>
      <c r="S1453">
        <v>17</v>
      </c>
    </row>
    <row r="1454" spans="1:19" ht="15.75" customHeight="1" x14ac:dyDescent="0.25">
      <c r="A1454" s="3">
        <v>2453</v>
      </c>
      <c r="B1454" s="4">
        <v>45246</v>
      </c>
      <c r="C1454" s="3">
        <v>201</v>
      </c>
      <c r="D1454" s="3">
        <v>302</v>
      </c>
      <c r="E1454" s="3">
        <v>104</v>
      </c>
      <c r="F1454" s="3">
        <v>5</v>
      </c>
      <c r="G1454" s="5">
        <v>639.1880000000001</v>
      </c>
      <c r="H1454" s="5">
        <v>3195.9400000000005</v>
      </c>
      <c r="I1454" s="5">
        <v>607.22860000000014</v>
      </c>
      <c r="J1454" s="3" t="b">
        <v>1</v>
      </c>
      <c r="K1454" s="3" t="s">
        <v>618</v>
      </c>
      <c r="L1454" s="3">
        <v>2023</v>
      </c>
      <c r="M1454" s="3">
        <v>11</v>
      </c>
      <c r="N1454" s="3" t="s">
        <v>16</v>
      </c>
      <c r="O1454" s="11">
        <v>22</v>
      </c>
      <c r="P1454" s="11" t="str">
        <f>TEXT(Table1[[#This Row],[Order_Date]],"YYYY-MM")</f>
        <v>2023-11</v>
      </c>
      <c r="Q1454" s="9" t="str">
        <f>IF(AND(Table1[[#This Row],[Hour]]&gt;=6,Table1[[#This Row],[Hour]]&lt;12),"Morning",IF(AND(Table1[[#This Row],[Hour]]&gt;=12,Table1[[#This Row],[Hour]]&lt;18),"AfterNoon",IF(AND(Table1[[#This Row],[Hour]]&gt;=18,Table1[[#This Row],[Hour]]&lt;21),"Evening","Night")))</f>
        <v>Night</v>
      </c>
      <c r="R1454">
        <f>Table1[[#This Row],[Total_Sales]]/Table1[[#This Row],[Quantity_Sold]]</f>
        <v>639.1880000000001</v>
      </c>
      <c r="S1454">
        <v>19</v>
      </c>
    </row>
    <row r="1455" spans="1:19" ht="15.75" customHeight="1" x14ac:dyDescent="0.25">
      <c r="A1455" s="3">
        <v>2454</v>
      </c>
      <c r="B1455" s="4">
        <v>45077</v>
      </c>
      <c r="C1455" s="3">
        <v>202</v>
      </c>
      <c r="D1455" s="3">
        <v>302</v>
      </c>
      <c r="E1455" s="3">
        <v>105</v>
      </c>
      <c r="F1455" s="3">
        <v>2</v>
      </c>
      <c r="G1455" s="5">
        <v>435.82000000000005</v>
      </c>
      <c r="H1455" s="5">
        <v>871.6400000000001</v>
      </c>
      <c r="I1455" s="5">
        <v>183.04440000000002</v>
      </c>
      <c r="J1455" s="3" t="b">
        <v>1</v>
      </c>
      <c r="K1455" s="3" t="s">
        <v>922</v>
      </c>
      <c r="L1455" s="3">
        <v>2023</v>
      </c>
      <c r="M1455" s="3">
        <v>5</v>
      </c>
      <c r="N1455" s="3" t="s">
        <v>18</v>
      </c>
      <c r="O1455" s="11">
        <v>19</v>
      </c>
      <c r="P1455" s="11" t="str">
        <f>TEXT(Table1[[#This Row],[Order_Date]],"YYYY-MM")</f>
        <v>2023-05</v>
      </c>
      <c r="Q1455" s="9" t="str">
        <f>IF(AND(Table1[[#This Row],[Hour]]&gt;=6,Table1[[#This Row],[Hour]]&lt;12),"Morning",IF(AND(Table1[[#This Row],[Hour]]&gt;=12,Table1[[#This Row],[Hour]]&lt;18),"AfterNoon",IF(AND(Table1[[#This Row],[Hour]]&gt;=18,Table1[[#This Row],[Hour]]&lt;21),"Evening","Night")))</f>
        <v>Evening</v>
      </c>
      <c r="R1455">
        <f>Table1[[#This Row],[Total_Sales]]/Table1[[#This Row],[Quantity_Sold]]</f>
        <v>435.82000000000005</v>
      </c>
      <c r="S1455">
        <v>21</v>
      </c>
    </row>
    <row r="1456" spans="1:19" ht="15.75" customHeight="1" x14ac:dyDescent="0.25">
      <c r="A1456" s="3">
        <v>2455</v>
      </c>
      <c r="B1456" s="4">
        <v>45484</v>
      </c>
      <c r="C1456" s="3">
        <v>203</v>
      </c>
      <c r="D1456" s="3">
        <v>305</v>
      </c>
      <c r="E1456" s="3">
        <v>103</v>
      </c>
      <c r="F1456" s="3">
        <v>7</v>
      </c>
      <c r="G1456" s="5">
        <v>620.79600000000005</v>
      </c>
      <c r="H1456" s="5">
        <v>4345.5720000000001</v>
      </c>
      <c r="I1456" s="5">
        <v>1086.393</v>
      </c>
      <c r="J1456" s="3" t="b">
        <v>0</v>
      </c>
      <c r="K1456" s="3" t="s">
        <v>729</v>
      </c>
      <c r="L1456" s="3">
        <v>2024</v>
      </c>
      <c r="M1456" s="3">
        <v>7</v>
      </c>
      <c r="N1456" s="3" t="s">
        <v>16</v>
      </c>
      <c r="O1456" s="11">
        <v>17</v>
      </c>
      <c r="P1456" s="11" t="str">
        <f>TEXT(Table1[[#This Row],[Order_Date]],"YYYY-MM")</f>
        <v>2024-07</v>
      </c>
      <c r="Q1456" s="9" t="str">
        <f>IF(AND(Table1[[#This Row],[Hour]]&gt;=6,Table1[[#This Row],[Hour]]&lt;12),"Morning",IF(AND(Table1[[#This Row],[Hour]]&gt;=12,Table1[[#This Row],[Hour]]&lt;18),"AfterNoon",IF(AND(Table1[[#This Row],[Hour]]&gt;=18,Table1[[#This Row],[Hour]]&lt;21),"Evening","Night")))</f>
        <v>AfterNoon</v>
      </c>
      <c r="R1456">
        <f>Table1[[#This Row],[Total_Sales]]/Table1[[#This Row],[Quantity_Sold]]</f>
        <v>620.79600000000005</v>
      </c>
      <c r="S1456">
        <v>25</v>
      </c>
    </row>
    <row r="1457" spans="1:19" ht="15.75" customHeight="1" x14ac:dyDescent="0.25">
      <c r="A1457" s="3">
        <v>2456</v>
      </c>
      <c r="B1457" s="4">
        <v>45583</v>
      </c>
      <c r="C1457" s="3">
        <v>202</v>
      </c>
      <c r="D1457" s="3">
        <v>304</v>
      </c>
      <c r="E1457" s="3">
        <v>102</v>
      </c>
      <c r="F1457" s="3">
        <v>4</v>
      </c>
      <c r="G1457" s="5">
        <v>287.56200000000007</v>
      </c>
      <c r="H1457" s="5">
        <v>1150.2480000000003</v>
      </c>
      <c r="I1457" s="5">
        <v>345.07440000000008</v>
      </c>
      <c r="J1457" s="3" t="b">
        <v>1</v>
      </c>
      <c r="K1457" s="3" t="s">
        <v>681</v>
      </c>
      <c r="L1457" s="3">
        <v>2024</v>
      </c>
      <c r="M1457" s="3">
        <v>10</v>
      </c>
      <c r="N1457" s="3" t="s">
        <v>26</v>
      </c>
      <c r="O1457" s="11">
        <v>19</v>
      </c>
      <c r="P1457" s="11" t="str">
        <f>TEXT(Table1[[#This Row],[Order_Date]],"YYYY-MM")</f>
        <v>2024-10</v>
      </c>
      <c r="Q1457" s="9" t="str">
        <f>IF(AND(Table1[[#This Row],[Hour]]&gt;=6,Table1[[#This Row],[Hour]]&lt;12),"Morning",IF(AND(Table1[[#This Row],[Hour]]&gt;=12,Table1[[#This Row],[Hour]]&lt;18),"AfterNoon",IF(AND(Table1[[#This Row],[Hour]]&gt;=18,Table1[[#This Row],[Hour]]&lt;21),"Evening","Night")))</f>
        <v>Evening</v>
      </c>
      <c r="R1457">
        <f>Table1[[#This Row],[Total_Sales]]/Table1[[#This Row],[Quantity_Sold]]</f>
        <v>287.56200000000007</v>
      </c>
      <c r="S1457">
        <v>30</v>
      </c>
    </row>
    <row r="1458" spans="1:19" ht="15.75" customHeight="1" x14ac:dyDescent="0.25">
      <c r="A1458" s="3">
        <v>2457</v>
      </c>
      <c r="B1458" s="4">
        <v>45429</v>
      </c>
      <c r="C1458" s="3">
        <v>205</v>
      </c>
      <c r="D1458" s="3">
        <v>303</v>
      </c>
      <c r="E1458" s="3">
        <v>103</v>
      </c>
      <c r="F1458" s="3">
        <v>5</v>
      </c>
      <c r="G1458" s="5">
        <v>487.91600000000005</v>
      </c>
      <c r="H1458" s="5">
        <v>2439.5800000000004</v>
      </c>
      <c r="I1458" s="5">
        <v>365.93700000000007</v>
      </c>
      <c r="J1458" s="3" t="b">
        <v>0</v>
      </c>
      <c r="K1458" s="3" t="s">
        <v>791</v>
      </c>
      <c r="L1458" s="3">
        <v>2024</v>
      </c>
      <c r="M1458" s="3">
        <v>5</v>
      </c>
      <c r="N1458" s="3" t="s">
        <v>26</v>
      </c>
      <c r="O1458" s="11">
        <v>4</v>
      </c>
      <c r="P1458" s="11" t="str">
        <f>TEXT(Table1[[#This Row],[Order_Date]],"YYYY-MM")</f>
        <v>2024-05</v>
      </c>
      <c r="Q1458" s="9" t="str">
        <f>IF(AND(Table1[[#This Row],[Hour]]&gt;=6,Table1[[#This Row],[Hour]]&lt;12),"Morning",IF(AND(Table1[[#This Row],[Hour]]&gt;=12,Table1[[#This Row],[Hour]]&lt;18),"AfterNoon",IF(AND(Table1[[#This Row],[Hour]]&gt;=18,Table1[[#This Row],[Hour]]&lt;21),"Evening","Night")))</f>
        <v>Night</v>
      </c>
      <c r="R1458">
        <f>Table1[[#This Row],[Total_Sales]]/Table1[[#This Row],[Quantity_Sold]]</f>
        <v>487.91600000000005</v>
      </c>
      <c r="S1458">
        <v>15</v>
      </c>
    </row>
    <row r="1459" spans="1:19" ht="15.75" customHeight="1" x14ac:dyDescent="0.25">
      <c r="A1459" s="3">
        <v>2458</v>
      </c>
      <c r="B1459" s="4">
        <v>45371</v>
      </c>
      <c r="C1459" s="3">
        <v>201</v>
      </c>
      <c r="D1459" s="3">
        <v>302</v>
      </c>
      <c r="E1459" s="3">
        <v>104</v>
      </c>
      <c r="F1459" s="3">
        <v>10</v>
      </c>
      <c r="G1459" s="5">
        <v>136.554</v>
      </c>
      <c r="H1459" s="5">
        <v>1365.54</v>
      </c>
      <c r="I1459" s="5">
        <v>232.14180000000002</v>
      </c>
      <c r="J1459" s="3" t="b">
        <v>0</v>
      </c>
      <c r="K1459" s="3" t="s">
        <v>554</v>
      </c>
      <c r="L1459" s="3">
        <v>2024</v>
      </c>
      <c r="M1459" s="3">
        <v>3</v>
      </c>
      <c r="N1459" s="3" t="s">
        <v>18</v>
      </c>
      <c r="O1459" s="11">
        <v>15</v>
      </c>
      <c r="P1459" s="11" t="str">
        <f>TEXT(Table1[[#This Row],[Order_Date]],"YYYY-MM")</f>
        <v>2024-03</v>
      </c>
      <c r="Q1459" s="9" t="str">
        <f>IF(AND(Table1[[#This Row],[Hour]]&gt;=6,Table1[[#This Row],[Hour]]&lt;12),"Morning",IF(AND(Table1[[#This Row],[Hour]]&gt;=12,Table1[[#This Row],[Hour]]&lt;18),"AfterNoon",IF(AND(Table1[[#This Row],[Hour]]&gt;=18,Table1[[#This Row],[Hour]]&lt;21),"Evening","Night")))</f>
        <v>AfterNoon</v>
      </c>
      <c r="R1459">
        <f>Table1[[#This Row],[Total_Sales]]/Table1[[#This Row],[Quantity_Sold]]</f>
        <v>136.554</v>
      </c>
      <c r="S1459">
        <v>17</v>
      </c>
    </row>
    <row r="1460" spans="1:19" ht="15.75" customHeight="1" x14ac:dyDescent="0.25">
      <c r="A1460" s="3">
        <v>2459</v>
      </c>
      <c r="B1460" s="4">
        <v>45483</v>
      </c>
      <c r="C1460" s="3">
        <v>205</v>
      </c>
      <c r="D1460" s="3">
        <v>303</v>
      </c>
      <c r="E1460" s="3">
        <v>104</v>
      </c>
      <c r="F1460" s="3">
        <v>9</v>
      </c>
      <c r="G1460" s="5">
        <v>259.00600000000003</v>
      </c>
      <c r="H1460" s="5">
        <v>2331.0540000000001</v>
      </c>
      <c r="I1460" s="5">
        <v>442.90026</v>
      </c>
      <c r="J1460" s="3" t="b">
        <v>0</v>
      </c>
      <c r="K1460" s="3" t="s">
        <v>678</v>
      </c>
      <c r="L1460" s="3">
        <v>2024</v>
      </c>
      <c r="M1460" s="3">
        <v>7</v>
      </c>
      <c r="N1460" s="3" t="s">
        <v>18</v>
      </c>
      <c r="O1460" s="11">
        <v>5</v>
      </c>
      <c r="P1460" s="11" t="str">
        <f>TEXT(Table1[[#This Row],[Order_Date]],"YYYY-MM")</f>
        <v>2024-07</v>
      </c>
      <c r="Q1460" s="9" t="str">
        <f>IF(AND(Table1[[#This Row],[Hour]]&gt;=6,Table1[[#This Row],[Hour]]&lt;12),"Morning",IF(AND(Table1[[#This Row],[Hour]]&gt;=12,Table1[[#This Row],[Hour]]&lt;18),"AfterNoon",IF(AND(Table1[[#This Row],[Hour]]&gt;=18,Table1[[#This Row],[Hour]]&lt;21),"Evening","Night")))</f>
        <v>Night</v>
      </c>
      <c r="R1460">
        <f>Table1[[#This Row],[Total_Sales]]/Table1[[#This Row],[Quantity_Sold]]</f>
        <v>259.00600000000003</v>
      </c>
      <c r="S1460">
        <v>19</v>
      </c>
    </row>
    <row r="1461" spans="1:19" ht="15.75" customHeight="1" x14ac:dyDescent="0.25">
      <c r="A1461" s="3">
        <v>2460</v>
      </c>
      <c r="B1461" s="4">
        <v>45512</v>
      </c>
      <c r="C1461" s="3">
        <v>202</v>
      </c>
      <c r="D1461" s="3">
        <v>305</v>
      </c>
      <c r="E1461" s="3">
        <v>103</v>
      </c>
      <c r="F1461" s="3">
        <v>2</v>
      </c>
      <c r="G1461" s="5">
        <v>442.99200000000008</v>
      </c>
      <c r="H1461" s="5">
        <v>885.98400000000015</v>
      </c>
      <c r="I1461" s="5">
        <v>186.05664000000002</v>
      </c>
      <c r="J1461" s="3" t="b">
        <v>0</v>
      </c>
      <c r="K1461" s="3" t="s">
        <v>260</v>
      </c>
      <c r="L1461" s="3">
        <v>2024</v>
      </c>
      <c r="M1461" s="3">
        <v>8</v>
      </c>
      <c r="N1461" s="3" t="s">
        <v>16</v>
      </c>
      <c r="O1461" s="11">
        <v>10</v>
      </c>
      <c r="P1461" s="11" t="str">
        <f>TEXT(Table1[[#This Row],[Order_Date]],"YYYY-MM")</f>
        <v>2024-08</v>
      </c>
      <c r="Q1461" s="9" t="str">
        <f>IF(AND(Table1[[#This Row],[Hour]]&gt;=6,Table1[[#This Row],[Hour]]&lt;12),"Morning",IF(AND(Table1[[#This Row],[Hour]]&gt;=12,Table1[[#This Row],[Hour]]&lt;18),"AfterNoon",IF(AND(Table1[[#This Row],[Hour]]&gt;=18,Table1[[#This Row],[Hour]]&lt;21),"Evening","Night")))</f>
        <v>Morning</v>
      </c>
      <c r="R1461">
        <f>Table1[[#This Row],[Total_Sales]]/Table1[[#This Row],[Quantity_Sold]]</f>
        <v>442.99200000000008</v>
      </c>
      <c r="S1461">
        <v>21</v>
      </c>
    </row>
    <row r="1462" spans="1:19" ht="15.75" customHeight="1" x14ac:dyDescent="0.25">
      <c r="A1462" s="3">
        <v>2461</v>
      </c>
      <c r="B1462" s="4">
        <v>45070</v>
      </c>
      <c r="C1462" s="3">
        <v>205</v>
      </c>
      <c r="D1462" s="3">
        <v>304</v>
      </c>
      <c r="E1462" s="3">
        <v>102</v>
      </c>
      <c r="F1462" s="3">
        <v>7</v>
      </c>
      <c r="G1462" s="5">
        <v>426.47</v>
      </c>
      <c r="H1462" s="5">
        <v>2985.29</v>
      </c>
      <c r="I1462" s="5">
        <v>746.32249999999999</v>
      </c>
      <c r="J1462" s="3" t="b">
        <v>0</v>
      </c>
      <c r="K1462" s="3" t="s">
        <v>928</v>
      </c>
      <c r="L1462" s="3">
        <v>2023</v>
      </c>
      <c r="M1462" s="3">
        <v>5</v>
      </c>
      <c r="N1462" s="3" t="s">
        <v>18</v>
      </c>
      <c r="O1462" s="11">
        <v>14</v>
      </c>
      <c r="P1462" s="11" t="str">
        <f>TEXT(Table1[[#This Row],[Order_Date]],"YYYY-MM")</f>
        <v>2023-05</v>
      </c>
      <c r="Q1462" s="9" t="str">
        <f>IF(AND(Table1[[#This Row],[Hour]]&gt;=6,Table1[[#This Row],[Hour]]&lt;12),"Morning",IF(AND(Table1[[#This Row],[Hour]]&gt;=12,Table1[[#This Row],[Hour]]&lt;18),"AfterNoon",IF(AND(Table1[[#This Row],[Hour]]&gt;=18,Table1[[#This Row],[Hour]]&lt;21),"Evening","Night")))</f>
        <v>AfterNoon</v>
      </c>
      <c r="R1462">
        <f>Table1[[#This Row],[Total_Sales]]/Table1[[#This Row],[Quantity_Sold]]</f>
        <v>426.46999999999997</v>
      </c>
      <c r="S1462">
        <v>25</v>
      </c>
    </row>
    <row r="1463" spans="1:19" ht="15.75" customHeight="1" x14ac:dyDescent="0.25">
      <c r="A1463" s="3">
        <v>2462</v>
      </c>
      <c r="B1463" s="4">
        <v>44904</v>
      </c>
      <c r="C1463" s="3">
        <v>203</v>
      </c>
      <c r="D1463" s="3">
        <v>305</v>
      </c>
      <c r="E1463" s="3">
        <v>102</v>
      </c>
      <c r="F1463" s="3">
        <v>5</v>
      </c>
      <c r="G1463" s="5">
        <v>604.3180000000001</v>
      </c>
      <c r="H1463" s="5">
        <v>3021.5900000000006</v>
      </c>
      <c r="I1463" s="5">
        <v>906.4770000000002</v>
      </c>
      <c r="J1463" s="3" t="b">
        <v>0</v>
      </c>
      <c r="K1463" s="3" t="s">
        <v>771</v>
      </c>
      <c r="L1463" s="3">
        <v>2022</v>
      </c>
      <c r="M1463" s="3">
        <v>12</v>
      </c>
      <c r="N1463" s="3" t="s">
        <v>26</v>
      </c>
      <c r="O1463" s="11">
        <v>3</v>
      </c>
      <c r="P1463" s="11" t="str">
        <f>TEXT(Table1[[#This Row],[Order_Date]],"YYYY-MM")</f>
        <v>2022-12</v>
      </c>
      <c r="Q1463" s="9" t="str">
        <f>IF(AND(Table1[[#This Row],[Hour]]&gt;=6,Table1[[#This Row],[Hour]]&lt;12),"Morning",IF(AND(Table1[[#This Row],[Hour]]&gt;=12,Table1[[#This Row],[Hour]]&lt;18),"AfterNoon",IF(AND(Table1[[#This Row],[Hour]]&gt;=18,Table1[[#This Row],[Hour]]&lt;21),"Evening","Night")))</f>
        <v>Night</v>
      </c>
      <c r="R1463">
        <f>Table1[[#This Row],[Total_Sales]]/Table1[[#This Row],[Quantity_Sold]]</f>
        <v>604.3180000000001</v>
      </c>
      <c r="S1463">
        <v>30</v>
      </c>
    </row>
    <row r="1464" spans="1:19" ht="15.75" customHeight="1" x14ac:dyDescent="0.25">
      <c r="A1464" s="3">
        <v>2463</v>
      </c>
      <c r="B1464" s="4">
        <v>45090</v>
      </c>
      <c r="C1464" s="3">
        <v>201</v>
      </c>
      <c r="D1464" s="3">
        <v>304</v>
      </c>
      <c r="E1464" s="3">
        <v>103</v>
      </c>
      <c r="F1464" s="3">
        <v>5</v>
      </c>
      <c r="G1464" s="5">
        <v>93.962000000000003</v>
      </c>
      <c r="H1464" s="5">
        <v>469.81</v>
      </c>
      <c r="I1464" s="5">
        <v>70.471499999999992</v>
      </c>
      <c r="J1464" s="3" t="b">
        <v>0</v>
      </c>
      <c r="K1464" s="3" t="s">
        <v>480</v>
      </c>
      <c r="L1464" s="3">
        <v>2023</v>
      </c>
      <c r="M1464" s="3">
        <v>6</v>
      </c>
      <c r="N1464" s="3" t="s">
        <v>31</v>
      </c>
      <c r="O1464" s="11">
        <v>2</v>
      </c>
      <c r="P1464" s="11" t="str">
        <f>TEXT(Table1[[#This Row],[Order_Date]],"YYYY-MM")</f>
        <v>2023-06</v>
      </c>
      <c r="Q1464" s="9" t="str">
        <f>IF(AND(Table1[[#This Row],[Hour]]&gt;=6,Table1[[#This Row],[Hour]]&lt;12),"Morning",IF(AND(Table1[[#This Row],[Hour]]&gt;=12,Table1[[#This Row],[Hour]]&lt;18),"AfterNoon",IF(AND(Table1[[#This Row],[Hour]]&gt;=18,Table1[[#This Row],[Hour]]&lt;21),"Evening","Night")))</f>
        <v>Night</v>
      </c>
      <c r="R1464">
        <f>Table1[[#This Row],[Total_Sales]]/Table1[[#This Row],[Quantity_Sold]]</f>
        <v>93.962000000000003</v>
      </c>
      <c r="S1464">
        <v>15</v>
      </c>
    </row>
    <row r="1465" spans="1:19" ht="15.75" customHeight="1" x14ac:dyDescent="0.25">
      <c r="A1465" s="3">
        <v>2464</v>
      </c>
      <c r="B1465" s="4">
        <v>45313</v>
      </c>
      <c r="C1465" s="3">
        <v>203</v>
      </c>
      <c r="D1465" s="3">
        <v>302</v>
      </c>
      <c r="E1465" s="3">
        <v>103</v>
      </c>
      <c r="F1465" s="3">
        <v>8</v>
      </c>
      <c r="G1465" s="5">
        <v>388.08000000000004</v>
      </c>
      <c r="H1465" s="5">
        <v>3104.6400000000003</v>
      </c>
      <c r="I1465" s="5">
        <v>527.78880000000004</v>
      </c>
      <c r="J1465" s="3" t="b">
        <v>0</v>
      </c>
      <c r="K1465" s="3" t="s">
        <v>916</v>
      </c>
      <c r="L1465" s="3">
        <v>2024</v>
      </c>
      <c r="M1465" s="3">
        <v>1</v>
      </c>
      <c r="N1465" s="3" t="s">
        <v>28</v>
      </c>
      <c r="O1465" s="11">
        <v>9</v>
      </c>
      <c r="P1465" s="11" t="str">
        <f>TEXT(Table1[[#This Row],[Order_Date]],"YYYY-MM")</f>
        <v>2024-01</v>
      </c>
      <c r="Q1465" s="9" t="str">
        <f>IF(AND(Table1[[#This Row],[Hour]]&gt;=6,Table1[[#This Row],[Hour]]&lt;12),"Morning",IF(AND(Table1[[#This Row],[Hour]]&gt;=12,Table1[[#This Row],[Hour]]&lt;18),"AfterNoon",IF(AND(Table1[[#This Row],[Hour]]&gt;=18,Table1[[#This Row],[Hour]]&lt;21),"Evening","Night")))</f>
        <v>Morning</v>
      </c>
      <c r="R1465">
        <f>Table1[[#This Row],[Total_Sales]]/Table1[[#This Row],[Quantity_Sold]]</f>
        <v>388.08000000000004</v>
      </c>
      <c r="S1465">
        <v>17</v>
      </c>
    </row>
    <row r="1466" spans="1:19" ht="15.75" customHeight="1" x14ac:dyDescent="0.25">
      <c r="A1466" s="3">
        <v>2465</v>
      </c>
      <c r="B1466" s="4">
        <v>45560</v>
      </c>
      <c r="C1466" s="3">
        <v>202</v>
      </c>
      <c r="D1466" s="3">
        <v>305</v>
      </c>
      <c r="E1466" s="3">
        <v>101</v>
      </c>
      <c r="F1466" s="3">
        <v>8</v>
      </c>
      <c r="G1466" s="5">
        <v>229.72400000000002</v>
      </c>
      <c r="H1466" s="5">
        <v>1837.7920000000001</v>
      </c>
      <c r="I1466" s="5">
        <v>349.18048000000005</v>
      </c>
      <c r="J1466" s="3" t="b">
        <v>0</v>
      </c>
      <c r="K1466" s="3" t="s">
        <v>597</v>
      </c>
      <c r="L1466" s="3">
        <v>2024</v>
      </c>
      <c r="M1466" s="3">
        <v>9</v>
      </c>
      <c r="N1466" s="3" t="s">
        <v>18</v>
      </c>
      <c r="O1466" s="11">
        <v>4</v>
      </c>
      <c r="P1466" s="11" t="str">
        <f>TEXT(Table1[[#This Row],[Order_Date]],"YYYY-MM")</f>
        <v>2024-09</v>
      </c>
      <c r="Q1466" s="9" t="str">
        <f>IF(AND(Table1[[#This Row],[Hour]]&gt;=6,Table1[[#This Row],[Hour]]&lt;12),"Morning",IF(AND(Table1[[#This Row],[Hour]]&gt;=12,Table1[[#This Row],[Hour]]&lt;18),"AfterNoon",IF(AND(Table1[[#This Row],[Hour]]&gt;=18,Table1[[#This Row],[Hour]]&lt;21),"Evening","Night")))</f>
        <v>Night</v>
      </c>
      <c r="R1466">
        <f>Table1[[#This Row],[Total_Sales]]/Table1[[#This Row],[Quantity_Sold]]</f>
        <v>229.72400000000002</v>
      </c>
      <c r="S1466">
        <v>19</v>
      </c>
    </row>
    <row r="1467" spans="1:19" ht="15.75" customHeight="1" x14ac:dyDescent="0.25">
      <c r="A1467" s="3">
        <v>2466</v>
      </c>
      <c r="B1467" s="4">
        <v>45402</v>
      </c>
      <c r="C1467" s="3">
        <v>203</v>
      </c>
      <c r="D1467" s="3">
        <v>301</v>
      </c>
      <c r="E1467" s="3">
        <v>103</v>
      </c>
      <c r="F1467" s="3">
        <v>7</v>
      </c>
      <c r="G1467" s="5">
        <v>177.14400000000001</v>
      </c>
      <c r="H1467" s="5">
        <v>1240.008</v>
      </c>
      <c r="I1467" s="5">
        <v>260.40168</v>
      </c>
      <c r="J1467" s="3" t="b">
        <v>0</v>
      </c>
      <c r="K1467" s="3" t="s">
        <v>35</v>
      </c>
      <c r="L1467" s="3">
        <v>2024</v>
      </c>
      <c r="M1467" s="3">
        <v>4</v>
      </c>
      <c r="N1467" s="3" t="s">
        <v>22</v>
      </c>
      <c r="O1467" s="11">
        <v>2</v>
      </c>
      <c r="P1467" s="11" t="str">
        <f>TEXT(Table1[[#This Row],[Order_Date]],"YYYY-MM")</f>
        <v>2024-04</v>
      </c>
      <c r="Q1467" s="9" t="str">
        <f>IF(AND(Table1[[#This Row],[Hour]]&gt;=6,Table1[[#This Row],[Hour]]&lt;12),"Morning",IF(AND(Table1[[#This Row],[Hour]]&gt;=12,Table1[[#This Row],[Hour]]&lt;18),"AfterNoon",IF(AND(Table1[[#This Row],[Hour]]&gt;=18,Table1[[#This Row],[Hour]]&lt;21),"Evening","Night")))</f>
        <v>Night</v>
      </c>
      <c r="R1467">
        <f>Table1[[#This Row],[Total_Sales]]/Table1[[#This Row],[Quantity_Sold]]</f>
        <v>177.14400000000001</v>
      </c>
      <c r="S1467">
        <v>21</v>
      </c>
    </row>
    <row r="1468" spans="1:19" ht="15.75" customHeight="1" x14ac:dyDescent="0.25">
      <c r="A1468" s="3">
        <v>2467</v>
      </c>
      <c r="B1468" s="4">
        <v>44898</v>
      </c>
      <c r="C1468" s="3">
        <v>205</v>
      </c>
      <c r="D1468" s="3">
        <v>304</v>
      </c>
      <c r="E1468" s="3">
        <v>101</v>
      </c>
      <c r="F1468" s="3">
        <v>4</v>
      </c>
      <c r="G1468" s="5">
        <v>542.52</v>
      </c>
      <c r="H1468" s="5">
        <v>2170.08</v>
      </c>
      <c r="I1468" s="5">
        <v>542.52</v>
      </c>
      <c r="J1468" s="3" t="b">
        <v>0</v>
      </c>
      <c r="K1468" s="3" t="s">
        <v>42</v>
      </c>
      <c r="L1468" s="3">
        <v>2022</v>
      </c>
      <c r="M1468" s="3">
        <v>12</v>
      </c>
      <c r="N1468" s="3" t="s">
        <v>22</v>
      </c>
      <c r="O1468" s="11">
        <v>5</v>
      </c>
      <c r="P1468" s="11" t="str">
        <f>TEXT(Table1[[#This Row],[Order_Date]],"YYYY-MM")</f>
        <v>2022-12</v>
      </c>
      <c r="Q1468" s="9" t="str">
        <f>IF(AND(Table1[[#This Row],[Hour]]&gt;=6,Table1[[#This Row],[Hour]]&lt;12),"Morning",IF(AND(Table1[[#This Row],[Hour]]&gt;=12,Table1[[#This Row],[Hour]]&lt;18),"AfterNoon",IF(AND(Table1[[#This Row],[Hour]]&gt;=18,Table1[[#This Row],[Hour]]&lt;21),"Evening","Night")))</f>
        <v>Night</v>
      </c>
      <c r="R1468">
        <f>Table1[[#This Row],[Total_Sales]]/Table1[[#This Row],[Quantity_Sold]]</f>
        <v>542.52</v>
      </c>
      <c r="S1468">
        <v>25</v>
      </c>
    </row>
    <row r="1469" spans="1:19" ht="15.75" customHeight="1" x14ac:dyDescent="0.25">
      <c r="A1469" s="3">
        <v>2468</v>
      </c>
      <c r="B1469" s="4">
        <v>45041</v>
      </c>
      <c r="C1469" s="3">
        <v>203</v>
      </c>
      <c r="D1469" s="3">
        <v>304</v>
      </c>
      <c r="E1469" s="3">
        <v>103</v>
      </c>
      <c r="F1469" s="3">
        <v>6</v>
      </c>
      <c r="G1469" s="5">
        <v>551.62800000000004</v>
      </c>
      <c r="H1469" s="5">
        <v>3309.768</v>
      </c>
      <c r="I1469" s="5">
        <v>992.93039999999996</v>
      </c>
      <c r="J1469" s="3" t="b">
        <v>0</v>
      </c>
      <c r="K1469" s="3" t="s">
        <v>904</v>
      </c>
      <c r="L1469" s="3">
        <v>2023</v>
      </c>
      <c r="M1469" s="3">
        <v>4</v>
      </c>
      <c r="N1469" s="3" t="s">
        <v>31</v>
      </c>
      <c r="O1469" s="11">
        <v>10</v>
      </c>
      <c r="P1469" s="11" t="str">
        <f>TEXT(Table1[[#This Row],[Order_Date]],"YYYY-MM")</f>
        <v>2023-04</v>
      </c>
      <c r="Q1469" s="9" t="str">
        <f>IF(AND(Table1[[#This Row],[Hour]]&gt;=6,Table1[[#This Row],[Hour]]&lt;12),"Morning",IF(AND(Table1[[#This Row],[Hour]]&gt;=12,Table1[[#This Row],[Hour]]&lt;18),"AfterNoon",IF(AND(Table1[[#This Row],[Hour]]&gt;=18,Table1[[#This Row],[Hour]]&lt;21),"Evening","Night")))</f>
        <v>Morning</v>
      </c>
      <c r="R1469">
        <f>Table1[[#This Row],[Total_Sales]]/Table1[[#This Row],[Quantity_Sold]]</f>
        <v>551.62800000000004</v>
      </c>
      <c r="S1469">
        <v>30</v>
      </c>
    </row>
    <row r="1470" spans="1:19" ht="15.75" customHeight="1" x14ac:dyDescent="0.25">
      <c r="A1470" s="3">
        <v>2469</v>
      </c>
      <c r="B1470" s="4">
        <v>45483</v>
      </c>
      <c r="C1470" s="3">
        <v>204</v>
      </c>
      <c r="D1470" s="3">
        <v>301</v>
      </c>
      <c r="E1470" s="3">
        <v>104</v>
      </c>
      <c r="F1470" s="3">
        <v>10</v>
      </c>
      <c r="G1470" s="5">
        <v>510.13600000000002</v>
      </c>
      <c r="H1470" s="5">
        <v>5101.3600000000006</v>
      </c>
      <c r="I1470" s="5">
        <v>765.20400000000006</v>
      </c>
      <c r="J1470" s="3" t="b">
        <v>0</v>
      </c>
      <c r="K1470" s="3" t="s">
        <v>162</v>
      </c>
      <c r="L1470" s="3">
        <v>2024</v>
      </c>
      <c r="M1470" s="3">
        <v>7</v>
      </c>
      <c r="N1470" s="3" t="s">
        <v>18</v>
      </c>
      <c r="O1470" s="11">
        <v>14</v>
      </c>
      <c r="P1470" s="11" t="str">
        <f>TEXT(Table1[[#This Row],[Order_Date]],"YYYY-MM")</f>
        <v>2024-07</v>
      </c>
      <c r="Q1470" s="9" t="str">
        <f>IF(AND(Table1[[#This Row],[Hour]]&gt;=6,Table1[[#This Row],[Hour]]&lt;12),"Morning",IF(AND(Table1[[#This Row],[Hour]]&gt;=12,Table1[[#This Row],[Hour]]&lt;18),"AfterNoon",IF(AND(Table1[[#This Row],[Hour]]&gt;=18,Table1[[#This Row],[Hour]]&lt;21),"Evening","Night")))</f>
        <v>AfterNoon</v>
      </c>
      <c r="R1470">
        <f>Table1[[#This Row],[Total_Sales]]/Table1[[#This Row],[Quantity_Sold]]</f>
        <v>510.13600000000008</v>
      </c>
      <c r="S1470">
        <v>15</v>
      </c>
    </row>
    <row r="1471" spans="1:19" ht="15.75" customHeight="1" x14ac:dyDescent="0.25">
      <c r="A1471" s="3">
        <v>2470</v>
      </c>
      <c r="B1471" s="4">
        <v>45288</v>
      </c>
      <c r="C1471" s="3">
        <v>201</v>
      </c>
      <c r="D1471" s="3">
        <v>303</v>
      </c>
      <c r="E1471" s="3">
        <v>104</v>
      </c>
      <c r="F1471" s="3">
        <v>10</v>
      </c>
      <c r="G1471" s="5">
        <v>408.87</v>
      </c>
      <c r="H1471" s="5">
        <v>4088.7</v>
      </c>
      <c r="I1471" s="5">
        <v>695.07900000000006</v>
      </c>
      <c r="J1471" s="3" t="b">
        <v>0</v>
      </c>
      <c r="K1471" s="3" t="s">
        <v>929</v>
      </c>
      <c r="L1471" s="3">
        <v>2023</v>
      </c>
      <c r="M1471" s="3">
        <v>12</v>
      </c>
      <c r="N1471" s="3" t="s">
        <v>16</v>
      </c>
      <c r="O1471" s="11">
        <v>15</v>
      </c>
      <c r="P1471" s="11" t="str">
        <f>TEXT(Table1[[#This Row],[Order_Date]],"YYYY-MM")</f>
        <v>2023-12</v>
      </c>
      <c r="Q1471" s="9" t="str">
        <f>IF(AND(Table1[[#This Row],[Hour]]&gt;=6,Table1[[#This Row],[Hour]]&lt;12),"Morning",IF(AND(Table1[[#This Row],[Hour]]&gt;=12,Table1[[#This Row],[Hour]]&lt;18),"AfterNoon",IF(AND(Table1[[#This Row],[Hour]]&gt;=18,Table1[[#This Row],[Hour]]&lt;21),"Evening","Night")))</f>
        <v>AfterNoon</v>
      </c>
      <c r="R1471">
        <f>Table1[[#This Row],[Total_Sales]]/Table1[[#This Row],[Quantity_Sold]]</f>
        <v>408.87</v>
      </c>
      <c r="S1471">
        <v>17</v>
      </c>
    </row>
    <row r="1472" spans="1:19" ht="15.75" customHeight="1" x14ac:dyDescent="0.25">
      <c r="A1472" s="3">
        <v>2471</v>
      </c>
      <c r="B1472" s="4">
        <v>45485</v>
      </c>
      <c r="C1472" s="3">
        <v>203</v>
      </c>
      <c r="D1472" s="3">
        <v>302</v>
      </c>
      <c r="E1472" s="3">
        <v>101</v>
      </c>
      <c r="F1472" s="3">
        <v>7</v>
      </c>
      <c r="G1472" s="5">
        <v>348.524</v>
      </c>
      <c r="H1472" s="5">
        <v>2439.6680000000001</v>
      </c>
      <c r="I1472" s="5">
        <v>463.53692000000001</v>
      </c>
      <c r="J1472" s="3" t="b">
        <v>0</v>
      </c>
      <c r="K1472" s="3" t="s">
        <v>930</v>
      </c>
      <c r="L1472" s="3">
        <v>2024</v>
      </c>
      <c r="M1472" s="3">
        <v>7</v>
      </c>
      <c r="N1472" s="3" t="s">
        <v>26</v>
      </c>
      <c r="O1472" s="11">
        <v>14</v>
      </c>
      <c r="P1472" s="11" t="str">
        <f>TEXT(Table1[[#This Row],[Order_Date]],"YYYY-MM")</f>
        <v>2024-07</v>
      </c>
      <c r="Q1472" s="9" t="str">
        <f>IF(AND(Table1[[#This Row],[Hour]]&gt;=6,Table1[[#This Row],[Hour]]&lt;12),"Morning",IF(AND(Table1[[#This Row],[Hour]]&gt;=12,Table1[[#This Row],[Hour]]&lt;18),"AfterNoon",IF(AND(Table1[[#This Row],[Hour]]&gt;=18,Table1[[#This Row],[Hour]]&lt;21),"Evening","Night")))</f>
        <v>AfterNoon</v>
      </c>
      <c r="R1472">
        <f>Table1[[#This Row],[Total_Sales]]/Table1[[#This Row],[Quantity_Sold]]</f>
        <v>348.524</v>
      </c>
      <c r="S1472">
        <v>19</v>
      </c>
    </row>
    <row r="1473" spans="1:19" ht="15.75" customHeight="1" x14ac:dyDescent="0.25">
      <c r="A1473" s="3">
        <v>2472</v>
      </c>
      <c r="B1473" s="4">
        <v>45370</v>
      </c>
      <c r="C1473" s="3">
        <v>203</v>
      </c>
      <c r="D1473" s="3">
        <v>302</v>
      </c>
      <c r="E1473" s="3">
        <v>104</v>
      </c>
      <c r="F1473" s="3">
        <v>10</v>
      </c>
      <c r="G1473" s="5">
        <v>381.54600000000005</v>
      </c>
      <c r="H1473" s="5">
        <v>3815.4600000000005</v>
      </c>
      <c r="I1473" s="5">
        <v>801.24660000000006</v>
      </c>
      <c r="J1473" s="3" t="b">
        <v>1</v>
      </c>
      <c r="K1473" s="3" t="s">
        <v>178</v>
      </c>
      <c r="L1473" s="3">
        <v>2024</v>
      </c>
      <c r="M1473" s="3">
        <v>3</v>
      </c>
      <c r="N1473" s="3" t="s">
        <v>31</v>
      </c>
      <c r="O1473" s="11">
        <v>23</v>
      </c>
      <c r="P1473" s="11" t="str">
        <f>TEXT(Table1[[#This Row],[Order_Date]],"YYYY-MM")</f>
        <v>2024-03</v>
      </c>
      <c r="Q1473" s="9" t="str">
        <f>IF(AND(Table1[[#This Row],[Hour]]&gt;=6,Table1[[#This Row],[Hour]]&lt;12),"Morning",IF(AND(Table1[[#This Row],[Hour]]&gt;=12,Table1[[#This Row],[Hour]]&lt;18),"AfterNoon",IF(AND(Table1[[#This Row],[Hour]]&gt;=18,Table1[[#This Row],[Hour]]&lt;21),"Evening","Night")))</f>
        <v>Night</v>
      </c>
      <c r="R1473">
        <f>Table1[[#This Row],[Total_Sales]]/Table1[[#This Row],[Quantity_Sold]]</f>
        <v>381.54600000000005</v>
      </c>
      <c r="S1473">
        <v>21</v>
      </c>
    </row>
    <row r="1474" spans="1:19" ht="15.75" customHeight="1" x14ac:dyDescent="0.25">
      <c r="A1474" s="3">
        <v>2473</v>
      </c>
      <c r="B1474" s="4">
        <v>45332</v>
      </c>
      <c r="C1474" s="3">
        <v>205</v>
      </c>
      <c r="D1474" s="3">
        <v>304</v>
      </c>
      <c r="E1474" s="3">
        <v>102</v>
      </c>
      <c r="F1474" s="3">
        <v>10</v>
      </c>
      <c r="G1474" s="5">
        <v>112.72800000000001</v>
      </c>
      <c r="H1474" s="5">
        <v>1127.2800000000002</v>
      </c>
      <c r="I1474" s="5">
        <v>281.82000000000005</v>
      </c>
      <c r="J1474" s="3" t="b">
        <v>0</v>
      </c>
      <c r="K1474" s="3" t="s">
        <v>758</v>
      </c>
      <c r="L1474" s="3">
        <v>2024</v>
      </c>
      <c r="M1474" s="3">
        <v>2</v>
      </c>
      <c r="N1474" s="3" t="s">
        <v>22</v>
      </c>
      <c r="O1474" s="11">
        <v>20</v>
      </c>
      <c r="P1474" s="11" t="str">
        <f>TEXT(Table1[[#This Row],[Order_Date]],"YYYY-MM")</f>
        <v>2024-02</v>
      </c>
      <c r="Q1474" s="9" t="str">
        <f>IF(AND(Table1[[#This Row],[Hour]]&gt;=6,Table1[[#This Row],[Hour]]&lt;12),"Morning",IF(AND(Table1[[#This Row],[Hour]]&gt;=12,Table1[[#This Row],[Hour]]&lt;18),"AfterNoon",IF(AND(Table1[[#This Row],[Hour]]&gt;=18,Table1[[#This Row],[Hour]]&lt;21),"Evening","Night")))</f>
        <v>Evening</v>
      </c>
      <c r="R1474">
        <f>Table1[[#This Row],[Total_Sales]]/Table1[[#This Row],[Quantity_Sold]]</f>
        <v>112.72800000000002</v>
      </c>
      <c r="S1474">
        <v>25</v>
      </c>
    </row>
    <row r="1475" spans="1:19" ht="15.75" customHeight="1" x14ac:dyDescent="0.25">
      <c r="A1475" s="3">
        <v>2474</v>
      </c>
      <c r="B1475" s="4">
        <v>44921</v>
      </c>
      <c r="C1475" s="3">
        <v>202</v>
      </c>
      <c r="D1475" s="3">
        <v>301</v>
      </c>
      <c r="E1475" s="3">
        <v>101</v>
      </c>
      <c r="F1475" s="3">
        <v>2</v>
      </c>
      <c r="G1475" s="5">
        <v>378.57600000000008</v>
      </c>
      <c r="H1475" s="5">
        <v>757.15200000000016</v>
      </c>
      <c r="I1475" s="5">
        <v>227.14560000000003</v>
      </c>
      <c r="J1475" s="3" t="b">
        <v>0</v>
      </c>
      <c r="K1475" s="3" t="s">
        <v>591</v>
      </c>
      <c r="L1475" s="3">
        <v>2022</v>
      </c>
      <c r="M1475" s="3">
        <v>12</v>
      </c>
      <c r="N1475" s="3" t="s">
        <v>28</v>
      </c>
      <c r="O1475" s="11">
        <v>7</v>
      </c>
      <c r="P1475" s="11" t="str">
        <f>TEXT(Table1[[#This Row],[Order_Date]],"YYYY-MM")</f>
        <v>2022-12</v>
      </c>
      <c r="Q1475" s="9" t="str">
        <f>IF(AND(Table1[[#This Row],[Hour]]&gt;=6,Table1[[#This Row],[Hour]]&lt;12),"Morning",IF(AND(Table1[[#This Row],[Hour]]&gt;=12,Table1[[#This Row],[Hour]]&lt;18),"AfterNoon",IF(AND(Table1[[#This Row],[Hour]]&gt;=18,Table1[[#This Row],[Hour]]&lt;21),"Evening","Night")))</f>
        <v>Morning</v>
      </c>
      <c r="R1475">
        <f>Table1[[#This Row],[Total_Sales]]/Table1[[#This Row],[Quantity_Sold]]</f>
        <v>378.57600000000008</v>
      </c>
      <c r="S1475">
        <v>30</v>
      </c>
    </row>
    <row r="1476" spans="1:19" ht="15.75" customHeight="1" x14ac:dyDescent="0.25">
      <c r="A1476" s="3">
        <v>2475</v>
      </c>
      <c r="B1476" s="4">
        <v>45434</v>
      </c>
      <c r="C1476" s="3">
        <v>204</v>
      </c>
      <c r="D1476" s="3">
        <v>302</v>
      </c>
      <c r="E1476" s="3">
        <v>101</v>
      </c>
      <c r="F1476" s="3">
        <v>6</v>
      </c>
      <c r="G1476" s="5">
        <v>121.13200000000002</v>
      </c>
      <c r="H1476" s="5">
        <v>726.79200000000014</v>
      </c>
      <c r="I1476" s="5">
        <v>109.01880000000001</v>
      </c>
      <c r="J1476" s="3" t="b">
        <v>0</v>
      </c>
      <c r="K1476" s="3" t="s">
        <v>222</v>
      </c>
      <c r="L1476" s="3">
        <v>2024</v>
      </c>
      <c r="M1476" s="3">
        <v>5</v>
      </c>
      <c r="N1476" s="3" t="s">
        <v>18</v>
      </c>
      <c r="O1476" s="11">
        <v>6</v>
      </c>
      <c r="P1476" s="11" t="str">
        <f>TEXT(Table1[[#This Row],[Order_Date]],"YYYY-MM")</f>
        <v>2024-05</v>
      </c>
      <c r="Q1476" s="9" t="str">
        <f>IF(AND(Table1[[#This Row],[Hour]]&gt;=6,Table1[[#This Row],[Hour]]&lt;12),"Morning",IF(AND(Table1[[#This Row],[Hour]]&gt;=12,Table1[[#This Row],[Hour]]&lt;18),"AfterNoon",IF(AND(Table1[[#This Row],[Hour]]&gt;=18,Table1[[#This Row],[Hour]]&lt;21),"Evening","Night")))</f>
        <v>Morning</v>
      </c>
      <c r="R1476">
        <f>Table1[[#This Row],[Total_Sales]]/Table1[[#This Row],[Quantity_Sold]]</f>
        <v>121.13200000000002</v>
      </c>
      <c r="S1476">
        <v>15</v>
      </c>
    </row>
    <row r="1477" spans="1:19" ht="15.75" customHeight="1" x14ac:dyDescent="0.25">
      <c r="A1477" s="3">
        <v>2476</v>
      </c>
      <c r="B1477" s="4">
        <v>45030</v>
      </c>
      <c r="C1477" s="3">
        <v>201</v>
      </c>
      <c r="D1477" s="3">
        <v>302</v>
      </c>
      <c r="E1477" s="3">
        <v>104</v>
      </c>
      <c r="F1477" s="3">
        <v>6</v>
      </c>
      <c r="G1477" s="5">
        <v>299.72800000000007</v>
      </c>
      <c r="H1477" s="5">
        <v>1798.3680000000004</v>
      </c>
      <c r="I1477" s="5">
        <v>305.7225600000001</v>
      </c>
      <c r="J1477" s="3" t="b">
        <v>0</v>
      </c>
      <c r="K1477" s="3" t="s">
        <v>931</v>
      </c>
      <c r="L1477" s="3">
        <v>2023</v>
      </c>
      <c r="M1477" s="3">
        <v>4</v>
      </c>
      <c r="N1477" s="3" t="s">
        <v>26</v>
      </c>
      <c r="O1477" s="11">
        <v>11</v>
      </c>
      <c r="P1477" s="11" t="str">
        <f>TEXT(Table1[[#This Row],[Order_Date]],"YYYY-MM")</f>
        <v>2023-04</v>
      </c>
      <c r="Q1477" s="9" t="str">
        <f>IF(AND(Table1[[#This Row],[Hour]]&gt;=6,Table1[[#This Row],[Hour]]&lt;12),"Morning",IF(AND(Table1[[#This Row],[Hour]]&gt;=12,Table1[[#This Row],[Hour]]&lt;18),"AfterNoon",IF(AND(Table1[[#This Row],[Hour]]&gt;=18,Table1[[#This Row],[Hour]]&lt;21),"Evening","Night")))</f>
        <v>Morning</v>
      </c>
      <c r="R1477">
        <f>Table1[[#This Row],[Total_Sales]]/Table1[[#This Row],[Quantity_Sold]]</f>
        <v>299.72800000000007</v>
      </c>
      <c r="S1477">
        <v>17</v>
      </c>
    </row>
    <row r="1478" spans="1:19" ht="15.75" customHeight="1" x14ac:dyDescent="0.25">
      <c r="A1478" s="3">
        <v>2477</v>
      </c>
      <c r="B1478" s="4">
        <v>45475</v>
      </c>
      <c r="C1478" s="3">
        <v>201</v>
      </c>
      <c r="D1478" s="3">
        <v>302</v>
      </c>
      <c r="E1478" s="3">
        <v>104</v>
      </c>
      <c r="F1478" s="3">
        <v>3</v>
      </c>
      <c r="G1478" s="5">
        <v>566.21400000000006</v>
      </c>
      <c r="H1478" s="5">
        <v>1698.6420000000003</v>
      </c>
      <c r="I1478" s="5">
        <v>322.74198000000007</v>
      </c>
      <c r="J1478" s="3" t="b">
        <v>0</v>
      </c>
      <c r="K1478" s="3" t="s">
        <v>932</v>
      </c>
      <c r="L1478" s="3">
        <v>2024</v>
      </c>
      <c r="M1478" s="3">
        <v>7</v>
      </c>
      <c r="N1478" s="3" t="s">
        <v>31</v>
      </c>
      <c r="O1478" s="11">
        <v>6</v>
      </c>
      <c r="P1478" s="11" t="str">
        <f>TEXT(Table1[[#This Row],[Order_Date]],"YYYY-MM")</f>
        <v>2024-07</v>
      </c>
      <c r="Q1478" s="9" t="str">
        <f>IF(AND(Table1[[#This Row],[Hour]]&gt;=6,Table1[[#This Row],[Hour]]&lt;12),"Morning",IF(AND(Table1[[#This Row],[Hour]]&gt;=12,Table1[[#This Row],[Hour]]&lt;18),"AfterNoon",IF(AND(Table1[[#This Row],[Hour]]&gt;=18,Table1[[#This Row],[Hour]]&lt;21),"Evening","Night")))</f>
        <v>Morning</v>
      </c>
      <c r="R1478">
        <f>Table1[[#This Row],[Total_Sales]]/Table1[[#This Row],[Quantity_Sold]]</f>
        <v>566.21400000000006</v>
      </c>
      <c r="S1478">
        <v>19</v>
      </c>
    </row>
    <row r="1479" spans="1:19" ht="15.75" customHeight="1" x14ac:dyDescent="0.25">
      <c r="A1479" s="3">
        <v>2478</v>
      </c>
      <c r="B1479" s="4">
        <v>44975</v>
      </c>
      <c r="C1479" s="3">
        <v>201</v>
      </c>
      <c r="D1479" s="3">
        <v>302</v>
      </c>
      <c r="E1479" s="3">
        <v>104</v>
      </c>
      <c r="F1479" s="3">
        <v>9</v>
      </c>
      <c r="G1479" s="5">
        <v>145.99200000000002</v>
      </c>
      <c r="H1479" s="5">
        <v>1313.9280000000001</v>
      </c>
      <c r="I1479" s="5">
        <v>275.92488000000003</v>
      </c>
      <c r="J1479" s="3" t="b">
        <v>0</v>
      </c>
      <c r="K1479" s="3" t="s">
        <v>108</v>
      </c>
      <c r="L1479" s="3">
        <v>2023</v>
      </c>
      <c r="M1479" s="3">
        <v>2</v>
      </c>
      <c r="N1479" s="3" t="s">
        <v>22</v>
      </c>
      <c r="O1479" s="11">
        <v>5</v>
      </c>
      <c r="P1479" s="11" t="str">
        <f>TEXT(Table1[[#This Row],[Order_Date]],"YYYY-MM")</f>
        <v>2023-02</v>
      </c>
      <c r="Q1479" s="9" t="str">
        <f>IF(AND(Table1[[#This Row],[Hour]]&gt;=6,Table1[[#This Row],[Hour]]&lt;12),"Morning",IF(AND(Table1[[#This Row],[Hour]]&gt;=12,Table1[[#This Row],[Hour]]&lt;18),"AfterNoon",IF(AND(Table1[[#This Row],[Hour]]&gt;=18,Table1[[#This Row],[Hour]]&lt;21),"Evening","Night")))</f>
        <v>Night</v>
      </c>
      <c r="R1479">
        <f>Table1[[#This Row],[Total_Sales]]/Table1[[#This Row],[Quantity_Sold]]</f>
        <v>145.99200000000002</v>
      </c>
      <c r="S1479">
        <v>21</v>
      </c>
    </row>
    <row r="1480" spans="1:19" ht="15.75" customHeight="1" x14ac:dyDescent="0.25">
      <c r="A1480" s="3">
        <v>2479</v>
      </c>
      <c r="B1480" s="4">
        <v>45168</v>
      </c>
      <c r="C1480" s="3">
        <v>205</v>
      </c>
      <c r="D1480" s="3">
        <v>304</v>
      </c>
      <c r="E1480" s="3">
        <v>104</v>
      </c>
      <c r="F1480" s="3">
        <v>9</v>
      </c>
      <c r="G1480" s="5">
        <v>451.02199999999999</v>
      </c>
      <c r="H1480" s="5">
        <v>4059.1979999999999</v>
      </c>
      <c r="I1480" s="5">
        <v>1014.7995</v>
      </c>
      <c r="J1480" s="3" t="b">
        <v>0</v>
      </c>
      <c r="K1480" s="3" t="s">
        <v>864</v>
      </c>
      <c r="L1480" s="3">
        <v>2023</v>
      </c>
      <c r="M1480" s="3">
        <v>8</v>
      </c>
      <c r="N1480" s="3" t="s">
        <v>18</v>
      </c>
      <c r="O1480" s="11">
        <v>8</v>
      </c>
      <c r="P1480" s="11" t="str">
        <f>TEXT(Table1[[#This Row],[Order_Date]],"YYYY-MM")</f>
        <v>2023-08</v>
      </c>
      <c r="Q1480" s="9" t="str">
        <f>IF(AND(Table1[[#This Row],[Hour]]&gt;=6,Table1[[#This Row],[Hour]]&lt;12),"Morning",IF(AND(Table1[[#This Row],[Hour]]&gt;=12,Table1[[#This Row],[Hour]]&lt;18),"AfterNoon",IF(AND(Table1[[#This Row],[Hour]]&gt;=18,Table1[[#This Row],[Hour]]&lt;21),"Evening","Night")))</f>
        <v>Morning</v>
      </c>
      <c r="R1480">
        <f>Table1[[#This Row],[Total_Sales]]/Table1[[#This Row],[Quantity_Sold]]</f>
        <v>451.02199999999999</v>
      </c>
      <c r="S1480">
        <v>25</v>
      </c>
    </row>
    <row r="1481" spans="1:19" ht="15.75" customHeight="1" x14ac:dyDescent="0.25">
      <c r="A1481" s="3">
        <v>2480</v>
      </c>
      <c r="B1481" s="4">
        <v>45470</v>
      </c>
      <c r="C1481" s="3">
        <v>202</v>
      </c>
      <c r="D1481" s="3">
        <v>304</v>
      </c>
      <c r="E1481" s="3">
        <v>104</v>
      </c>
      <c r="F1481" s="3">
        <v>6</v>
      </c>
      <c r="G1481" s="5">
        <v>405.06400000000002</v>
      </c>
      <c r="H1481" s="5">
        <v>2430.384</v>
      </c>
      <c r="I1481" s="5">
        <v>729.11519999999996</v>
      </c>
      <c r="J1481" s="3" t="b">
        <v>0</v>
      </c>
      <c r="K1481" s="3" t="s">
        <v>534</v>
      </c>
      <c r="L1481" s="3">
        <v>2024</v>
      </c>
      <c r="M1481" s="3">
        <v>6</v>
      </c>
      <c r="N1481" s="3" t="s">
        <v>16</v>
      </c>
      <c r="O1481" s="11">
        <v>18</v>
      </c>
      <c r="P1481" s="11" t="str">
        <f>TEXT(Table1[[#This Row],[Order_Date]],"YYYY-MM")</f>
        <v>2024-06</v>
      </c>
      <c r="Q1481" s="9" t="str">
        <f>IF(AND(Table1[[#This Row],[Hour]]&gt;=6,Table1[[#This Row],[Hour]]&lt;12),"Morning",IF(AND(Table1[[#This Row],[Hour]]&gt;=12,Table1[[#This Row],[Hour]]&lt;18),"AfterNoon",IF(AND(Table1[[#This Row],[Hour]]&gt;=18,Table1[[#This Row],[Hour]]&lt;21),"Evening","Night")))</f>
        <v>Evening</v>
      </c>
      <c r="R1481">
        <f>Table1[[#This Row],[Total_Sales]]/Table1[[#This Row],[Quantity_Sold]]</f>
        <v>405.06400000000002</v>
      </c>
      <c r="S1481">
        <v>30</v>
      </c>
    </row>
    <row r="1482" spans="1:19" ht="15.75" customHeight="1" x14ac:dyDescent="0.25">
      <c r="A1482" s="3">
        <v>2481</v>
      </c>
      <c r="B1482" s="4">
        <v>45356</v>
      </c>
      <c r="C1482" s="3">
        <v>202</v>
      </c>
      <c r="D1482" s="3">
        <v>305</v>
      </c>
      <c r="E1482" s="3">
        <v>103</v>
      </c>
      <c r="F1482" s="3">
        <v>4</v>
      </c>
      <c r="G1482" s="5">
        <v>118.096</v>
      </c>
      <c r="H1482" s="5">
        <v>472.38400000000001</v>
      </c>
      <c r="I1482" s="5">
        <v>70.857600000000005</v>
      </c>
      <c r="J1482" s="3" t="b">
        <v>1</v>
      </c>
      <c r="K1482" s="3" t="s">
        <v>225</v>
      </c>
      <c r="L1482" s="3">
        <v>2024</v>
      </c>
      <c r="M1482" s="3">
        <v>3</v>
      </c>
      <c r="N1482" s="3" t="s">
        <v>31</v>
      </c>
      <c r="O1482" s="11">
        <v>6</v>
      </c>
      <c r="P1482" s="11" t="str">
        <f>TEXT(Table1[[#This Row],[Order_Date]],"YYYY-MM")</f>
        <v>2024-03</v>
      </c>
      <c r="Q1482" s="9" t="str">
        <f>IF(AND(Table1[[#This Row],[Hour]]&gt;=6,Table1[[#This Row],[Hour]]&lt;12),"Morning",IF(AND(Table1[[#This Row],[Hour]]&gt;=12,Table1[[#This Row],[Hour]]&lt;18),"AfterNoon",IF(AND(Table1[[#This Row],[Hour]]&gt;=18,Table1[[#This Row],[Hour]]&lt;21),"Evening","Night")))</f>
        <v>Morning</v>
      </c>
      <c r="R1482">
        <f>Table1[[#This Row],[Total_Sales]]/Table1[[#This Row],[Quantity_Sold]]</f>
        <v>118.096</v>
      </c>
      <c r="S1482">
        <v>15</v>
      </c>
    </row>
    <row r="1483" spans="1:19" ht="15.75" customHeight="1" x14ac:dyDescent="0.25">
      <c r="A1483" s="3">
        <v>2482</v>
      </c>
      <c r="B1483" s="4">
        <v>45457</v>
      </c>
      <c r="C1483" s="3">
        <v>202</v>
      </c>
      <c r="D1483" s="3">
        <v>301</v>
      </c>
      <c r="E1483" s="3">
        <v>105</v>
      </c>
      <c r="F1483" s="3">
        <v>5</v>
      </c>
      <c r="G1483" s="5">
        <v>403.89800000000002</v>
      </c>
      <c r="H1483" s="5">
        <v>2019.4900000000002</v>
      </c>
      <c r="I1483" s="5">
        <v>343.31330000000008</v>
      </c>
      <c r="J1483" s="3" t="b">
        <v>0</v>
      </c>
      <c r="K1483" s="3" t="s">
        <v>933</v>
      </c>
      <c r="L1483" s="3">
        <v>2024</v>
      </c>
      <c r="M1483" s="3">
        <v>6</v>
      </c>
      <c r="N1483" s="3" t="s">
        <v>26</v>
      </c>
      <c r="O1483" s="11">
        <v>16</v>
      </c>
      <c r="P1483" s="11" t="str">
        <f>TEXT(Table1[[#This Row],[Order_Date]],"YYYY-MM")</f>
        <v>2024-06</v>
      </c>
      <c r="Q1483" s="9" t="str">
        <f>IF(AND(Table1[[#This Row],[Hour]]&gt;=6,Table1[[#This Row],[Hour]]&lt;12),"Morning",IF(AND(Table1[[#This Row],[Hour]]&gt;=12,Table1[[#This Row],[Hour]]&lt;18),"AfterNoon",IF(AND(Table1[[#This Row],[Hour]]&gt;=18,Table1[[#This Row],[Hour]]&lt;21),"Evening","Night")))</f>
        <v>AfterNoon</v>
      </c>
      <c r="R1483">
        <f>Table1[[#This Row],[Total_Sales]]/Table1[[#This Row],[Quantity_Sold]]</f>
        <v>403.89800000000002</v>
      </c>
      <c r="S1483">
        <v>17</v>
      </c>
    </row>
    <row r="1484" spans="1:19" ht="15.75" customHeight="1" x14ac:dyDescent="0.25">
      <c r="A1484" s="3">
        <v>2483</v>
      </c>
      <c r="B1484" s="4">
        <v>45364</v>
      </c>
      <c r="C1484" s="3">
        <v>202</v>
      </c>
      <c r="D1484" s="3">
        <v>302</v>
      </c>
      <c r="E1484" s="3">
        <v>104</v>
      </c>
      <c r="F1484" s="3">
        <v>4</v>
      </c>
      <c r="G1484" s="5">
        <v>80.058000000000007</v>
      </c>
      <c r="H1484" s="5">
        <v>320.23200000000003</v>
      </c>
      <c r="I1484" s="5">
        <v>60.844080000000005</v>
      </c>
      <c r="J1484" s="3" t="b">
        <v>1</v>
      </c>
      <c r="K1484" s="3" t="s">
        <v>352</v>
      </c>
      <c r="L1484" s="3">
        <v>2024</v>
      </c>
      <c r="M1484" s="3">
        <v>3</v>
      </c>
      <c r="N1484" s="3" t="s">
        <v>18</v>
      </c>
      <c r="O1484" s="11">
        <v>3</v>
      </c>
      <c r="P1484" s="11" t="str">
        <f>TEXT(Table1[[#This Row],[Order_Date]],"YYYY-MM")</f>
        <v>2024-03</v>
      </c>
      <c r="Q1484" s="9" t="str">
        <f>IF(AND(Table1[[#This Row],[Hour]]&gt;=6,Table1[[#This Row],[Hour]]&lt;12),"Morning",IF(AND(Table1[[#This Row],[Hour]]&gt;=12,Table1[[#This Row],[Hour]]&lt;18),"AfterNoon",IF(AND(Table1[[#This Row],[Hour]]&gt;=18,Table1[[#This Row],[Hour]]&lt;21),"Evening","Night")))</f>
        <v>Night</v>
      </c>
      <c r="R1484">
        <f>Table1[[#This Row],[Total_Sales]]/Table1[[#This Row],[Quantity_Sold]]</f>
        <v>80.058000000000007</v>
      </c>
      <c r="S1484">
        <v>19</v>
      </c>
    </row>
    <row r="1485" spans="1:19" ht="15.75" customHeight="1" x14ac:dyDescent="0.25">
      <c r="A1485" s="3">
        <v>2484</v>
      </c>
      <c r="B1485" s="4">
        <v>45538</v>
      </c>
      <c r="C1485" s="3">
        <v>203</v>
      </c>
      <c r="D1485" s="3">
        <v>303</v>
      </c>
      <c r="E1485" s="3">
        <v>102</v>
      </c>
      <c r="F1485" s="3">
        <v>9</v>
      </c>
      <c r="G1485" s="5">
        <v>158.75200000000001</v>
      </c>
      <c r="H1485" s="5">
        <v>1428.768</v>
      </c>
      <c r="I1485" s="5">
        <v>300.04127999999997</v>
      </c>
      <c r="J1485" s="3" t="b">
        <v>0</v>
      </c>
      <c r="K1485" s="3" t="s">
        <v>545</v>
      </c>
      <c r="L1485" s="3">
        <v>2024</v>
      </c>
      <c r="M1485" s="3">
        <v>9</v>
      </c>
      <c r="N1485" s="3" t="s">
        <v>31</v>
      </c>
      <c r="O1485" s="11">
        <v>11</v>
      </c>
      <c r="P1485" s="11" t="str">
        <f>TEXT(Table1[[#This Row],[Order_Date]],"YYYY-MM")</f>
        <v>2024-09</v>
      </c>
      <c r="Q1485" s="9" t="str">
        <f>IF(AND(Table1[[#This Row],[Hour]]&gt;=6,Table1[[#This Row],[Hour]]&lt;12),"Morning",IF(AND(Table1[[#This Row],[Hour]]&gt;=12,Table1[[#This Row],[Hour]]&lt;18),"AfterNoon",IF(AND(Table1[[#This Row],[Hour]]&gt;=18,Table1[[#This Row],[Hour]]&lt;21),"Evening","Night")))</f>
        <v>Morning</v>
      </c>
      <c r="R1485">
        <f>Table1[[#This Row],[Total_Sales]]/Table1[[#This Row],[Quantity_Sold]]</f>
        <v>158.75200000000001</v>
      </c>
      <c r="S1485">
        <v>20.999999999999996</v>
      </c>
    </row>
    <row r="1486" spans="1:19" ht="15.75" customHeight="1" x14ac:dyDescent="0.25">
      <c r="A1486" s="3">
        <v>2485</v>
      </c>
      <c r="B1486" s="4">
        <v>45062</v>
      </c>
      <c r="C1486" s="3">
        <v>204</v>
      </c>
      <c r="D1486" s="3">
        <v>303</v>
      </c>
      <c r="E1486" s="3">
        <v>103</v>
      </c>
      <c r="F1486" s="3">
        <v>3</v>
      </c>
      <c r="G1486" s="5">
        <v>218.702</v>
      </c>
      <c r="H1486" s="5">
        <v>656.10599999999999</v>
      </c>
      <c r="I1486" s="5">
        <v>164.0265</v>
      </c>
      <c r="J1486" s="3" t="b">
        <v>0</v>
      </c>
      <c r="K1486" s="3" t="s">
        <v>934</v>
      </c>
      <c r="L1486" s="3">
        <v>2023</v>
      </c>
      <c r="M1486" s="3">
        <v>5</v>
      </c>
      <c r="N1486" s="3" t="s">
        <v>31</v>
      </c>
      <c r="O1486" s="11">
        <v>3</v>
      </c>
      <c r="P1486" s="11" t="str">
        <f>TEXT(Table1[[#This Row],[Order_Date]],"YYYY-MM")</f>
        <v>2023-05</v>
      </c>
      <c r="Q1486" s="9" t="str">
        <f>IF(AND(Table1[[#This Row],[Hour]]&gt;=6,Table1[[#This Row],[Hour]]&lt;12),"Morning",IF(AND(Table1[[#This Row],[Hour]]&gt;=12,Table1[[#This Row],[Hour]]&lt;18),"AfterNoon",IF(AND(Table1[[#This Row],[Hour]]&gt;=18,Table1[[#This Row],[Hour]]&lt;21),"Evening","Night")))</f>
        <v>Night</v>
      </c>
      <c r="R1486">
        <f>Table1[[#This Row],[Total_Sales]]/Table1[[#This Row],[Quantity_Sold]]</f>
        <v>218.702</v>
      </c>
      <c r="S1486">
        <v>25</v>
      </c>
    </row>
    <row r="1487" spans="1:19" ht="15.75" customHeight="1" x14ac:dyDescent="0.25">
      <c r="A1487" s="3">
        <v>2486</v>
      </c>
      <c r="B1487" s="4">
        <v>45092</v>
      </c>
      <c r="C1487" s="3">
        <v>202</v>
      </c>
      <c r="D1487" s="3">
        <v>301</v>
      </c>
      <c r="E1487" s="3">
        <v>101</v>
      </c>
      <c r="F1487" s="3">
        <v>6</v>
      </c>
      <c r="G1487" s="5">
        <v>387.17800000000005</v>
      </c>
      <c r="H1487" s="5">
        <v>2323.0680000000002</v>
      </c>
      <c r="I1487" s="5">
        <v>696.92040000000009</v>
      </c>
      <c r="J1487" s="3" t="b">
        <v>0</v>
      </c>
      <c r="K1487" s="3" t="s">
        <v>935</v>
      </c>
      <c r="L1487" s="3">
        <v>2023</v>
      </c>
      <c r="M1487" s="3">
        <v>6</v>
      </c>
      <c r="N1487" s="3" t="s">
        <v>16</v>
      </c>
      <c r="O1487" s="11">
        <v>0</v>
      </c>
      <c r="P1487" s="11" t="str">
        <f>TEXT(Table1[[#This Row],[Order_Date]],"YYYY-MM")</f>
        <v>2023-06</v>
      </c>
      <c r="Q1487" s="9" t="str">
        <f>IF(AND(Table1[[#This Row],[Hour]]&gt;=6,Table1[[#This Row],[Hour]]&lt;12),"Morning",IF(AND(Table1[[#This Row],[Hour]]&gt;=12,Table1[[#This Row],[Hour]]&lt;18),"AfterNoon",IF(AND(Table1[[#This Row],[Hour]]&gt;=18,Table1[[#This Row],[Hour]]&lt;21),"Evening","Night")))</f>
        <v>Night</v>
      </c>
      <c r="R1487">
        <f>Table1[[#This Row],[Total_Sales]]/Table1[[#This Row],[Quantity_Sold]]</f>
        <v>387.17800000000005</v>
      </c>
      <c r="S1487">
        <v>30</v>
      </c>
    </row>
    <row r="1488" spans="1:19" ht="15.75" customHeight="1" x14ac:dyDescent="0.25">
      <c r="A1488" s="3">
        <v>2487</v>
      </c>
      <c r="B1488" s="4">
        <v>45503</v>
      </c>
      <c r="C1488" s="3">
        <v>201</v>
      </c>
      <c r="D1488" s="3">
        <v>302</v>
      </c>
      <c r="E1488" s="3">
        <v>104</v>
      </c>
      <c r="F1488" s="3">
        <v>2</v>
      </c>
      <c r="G1488" s="5">
        <v>548.61400000000003</v>
      </c>
      <c r="H1488" s="5">
        <v>1097.2280000000001</v>
      </c>
      <c r="I1488" s="5">
        <v>164.58420000000001</v>
      </c>
      <c r="J1488" s="3" t="b">
        <v>0</v>
      </c>
      <c r="K1488" s="3" t="s">
        <v>189</v>
      </c>
      <c r="L1488" s="3">
        <v>2024</v>
      </c>
      <c r="M1488" s="3">
        <v>7</v>
      </c>
      <c r="N1488" s="3" t="s">
        <v>31</v>
      </c>
      <c r="O1488" s="11">
        <v>4</v>
      </c>
      <c r="P1488" s="11" t="str">
        <f>TEXT(Table1[[#This Row],[Order_Date]],"YYYY-MM")</f>
        <v>2024-07</v>
      </c>
      <c r="Q1488" s="9" t="str">
        <f>IF(AND(Table1[[#This Row],[Hour]]&gt;=6,Table1[[#This Row],[Hour]]&lt;12),"Morning",IF(AND(Table1[[#This Row],[Hour]]&gt;=12,Table1[[#This Row],[Hour]]&lt;18),"AfterNoon",IF(AND(Table1[[#This Row],[Hour]]&gt;=18,Table1[[#This Row],[Hour]]&lt;21),"Evening","Night")))</f>
        <v>Night</v>
      </c>
      <c r="R1488">
        <f>Table1[[#This Row],[Total_Sales]]/Table1[[#This Row],[Quantity_Sold]]</f>
        <v>548.61400000000003</v>
      </c>
      <c r="S1488">
        <v>15</v>
      </c>
    </row>
    <row r="1489" spans="1:19" ht="15.75" customHeight="1" x14ac:dyDescent="0.25">
      <c r="A1489" s="3">
        <v>2488</v>
      </c>
      <c r="B1489" s="4">
        <v>45209</v>
      </c>
      <c r="C1489" s="3">
        <v>201</v>
      </c>
      <c r="D1489" s="3">
        <v>304</v>
      </c>
      <c r="E1489" s="3">
        <v>103</v>
      </c>
      <c r="F1489" s="3">
        <v>1</v>
      </c>
      <c r="G1489" s="5">
        <v>113.718</v>
      </c>
      <c r="H1489" s="5">
        <v>113.718</v>
      </c>
      <c r="I1489" s="5">
        <v>19.332060000000002</v>
      </c>
      <c r="J1489" s="3" t="b">
        <v>1</v>
      </c>
      <c r="K1489" s="3" t="s">
        <v>936</v>
      </c>
      <c r="L1489" s="3">
        <v>2023</v>
      </c>
      <c r="M1489" s="3">
        <v>10</v>
      </c>
      <c r="N1489" s="3" t="s">
        <v>31</v>
      </c>
      <c r="O1489" s="11">
        <v>7</v>
      </c>
      <c r="P1489" s="11" t="str">
        <f>TEXT(Table1[[#This Row],[Order_Date]],"YYYY-MM")</f>
        <v>2023-10</v>
      </c>
      <c r="Q1489" s="9" t="str">
        <f>IF(AND(Table1[[#This Row],[Hour]]&gt;=6,Table1[[#This Row],[Hour]]&lt;12),"Morning",IF(AND(Table1[[#This Row],[Hour]]&gt;=12,Table1[[#This Row],[Hour]]&lt;18),"AfterNoon",IF(AND(Table1[[#This Row],[Hour]]&gt;=18,Table1[[#This Row],[Hour]]&lt;21),"Evening","Night")))</f>
        <v>Morning</v>
      </c>
      <c r="R1489">
        <f>Table1[[#This Row],[Total_Sales]]/Table1[[#This Row],[Quantity_Sold]]</f>
        <v>113.718</v>
      </c>
      <c r="S1489">
        <v>17</v>
      </c>
    </row>
    <row r="1490" spans="1:19" ht="15.75" customHeight="1" x14ac:dyDescent="0.25">
      <c r="A1490" s="3">
        <v>2489</v>
      </c>
      <c r="B1490" s="4">
        <v>45068</v>
      </c>
      <c r="C1490" s="3">
        <v>202</v>
      </c>
      <c r="D1490" s="3">
        <v>304</v>
      </c>
      <c r="E1490" s="3">
        <v>105</v>
      </c>
      <c r="F1490" s="3">
        <v>1</v>
      </c>
      <c r="G1490" s="5">
        <v>583.22000000000014</v>
      </c>
      <c r="H1490" s="5">
        <v>583.22000000000014</v>
      </c>
      <c r="I1490" s="5">
        <v>110.81180000000003</v>
      </c>
      <c r="J1490" s="3" t="b">
        <v>0</v>
      </c>
      <c r="K1490" s="3" t="s">
        <v>447</v>
      </c>
      <c r="L1490" s="3">
        <v>2023</v>
      </c>
      <c r="M1490" s="3">
        <v>5</v>
      </c>
      <c r="N1490" s="3" t="s">
        <v>28</v>
      </c>
      <c r="O1490" s="11">
        <v>20</v>
      </c>
      <c r="P1490" s="11" t="str">
        <f>TEXT(Table1[[#This Row],[Order_Date]],"YYYY-MM")</f>
        <v>2023-05</v>
      </c>
      <c r="Q1490" s="9" t="str">
        <f>IF(AND(Table1[[#This Row],[Hour]]&gt;=6,Table1[[#This Row],[Hour]]&lt;12),"Morning",IF(AND(Table1[[#This Row],[Hour]]&gt;=12,Table1[[#This Row],[Hour]]&lt;18),"AfterNoon",IF(AND(Table1[[#This Row],[Hour]]&gt;=18,Table1[[#This Row],[Hour]]&lt;21),"Evening","Night")))</f>
        <v>Evening</v>
      </c>
      <c r="R1490">
        <f>Table1[[#This Row],[Total_Sales]]/Table1[[#This Row],[Quantity_Sold]]</f>
        <v>583.22000000000014</v>
      </c>
      <c r="S1490">
        <v>19</v>
      </c>
    </row>
    <row r="1491" spans="1:19" ht="15.75" customHeight="1" x14ac:dyDescent="0.25">
      <c r="A1491" s="3">
        <v>2490</v>
      </c>
      <c r="B1491" s="4">
        <v>45181</v>
      </c>
      <c r="C1491" s="3">
        <v>204</v>
      </c>
      <c r="D1491" s="3">
        <v>303</v>
      </c>
      <c r="E1491" s="3">
        <v>103</v>
      </c>
      <c r="F1491" s="3">
        <v>10</v>
      </c>
      <c r="G1491" s="5">
        <v>448.03000000000003</v>
      </c>
      <c r="H1491" s="5">
        <v>4480.3</v>
      </c>
      <c r="I1491" s="5">
        <v>940.86300000000006</v>
      </c>
      <c r="J1491" s="3" t="b">
        <v>0</v>
      </c>
      <c r="K1491" s="3" t="s">
        <v>98</v>
      </c>
      <c r="L1491" s="3">
        <v>2023</v>
      </c>
      <c r="M1491" s="3">
        <v>9</v>
      </c>
      <c r="N1491" s="3" t="s">
        <v>31</v>
      </c>
      <c r="O1491" s="11">
        <v>14</v>
      </c>
      <c r="P1491" s="11" t="str">
        <f>TEXT(Table1[[#This Row],[Order_Date]],"YYYY-MM")</f>
        <v>2023-09</v>
      </c>
      <c r="Q1491" s="9" t="str">
        <f>IF(AND(Table1[[#This Row],[Hour]]&gt;=6,Table1[[#This Row],[Hour]]&lt;12),"Morning",IF(AND(Table1[[#This Row],[Hour]]&gt;=12,Table1[[#This Row],[Hour]]&lt;18),"AfterNoon",IF(AND(Table1[[#This Row],[Hour]]&gt;=18,Table1[[#This Row],[Hour]]&lt;21),"Evening","Night")))</f>
        <v>AfterNoon</v>
      </c>
      <c r="R1491">
        <f>Table1[[#This Row],[Total_Sales]]/Table1[[#This Row],[Quantity_Sold]]</f>
        <v>448.03000000000003</v>
      </c>
      <c r="S1491">
        <v>21</v>
      </c>
    </row>
    <row r="1492" spans="1:19" ht="15.75" customHeight="1" x14ac:dyDescent="0.25">
      <c r="A1492" s="3">
        <v>2491</v>
      </c>
      <c r="B1492" s="4">
        <v>45541</v>
      </c>
      <c r="C1492" s="3">
        <v>204</v>
      </c>
      <c r="D1492" s="3">
        <v>301</v>
      </c>
      <c r="E1492" s="3">
        <v>102</v>
      </c>
      <c r="F1492" s="3">
        <v>7</v>
      </c>
      <c r="G1492" s="5">
        <v>637.07600000000002</v>
      </c>
      <c r="H1492" s="5">
        <v>4459.5320000000002</v>
      </c>
      <c r="I1492" s="5">
        <v>1114.883</v>
      </c>
      <c r="J1492" s="3" t="b">
        <v>0</v>
      </c>
      <c r="K1492" s="3" t="s">
        <v>75</v>
      </c>
      <c r="L1492" s="3">
        <v>2024</v>
      </c>
      <c r="M1492" s="3">
        <v>9</v>
      </c>
      <c r="N1492" s="3" t="s">
        <v>26</v>
      </c>
      <c r="O1492" s="11">
        <v>12</v>
      </c>
      <c r="P1492" s="11" t="str">
        <f>TEXT(Table1[[#This Row],[Order_Date]],"YYYY-MM")</f>
        <v>2024-09</v>
      </c>
      <c r="Q1492" s="9" t="str">
        <f>IF(AND(Table1[[#This Row],[Hour]]&gt;=6,Table1[[#This Row],[Hour]]&lt;12),"Morning",IF(AND(Table1[[#This Row],[Hour]]&gt;=12,Table1[[#This Row],[Hour]]&lt;18),"AfterNoon",IF(AND(Table1[[#This Row],[Hour]]&gt;=18,Table1[[#This Row],[Hour]]&lt;21),"Evening","Night")))</f>
        <v>AfterNoon</v>
      </c>
      <c r="R1492">
        <f>Table1[[#This Row],[Total_Sales]]/Table1[[#This Row],[Quantity_Sold]]</f>
        <v>637.07600000000002</v>
      </c>
      <c r="S1492">
        <v>25</v>
      </c>
    </row>
    <row r="1493" spans="1:19" ht="15.75" customHeight="1" x14ac:dyDescent="0.25">
      <c r="A1493" s="3">
        <v>2492</v>
      </c>
      <c r="B1493" s="4">
        <v>45074</v>
      </c>
      <c r="C1493" s="3">
        <v>204</v>
      </c>
      <c r="D1493" s="3">
        <v>303</v>
      </c>
      <c r="E1493" s="3">
        <v>101</v>
      </c>
      <c r="F1493" s="3">
        <v>4</v>
      </c>
      <c r="G1493" s="5">
        <v>502.238</v>
      </c>
      <c r="H1493" s="5">
        <v>2008.952</v>
      </c>
      <c r="I1493" s="5">
        <v>602.68560000000002</v>
      </c>
      <c r="J1493" s="3" t="b">
        <v>1</v>
      </c>
      <c r="K1493" s="3" t="s">
        <v>885</v>
      </c>
      <c r="L1493" s="3">
        <v>2023</v>
      </c>
      <c r="M1493" s="3">
        <v>5</v>
      </c>
      <c r="N1493" s="3" t="s">
        <v>20</v>
      </c>
      <c r="O1493" s="11">
        <v>6</v>
      </c>
      <c r="P1493" s="11" t="str">
        <f>TEXT(Table1[[#This Row],[Order_Date]],"YYYY-MM")</f>
        <v>2023-05</v>
      </c>
      <c r="Q1493" s="9" t="str">
        <f>IF(AND(Table1[[#This Row],[Hour]]&gt;=6,Table1[[#This Row],[Hour]]&lt;12),"Morning",IF(AND(Table1[[#This Row],[Hour]]&gt;=12,Table1[[#This Row],[Hour]]&lt;18),"AfterNoon",IF(AND(Table1[[#This Row],[Hour]]&gt;=18,Table1[[#This Row],[Hour]]&lt;21),"Evening","Night")))</f>
        <v>Morning</v>
      </c>
      <c r="R1493">
        <f>Table1[[#This Row],[Total_Sales]]/Table1[[#This Row],[Quantity_Sold]]</f>
        <v>502.238</v>
      </c>
      <c r="S1493">
        <v>30</v>
      </c>
    </row>
    <row r="1494" spans="1:19" ht="15.75" customHeight="1" x14ac:dyDescent="0.25">
      <c r="A1494" s="3">
        <v>2493</v>
      </c>
      <c r="B1494" s="4">
        <v>44925</v>
      </c>
      <c r="C1494" s="3">
        <v>205</v>
      </c>
      <c r="D1494" s="3">
        <v>302</v>
      </c>
      <c r="E1494" s="3">
        <v>102</v>
      </c>
      <c r="F1494" s="3">
        <v>1</v>
      </c>
      <c r="G1494" s="5">
        <v>332.15600000000001</v>
      </c>
      <c r="H1494" s="5">
        <v>332.15600000000001</v>
      </c>
      <c r="I1494" s="5">
        <v>49.823399999999999</v>
      </c>
      <c r="J1494" s="3" t="b">
        <v>1</v>
      </c>
      <c r="K1494" s="3" t="s">
        <v>71</v>
      </c>
      <c r="L1494" s="3">
        <v>2022</v>
      </c>
      <c r="M1494" s="3">
        <v>12</v>
      </c>
      <c r="N1494" s="3" t="s">
        <v>26</v>
      </c>
      <c r="O1494" s="11">
        <v>23</v>
      </c>
      <c r="P1494" s="11" t="str">
        <f>TEXT(Table1[[#This Row],[Order_Date]],"YYYY-MM")</f>
        <v>2022-12</v>
      </c>
      <c r="Q1494" s="9" t="str">
        <f>IF(AND(Table1[[#This Row],[Hour]]&gt;=6,Table1[[#This Row],[Hour]]&lt;12),"Morning",IF(AND(Table1[[#This Row],[Hour]]&gt;=12,Table1[[#This Row],[Hour]]&lt;18),"AfterNoon",IF(AND(Table1[[#This Row],[Hour]]&gt;=18,Table1[[#This Row],[Hour]]&lt;21),"Evening","Night")))</f>
        <v>Night</v>
      </c>
      <c r="R1494">
        <f>Table1[[#This Row],[Total_Sales]]/Table1[[#This Row],[Quantity_Sold]]</f>
        <v>332.15600000000001</v>
      </c>
      <c r="S1494">
        <v>15</v>
      </c>
    </row>
    <row r="1495" spans="1:19" ht="15.75" customHeight="1" x14ac:dyDescent="0.25">
      <c r="A1495" s="3">
        <v>2494</v>
      </c>
      <c r="B1495" s="4">
        <v>45144</v>
      </c>
      <c r="C1495" s="3">
        <v>204</v>
      </c>
      <c r="D1495" s="3">
        <v>303</v>
      </c>
      <c r="E1495" s="3">
        <v>104</v>
      </c>
      <c r="F1495" s="3">
        <v>5</v>
      </c>
      <c r="G1495" s="5">
        <v>249.89800000000002</v>
      </c>
      <c r="H1495" s="5">
        <v>1249.4900000000002</v>
      </c>
      <c r="I1495" s="5">
        <v>212.41330000000005</v>
      </c>
      <c r="J1495" s="3" t="b">
        <v>0</v>
      </c>
      <c r="K1495" s="3" t="s">
        <v>937</v>
      </c>
      <c r="L1495" s="3">
        <v>2023</v>
      </c>
      <c r="M1495" s="3">
        <v>8</v>
      </c>
      <c r="N1495" s="3" t="s">
        <v>20</v>
      </c>
      <c r="O1495" s="11">
        <v>11</v>
      </c>
      <c r="P1495" s="11" t="str">
        <f>TEXT(Table1[[#This Row],[Order_Date]],"YYYY-MM")</f>
        <v>2023-08</v>
      </c>
      <c r="Q1495" s="9" t="str">
        <f>IF(AND(Table1[[#This Row],[Hour]]&gt;=6,Table1[[#This Row],[Hour]]&lt;12),"Morning",IF(AND(Table1[[#This Row],[Hour]]&gt;=12,Table1[[#This Row],[Hour]]&lt;18),"AfterNoon",IF(AND(Table1[[#This Row],[Hour]]&gt;=18,Table1[[#This Row],[Hour]]&lt;21),"Evening","Night")))</f>
        <v>Morning</v>
      </c>
      <c r="R1495">
        <f>Table1[[#This Row],[Total_Sales]]/Table1[[#This Row],[Quantity_Sold]]</f>
        <v>249.89800000000005</v>
      </c>
      <c r="S1495">
        <v>17</v>
      </c>
    </row>
    <row r="1496" spans="1:19" ht="15.75" customHeight="1" x14ac:dyDescent="0.25">
      <c r="A1496" s="3">
        <v>2495</v>
      </c>
      <c r="B1496" s="4">
        <v>45582</v>
      </c>
      <c r="C1496" s="3">
        <v>205</v>
      </c>
      <c r="D1496" s="3">
        <v>301</v>
      </c>
      <c r="E1496" s="3">
        <v>101</v>
      </c>
      <c r="F1496" s="3">
        <v>8</v>
      </c>
      <c r="G1496" s="5">
        <v>517.17600000000004</v>
      </c>
      <c r="H1496" s="5">
        <v>4137.4080000000004</v>
      </c>
      <c r="I1496" s="5">
        <v>786.10752000000002</v>
      </c>
      <c r="J1496" s="3" t="b">
        <v>1</v>
      </c>
      <c r="K1496" s="3" t="s">
        <v>938</v>
      </c>
      <c r="L1496" s="3">
        <v>2024</v>
      </c>
      <c r="M1496" s="3">
        <v>10</v>
      </c>
      <c r="N1496" s="3" t="s">
        <v>16</v>
      </c>
      <c r="O1496" s="11">
        <v>9</v>
      </c>
      <c r="P1496" s="11" t="str">
        <f>TEXT(Table1[[#This Row],[Order_Date]],"YYYY-MM")</f>
        <v>2024-10</v>
      </c>
      <c r="Q1496" s="9" t="str">
        <f>IF(AND(Table1[[#This Row],[Hour]]&gt;=6,Table1[[#This Row],[Hour]]&lt;12),"Morning",IF(AND(Table1[[#This Row],[Hour]]&gt;=12,Table1[[#This Row],[Hour]]&lt;18),"AfterNoon",IF(AND(Table1[[#This Row],[Hour]]&gt;=18,Table1[[#This Row],[Hour]]&lt;21),"Evening","Night")))</f>
        <v>Morning</v>
      </c>
      <c r="R1496">
        <f>Table1[[#This Row],[Total_Sales]]/Table1[[#This Row],[Quantity_Sold]]</f>
        <v>517.17600000000004</v>
      </c>
      <c r="S1496">
        <v>19</v>
      </c>
    </row>
    <row r="1497" spans="1:19" ht="15.75" customHeight="1" x14ac:dyDescent="0.25">
      <c r="A1497" s="3">
        <v>2496</v>
      </c>
      <c r="B1497" s="4">
        <v>44901</v>
      </c>
      <c r="C1497" s="3">
        <v>203</v>
      </c>
      <c r="D1497" s="3">
        <v>305</v>
      </c>
      <c r="E1497" s="3">
        <v>101</v>
      </c>
      <c r="F1497" s="3">
        <v>6</v>
      </c>
      <c r="G1497" s="5">
        <v>542.23400000000004</v>
      </c>
      <c r="H1497" s="5">
        <v>3253.4040000000005</v>
      </c>
      <c r="I1497" s="5">
        <v>683.21484000000009</v>
      </c>
      <c r="J1497" s="3" t="b">
        <v>0</v>
      </c>
      <c r="K1497" s="3" t="s">
        <v>678</v>
      </c>
      <c r="L1497" s="3">
        <v>2022</v>
      </c>
      <c r="M1497" s="3">
        <v>12</v>
      </c>
      <c r="N1497" s="3" t="s">
        <v>31</v>
      </c>
      <c r="O1497" s="11">
        <v>5</v>
      </c>
      <c r="P1497" s="11" t="str">
        <f>TEXT(Table1[[#This Row],[Order_Date]],"YYYY-MM")</f>
        <v>2022-12</v>
      </c>
      <c r="Q1497" s="9" t="str">
        <f>IF(AND(Table1[[#This Row],[Hour]]&gt;=6,Table1[[#This Row],[Hour]]&lt;12),"Morning",IF(AND(Table1[[#This Row],[Hour]]&gt;=12,Table1[[#This Row],[Hour]]&lt;18),"AfterNoon",IF(AND(Table1[[#This Row],[Hour]]&gt;=18,Table1[[#This Row],[Hour]]&lt;21),"Evening","Night")))</f>
        <v>Night</v>
      </c>
      <c r="R1497">
        <f>Table1[[#This Row],[Total_Sales]]/Table1[[#This Row],[Quantity_Sold]]</f>
        <v>542.23400000000004</v>
      </c>
      <c r="S1497">
        <v>21</v>
      </c>
    </row>
    <row r="1498" spans="1:19" ht="15.75" customHeight="1" x14ac:dyDescent="0.25">
      <c r="A1498" s="3">
        <v>2497</v>
      </c>
      <c r="B1498" s="4">
        <v>45469</v>
      </c>
      <c r="C1498" s="3">
        <v>201</v>
      </c>
      <c r="D1498" s="3">
        <v>303</v>
      </c>
      <c r="E1498" s="3">
        <v>105</v>
      </c>
      <c r="F1498" s="3">
        <v>2</v>
      </c>
      <c r="G1498" s="5">
        <v>508.90400000000005</v>
      </c>
      <c r="H1498" s="5">
        <v>1017.8080000000001</v>
      </c>
      <c r="I1498" s="5">
        <v>254.45200000000003</v>
      </c>
      <c r="J1498" s="3" t="b">
        <v>0</v>
      </c>
      <c r="K1498" s="3" t="s">
        <v>277</v>
      </c>
      <c r="L1498" s="3">
        <v>2024</v>
      </c>
      <c r="M1498" s="3">
        <v>6</v>
      </c>
      <c r="N1498" s="3" t="s">
        <v>18</v>
      </c>
      <c r="O1498" s="11">
        <v>19</v>
      </c>
      <c r="P1498" s="11" t="str">
        <f>TEXT(Table1[[#This Row],[Order_Date]],"YYYY-MM")</f>
        <v>2024-06</v>
      </c>
      <c r="Q1498" s="9" t="str">
        <f>IF(AND(Table1[[#This Row],[Hour]]&gt;=6,Table1[[#This Row],[Hour]]&lt;12),"Morning",IF(AND(Table1[[#This Row],[Hour]]&gt;=12,Table1[[#This Row],[Hour]]&lt;18),"AfterNoon",IF(AND(Table1[[#This Row],[Hour]]&gt;=18,Table1[[#This Row],[Hour]]&lt;21),"Evening","Night")))</f>
        <v>Evening</v>
      </c>
      <c r="R1498">
        <f>Table1[[#This Row],[Total_Sales]]/Table1[[#This Row],[Quantity_Sold]]</f>
        <v>508.90400000000005</v>
      </c>
      <c r="S1498">
        <v>25</v>
      </c>
    </row>
    <row r="1499" spans="1:19" ht="15.75" customHeight="1" x14ac:dyDescent="0.25">
      <c r="A1499" s="3">
        <v>2498</v>
      </c>
      <c r="B1499" s="4">
        <v>45176</v>
      </c>
      <c r="C1499" s="3">
        <v>201</v>
      </c>
      <c r="D1499" s="3">
        <v>304</v>
      </c>
      <c r="E1499" s="3">
        <v>103</v>
      </c>
      <c r="F1499" s="3">
        <v>1</v>
      </c>
      <c r="G1499" s="5">
        <v>558.64600000000007</v>
      </c>
      <c r="H1499" s="5">
        <v>558.64600000000007</v>
      </c>
      <c r="I1499" s="5">
        <v>167.59380000000002</v>
      </c>
      <c r="J1499" s="3" t="b">
        <v>0</v>
      </c>
      <c r="K1499" s="3" t="s">
        <v>821</v>
      </c>
      <c r="L1499" s="3">
        <v>2023</v>
      </c>
      <c r="M1499" s="3">
        <v>9</v>
      </c>
      <c r="N1499" s="3" t="s">
        <v>16</v>
      </c>
      <c r="O1499" s="11">
        <v>8</v>
      </c>
      <c r="P1499" s="11" t="str">
        <f>TEXT(Table1[[#This Row],[Order_Date]],"YYYY-MM")</f>
        <v>2023-09</v>
      </c>
      <c r="Q1499" s="9" t="str">
        <f>IF(AND(Table1[[#This Row],[Hour]]&gt;=6,Table1[[#This Row],[Hour]]&lt;12),"Morning",IF(AND(Table1[[#This Row],[Hour]]&gt;=12,Table1[[#This Row],[Hour]]&lt;18),"AfterNoon",IF(AND(Table1[[#This Row],[Hour]]&gt;=18,Table1[[#This Row],[Hour]]&lt;21),"Evening","Night")))</f>
        <v>Morning</v>
      </c>
      <c r="R1499">
        <f>Table1[[#This Row],[Total_Sales]]/Table1[[#This Row],[Quantity_Sold]]</f>
        <v>558.64600000000007</v>
      </c>
      <c r="S1499">
        <v>30</v>
      </c>
    </row>
    <row r="1500" spans="1:19" ht="15.75" customHeight="1" x14ac:dyDescent="0.25">
      <c r="A1500" s="3">
        <v>2499</v>
      </c>
      <c r="B1500" s="4">
        <v>45417</v>
      </c>
      <c r="C1500" s="3">
        <v>202</v>
      </c>
      <c r="D1500" s="3">
        <v>302</v>
      </c>
      <c r="E1500" s="3">
        <v>102</v>
      </c>
      <c r="F1500" s="3">
        <v>9</v>
      </c>
      <c r="G1500" s="5">
        <v>198.00000000000003</v>
      </c>
      <c r="H1500" s="5">
        <v>1782.0000000000002</v>
      </c>
      <c r="I1500" s="5">
        <v>267.3</v>
      </c>
      <c r="J1500" s="3" t="b">
        <v>0</v>
      </c>
      <c r="K1500" s="3" t="s">
        <v>244</v>
      </c>
      <c r="L1500" s="3">
        <v>2024</v>
      </c>
      <c r="M1500" s="3">
        <v>5</v>
      </c>
      <c r="N1500" s="3" t="s">
        <v>20</v>
      </c>
      <c r="O1500" s="11">
        <v>18</v>
      </c>
      <c r="P1500" s="11" t="str">
        <f>TEXT(Table1[[#This Row],[Order_Date]],"YYYY-MM")</f>
        <v>2024-05</v>
      </c>
      <c r="Q1500" s="9" t="str">
        <f>IF(AND(Table1[[#This Row],[Hour]]&gt;=6,Table1[[#This Row],[Hour]]&lt;12),"Morning",IF(AND(Table1[[#This Row],[Hour]]&gt;=12,Table1[[#This Row],[Hour]]&lt;18),"AfterNoon",IF(AND(Table1[[#This Row],[Hour]]&gt;=18,Table1[[#This Row],[Hour]]&lt;21),"Evening","Night")))</f>
        <v>Evening</v>
      </c>
      <c r="R1500">
        <f>Table1[[#This Row],[Total_Sales]]/Table1[[#This Row],[Quantity_Sold]]</f>
        <v>198.00000000000003</v>
      </c>
      <c r="S1500">
        <v>15</v>
      </c>
    </row>
    <row r="1501" spans="1:19" ht="15.75" customHeight="1" x14ac:dyDescent="0.25">
      <c r="A1501" s="3">
        <v>2500</v>
      </c>
      <c r="B1501" s="4">
        <v>45030</v>
      </c>
      <c r="C1501" s="3">
        <v>202</v>
      </c>
      <c r="D1501" s="3">
        <v>304</v>
      </c>
      <c r="E1501" s="3">
        <v>105</v>
      </c>
      <c r="F1501" s="3">
        <v>9</v>
      </c>
      <c r="G1501" s="5">
        <v>657.29399999999998</v>
      </c>
      <c r="H1501" s="5">
        <v>5915.6459999999997</v>
      </c>
      <c r="I1501" s="5">
        <v>1005.6598200000001</v>
      </c>
      <c r="J1501" s="3" t="b">
        <v>0</v>
      </c>
      <c r="K1501" s="3" t="s">
        <v>939</v>
      </c>
      <c r="L1501" s="3">
        <v>2023</v>
      </c>
      <c r="M1501" s="3">
        <v>4</v>
      </c>
      <c r="N1501" s="3" t="s">
        <v>26</v>
      </c>
      <c r="O1501" s="11">
        <v>21</v>
      </c>
      <c r="P1501" s="11" t="str">
        <f>TEXT(Table1[[#This Row],[Order_Date]],"YYYY-MM")</f>
        <v>2023-04</v>
      </c>
      <c r="Q1501" s="9" t="str">
        <f>IF(AND(Table1[[#This Row],[Hour]]&gt;=6,Table1[[#This Row],[Hour]]&lt;12),"Morning",IF(AND(Table1[[#This Row],[Hour]]&gt;=12,Table1[[#This Row],[Hour]]&lt;18),"AfterNoon",IF(AND(Table1[[#This Row],[Hour]]&gt;=18,Table1[[#This Row],[Hour]]&lt;21),"Evening","Night")))</f>
        <v>Night</v>
      </c>
      <c r="R1501">
        <f>Table1[[#This Row],[Total_Sales]]/Table1[[#This Row],[Quantity_Sold]]</f>
        <v>657.29399999999998</v>
      </c>
      <c r="S1501">
        <v>17</v>
      </c>
    </row>
    <row r="1502" spans="1:19" ht="15.75" customHeight="1" x14ac:dyDescent="0.25">
      <c r="A1502" s="3">
        <v>2501</v>
      </c>
      <c r="B1502" s="4">
        <v>45547</v>
      </c>
      <c r="C1502" s="3">
        <v>205</v>
      </c>
      <c r="D1502" s="3">
        <v>305</v>
      </c>
      <c r="E1502" s="3">
        <v>103</v>
      </c>
      <c r="F1502" s="3">
        <v>6</v>
      </c>
      <c r="G1502" s="5">
        <v>53.218000000000011</v>
      </c>
      <c r="H1502" s="5">
        <v>319.30800000000005</v>
      </c>
      <c r="I1502" s="5">
        <v>60.668520000000008</v>
      </c>
      <c r="J1502" s="3" t="b">
        <v>0</v>
      </c>
      <c r="K1502" s="3" t="s">
        <v>940</v>
      </c>
      <c r="L1502" s="3">
        <v>2024</v>
      </c>
      <c r="M1502" s="3">
        <v>9</v>
      </c>
      <c r="N1502" s="3" t="s">
        <v>16</v>
      </c>
      <c r="O1502" s="11">
        <v>0</v>
      </c>
      <c r="P1502" s="11" t="str">
        <f>TEXT(Table1[[#This Row],[Order_Date]],"YYYY-MM")</f>
        <v>2024-09</v>
      </c>
      <c r="Q1502" s="9" t="str">
        <f>IF(AND(Table1[[#This Row],[Hour]]&gt;=6,Table1[[#This Row],[Hour]]&lt;12),"Morning",IF(AND(Table1[[#This Row],[Hour]]&gt;=12,Table1[[#This Row],[Hour]]&lt;18),"AfterNoon",IF(AND(Table1[[#This Row],[Hour]]&gt;=18,Table1[[#This Row],[Hour]]&lt;21),"Evening","Night")))</f>
        <v>Night</v>
      </c>
      <c r="R1502">
        <f>Table1[[#This Row],[Total_Sales]]/Table1[[#This Row],[Quantity_Sold]]</f>
        <v>53.218000000000011</v>
      </c>
      <c r="S1502">
        <v>19</v>
      </c>
    </row>
    <row r="1503" spans="1:19" ht="15.75" customHeight="1" x14ac:dyDescent="0.25">
      <c r="A1503" s="3">
        <v>2502</v>
      </c>
      <c r="B1503" s="4">
        <v>45270</v>
      </c>
      <c r="C1503" s="3">
        <v>202</v>
      </c>
      <c r="D1503" s="3">
        <v>304</v>
      </c>
      <c r="E1503" s="3">
        <v>101</v>
      </c>
      <c r="F1503" s="3">
        <v>7</v>
      </c>
      <c r="G1503" s="5">
        <v>506.11000000000007</v>
      </c>
      <c r="H1503" s="5">
        <v>3542.7700000000004</v>
      </c>
      <c r="I1503" s="5">
        <v>743.98170000000005</v>
      </c>
      <c r="J1503" s="3" t="b">
        <v>0</v>
      </c>
      <c r="K1503" s="3" t="s">
        <v>737</v>
      </c>
      <c r="L1503" s="3">
        <v>2023</v>
      </c>
      <c r="M1503" s="3">
        <v>12</v>
      </c>
      <c r="N1503" s="3" t="s">
        <v>20</v>
      </c>
      <c r="O1503" s="11">
        <v>15</v>
      </c>
      <c r="P1503" s="11" t="str">
        <f>TEXT(Table1[[#This Row],[Order_Date]],"YYYY-MM")</f>
        <v>2023-12</v>
      </c>
      <c r="Q1503" s="9" t="str">
        <f>IF(AND(Table1[[#This Row],[Hour]]&gt;=6,Table1[[#This Row],[Hour]]&lt;12),"Morning",IF(AND(Table1[[#This Row],[Hour]]&gt;=12,Table1[[#This Row],[Hour]]&lt;18),"AfterNoon",IF(AND(Table1[[#This Row],[Hour]]&gt;=18,Table1[[#This Row],[Hour]]&lt;21),"Evening","Night")))</f>
        <v>AfterNoon</v>
      </c>
      <c r="R1503">
        <f>Table1[[#This Row],[Total_Sales]]/Table1[[#This Row],[Quantity_Sold]]</f>
        <v>506.11000000000007</v>
      </c>
      <c r="S1503">
        <v>21</v>
      </c>
    </row>
    <row r="1504" spans="1:19" ht="15.75" customHeight="1" x14ac:dyDescent="0.25">
      <c r="A1504" s="3">
        <v>2503</v>
      </c>
      <c r="B1504" s="4">
        <v>45258</v>
      </c>
      <c r="C1504" s="3">
        <v>201</v>
      </c>
      <c r="D1504" s="3">
        <v>305</v>
      </c>
      <c r="E1504" s="3">
        <v>105</v>
      </c>
      <c r="F1504" s="3">
        <v>4</v>
      </c>
      <c r="G1504" s="5">
        <v>206.16200000000001</v>
      </c>
      <c r="H1504" s="5">
        <v>824.64800000000002</v>
      </c>
      <c r="I1504" s="5">
        <v>206.16200000000001</v>
      </c>
      <c r="J1504" s="3" t="b">
        <v>0</v>
      </c>
      <c r="K1504" s="3" t="s">
        <v>941</v>
      </c>
      <c r="L1504" s="3">
        <v>2023</v>
      </c>
      <c r="M1504" s="3">
        <v>11</v>
      </c>
      <c r="N1504" s="3" t="s">
        <v>31</v>
      </c>
      <c r="O1504" s="11">
        <v>11</v>
      </c>
      <c r="P1504" s="11" t="str">
        <f>TEXT(Table1[[#This Row],[Order_Date]],"YYYY-MM")</f>
        <v>2023-11</v>
      </c>
      <c r="Q1504" s="9" t="str">
        <f>IF(AND(Table1[[#This Row],[Hour]]&gt;=6,Table1[[#This Row],[Hour]]&lt;12),"Morning",IF(AND(Table1[[#This Row],[Hour]]&gt;=12,Table1[[#This Row],[Hour]]&lt;18),"AfterNoon",IF(AND(Table1[[#This Row],[Hour]]&gt;=18,Table1[[#This Row],[Hour]]&lt;21),"Evening","Night")))</f>
        <v>Morning</v>
      </c>
      <c r="R1504">
        <f>Table1[[#This Row],[Total_Sales]]/Table1[[#This Row],[Quantity_Sold]]</f>
        <v>206.16200000000001</v>
      </c>
      <c r="S1504">
        <v>25</v>
      </c>
    </row>
    <row r="1505" spans="1:19" ht="15.75" customHeight="1" x14ac:dyDescent="0.25">
      <c r="A1505" s="3">
        <v>2504</v>
      </c>
      <c r="B1505" s="4">
        <v>45093</v>
      </c>
      <c r="C1505" s="3">
        <v>201</v>
      </c>
      <c r="D1505" s="3">
        <v>302</v>
      </c>
      <c r="E1505" s="3">
        <v>105</v>
      </c>
      <c r="F1505" s="3">
        <v>10</v>
      </c>
      <c r="G1505" s="5">
        <v>413.64400000000006</v>
      </c>
      <c r="H1505" s="5">
        <v>4136.4400000000005</v>
      </c>
      <c r="I1505" s="5">
        <v>1240.932</v>
      </c>
      <c r="J1505" s="3" t="b">
        <v>0</v>
      </c>
      <c r="K1505" s="3" t="s">
        <v>699</v>
      </c>
      <c r="L1505" s="3">
        <v>2023</v>
      </c>
      <c r="M1505" s="3">
        <v>6</v>
      </c>
      <c r="N1505" s="3" t="s">
        <v>26</v>
      </c>
      <c r="O1505" s="11">
        <v>21</v>
      </c>
      <c r="P1505" s="11" t="str">
        <f>TEXT(Table1[[#This Row],[Order_Date]],"YYYY-MM")</f>
        <v>2023-06</v>
      </c>
      <c r="Q1505" s="9" t="str">
        <f>IF(AND(Table1[[#This Row],[Hour]]&gt;=6,Table1[[#This Row],[Hour]]&lt;12),"Morning",IF(AND(Table1[[#This Row],[Hour]]&gt;=12,Table1[[#This Row],[Hour]]&lt;18),"AfterNoon",IF(AND(Table1[[#This Row],[Hour]]&gt;=18,Table1[[#This Row],[Hour]]&lt;21),"Evening","Night")))</f>
        <v>Night</v>
      </c>
      <c r="R1505">
        <f>Table1[[#This Row],[Total_Sales]]/Table1[[#This Row],[Quantity_Sold]]</f>
        <v>413.64400000000006</v>
      </c>
      <c r="S1505">
        <v>30</v>
      </c>
    </row>
    <row r="1506" spans="1:19" ht="15.75" customHeight="1" x14ac:dyDescent="0.25">
      <c r="A1506" s="3">
        <v>2505</v>
      </c>
      <c r="B1506" s="4">
        <v>45310</v>
      </c>
      <c r="C1506" s="3">
        <v>203</v>
      </c>
      <c r="D1506" s="3">
        <v>305</v>
      </c>
      <c r="E1506" s="3">
        <v>105</v>
      </c>
      <c r="F1506" s="3">
        <v>9</v>
      </c>
      <c r="G1506" s="5">
        <v>108.042</v>
      </c>
      <c r="H1506" s="5">
        <v>972.37800000000004</v>
      </c>
      <c r="I1506" s="5">
        <v>145.85669999999999</v>
      </c>
      <c r="J1506" s="3" t="b">
        <v>0</v>
      </c>
      <c r="K1506" s="3" t="s">
        <v>942</v>
      </c>
      <c r="L1506" s="3">
        <v>2024</v>
      </c>
      <c r="M1506" s="3">
        <v>1</v>
      </c>
      <c r="N1506" s="3" t="s">
        <v>26</v>
      </c>
      <c r="O1506" s="11">
        <v>0</v>
      </c>
      <c r="P1506" s="11" t="str">
        <f>TEXT(Table1[[#This Row],[Order_Date]],"YYYY-MM")</f>
        <v>2024-01</v>
      </c>
      <c r="Q1506" s="9" t="str">
        <f>IF(AND(Table1[[#This Row],[Hour]]&gt;=6,Table1[[#This Row],[Hour]]&lt;12),"Morning",IF(AND(Table1[[#This Row],[Hour]]&gt;=12,Table1[[#This Row],[Hour]]&lt;18),"AfterNoon",IF(AND(Table1[[#This Row],[Hour]]&gt;=18,Table1[[#This Row],[Hour]]&lt;21),"Evening","Night")))</f>
        <v>Night</v>
      </c>
      <c r="R1506">
        <f>Table1[[#This Row],[Total_Sales]]/Table1[[#This Row],[Quantity_Sold]]</f>
        <v>108.042</v>
      </c>
      <c r="S1506">
        <v>15</v>
      </c>
    </row>
    <row r="1507" spans="1:19" ht="15.75" customHeight="1" x14ac:dyDescent="0.25">
      <c r="A1507" s="3">
        <v>2506</v>
      </c>
      <c r="B1507" s="4">
        <v>45219</v>
      </c>
      <c r="C1507" s="3">
        <v>204</v>
      </c>
      <c r="D1507" s="3">
        <v>303</v>
      </c>
      <c r="E1507" s="3">
        <v>104</v>
      </c>
      <c r="F1507" s="3">
        <v>10</v>
      </c>
      <c r="G1507" s="5">
        <v>304.37</v>
      </c>
      <c r="H1507" s="5">
        <v>3043.7</v>
      </c>
      <c r="I1507" s="5">
        <v>517.42899999999997</v>
      </c>
      <c r="J1507" s="3" t="b">
        <v>0</v>
      </c>
      <c r="K1507" s="3" t="s">
        <v>943</v>
      </c>
      <c r="L1507" s="3">
        <v>2023</v>
      </c>
      <c r="M1507" s="3">
        <v>10</v>
      </c>
      <c r="N1507" s="3" t="s">
        <v>26</v>
      </c>
      <c r="O1507" s="11">
        <v>1</v>
      </c>
      <c r="P1507" s="11" t="str">
        <f>TEXT(Table1[[#This Row],[Order_Date]],"YYYY-MM")</f>
        <v>2023-10</v>
      </c>
      <c r="Q1507" s="9" t="str">
        <f>IF(AND(Table1[[#This Row],[Hour]]&gt;=6,Table1[[#This Row],[Hour]]&lt;12),"Morning",IF(AND(Table1[[#This Row],[Hour]]&gt;=12,Table1[[#This Row],[Hour]]&lt;18),"AfterNoon",IF(AND(Table1[[#This Row],[Hour]]&gt;=18,Table1[[#This Row],[Hour]]&lt;21),"Evening","Night")))</f>
        <v>Night</v>
      </c>
      <c r="R1507">
        <f>Table1[[#This Row],[Total_Sales]]/Table1[[#This Row],[Quantity_Sold]]</f>
        <v>304.37</v>
      </c>
      <c r="S1507">
        <v>17</v>
      </c>
    </row>
    <row r="1508" spans="1:19" ht="15.75" customHeight="1" x14ac:dyDescent="0.25">
      <c r="A1508" s="3">
        <v>2507</v>
      </c>
      <c r="B1508" s="4">
        <v>44990</v>
      </c>
      <c r="C1508" s="3">
        <v>203</v>
      </c>
      <c r="D1508" s="3">
        <v>305</v>
      </c>
      <c r="E1508" s="3">
        <v>103</v>
      </c>
      <c r="F1508" s="3">
        <v>10</v>
      </c>
      <c r="G1508" s="5">
        <v>483.45000000000005</v>
      </c>
      <c r="H1508" s="5">
        <v>4834.5</v>
      </c>
      <c r="I1508" s="5">
        <v>918.55500000000006</v>
      </c>
      <c r="J1508" s="3" t="b">
        <v>1</v>
      </c>
      <c r="K1508" s="3" t="s">
        <v>944</v>
      </c>
      <c r="L1508" s="3">
        <v>2023</v>
      </c>
      <c r="M1508" s="3">
        <v>3</v>
      </c>
      <c r="N1508" s="3" t="s">
        <v>20</v>
      </c>
      <c r="O1508" s="11">
        <v>4</v>
      </c>
      <c r="P1508" s="11" t="str">
        <f>TEXT(Table1[[#This Row],[Order_Date]],"YYYY-MM")</f>
        <v>2023-03</v>
      </c>
      <c r="Q1508" s="9" t="str">
        <f>IF(AND(Table1[[#This Row],[Hour]]&gt;=6,Table1[[#This Row],[Hour]]&lt;12),"Morning",IF(AND(Table1[[#This Row],[Hour]]&gt;=12,Table1[[#This Row],[Hour]]&lt;18),"AfterNoon",IF(AND(Table1[[#This Row],[Hour]]&gt;=18,Table1[[#This Row],[Hour]]&lt;21),"Evening","Night")))</f>
        <v>Night</v>
      </c>
      <c r="R1508">
        <f>Table1[[#This Row],[Total_Sales]]/Table1[[#This Row],[Quantity_Sold]]</f>
        <v>483.45</v>
      </c>
      <c r="S1508">
        <v>19</v>
      </c>
    </row>
    <row r="1509" spans="1:19" ht="15.75" customHeight="1" x14ac:dyDescent="0.25">
      <c r="A1509" s="3">
        <v>2508</v>
      </c>
      <c r="B1509" s="4">
        <v>45372</v>
      </c>
      <c r="C1509" s="3">
        <v>203</v>
      </c>
      <c r="D1509" s="3">
        <v>303</v>
      </c>
      <c r="E1509" s="3">
        <v>102</v>
      </c>
      <c r="F1509" s="3">
        <v>2</v>
      </c>
      <c r="G1509" s="5">
        <v>612.37000000000012</v>
      </c>
      <c r="H1509" s="5">
        <v>1224.7400000000002</v>
      </c>
      <c r="I1509" s="5">
        <v>257.19540000000006</v>
      </c>
      <c r="J1509" s="3" t="b">
        <v>0</v>
      </c>
      <c r="K1509" s="3" t="s">
        <v>945</v>
      </c>
      <c r="L1509" s="3">
        <v>2024</v>
      </c>
      <c r="M1509" s="3">
        <v>3</v>
      </c>
      <c r="N1509" s="3" t="s">
        <v>16</v>
      </c>
      <c r="O1509" s="11">
        <v>23</v>
      </c>
      <c r="P1509" s="11" t="str">
        <f>TEXT(Table1[[#This Row],[Order_Date]],"YYYY-MM")</f>
        <v>2024-03</v>
      </c>
      <c r="Q1509" s="9" t="str">
        <f>IF(AND(Table1[[#This Row],[Hour]]&gt;=6,Table1[[#This Row],[Hour]]&lt;12),"Morning",IF(AND(Table1[[#This Row],[Hour]]&gt;=12,Table1[[#This Row],[Hour]]&lt;18),"AfterNoon",IF(AND(Table1[[#This Row],[Hour]]&gt;=18,Table1[[#This Row],[Hour]]&lt;21),"Evening","Night")))</f>
        <v>Night</v>
      </c>
      <c r="R1509">
        <f>Table1[[#This Row],[Total_Sales]]/Table1[[#This Row],[Quantity_Sold]]</f>
        <v>612.37000000000012</v>
      </c>
      <c r="S1509">
        <v>21.000000000000004</v>
      </c>
    </row>
    <row r="1510" spans="1:19" ht="15.75" customHeight="1" x14ac:dyDescent="0.25">
      <c r="A1510" s="3">
        <v>2509</v>
      </c>
      <c r="B1510" s="4">
        <v>45280</v>
      </c>
      <c r="C1510" s="3">
        <v>205</v>
      </c>
      <c r="D1510" s="3">
        <v>302</v>
      </c>
      <c r="E1510" s="3">
        <v>102</v>
      </c>
      <c r="F1510" s="3">
        <v>6</v>
      </c>
      <c r="G1510" s="5">
        <v>517.6160000000001</v>
      </c>
      <c r="H1510" s="5">
        <v>3105.6960000000008</v>
      </c>
      <c r="I1510" s="5">
        <v>776.42400000000021</v>
      </c>
      <c r="J1510" s="3" t="b">
        <v>0</v>
      </c>
      <c r="K1510" s="3" t="s">
        <v>472</v>
      </c>
      <c r="L1510" s="3">
        <v>2023</v>
      </c>
      <c r="M1510" s="3">
        <v>12</v>
      </c>
      <c r="N1510" s="3" t="s">
        <v>18</v>
      </c>
      <c r="O1510" s="11">
        <v>1</v>
      </c>
      <c r="P1510" s="11" t="str">
        <f>TEXT(Table1[[#This Row],[Order_Date]],"YYYY-MM")</f>
        <v>2023-12</v>
      </c>
      <c r="Q1510" s="9" t="str">
        <f>IF(AND(Table1[[#This Row],[Hour]]&gt;=6,Table1[[#This Row],[Hour]]&lt;12),"Morning",IF(AND(Table1[[#This Row],[Hour]]&gt;=12,Table1[[#This Row],[Hour]]&lt;18),"AfterNoon",IF(AND(Table1[[#This Row],[Hour]]&gt;=18,Table1[[#This Row],[Hour]]&lt;21),"Evening","Night")))</f>
        <v>Night</v>
      </c>
      <c r="R1510">
        <f>Table1[[#This Row],[Total_Sales]]/Table1[[#This Row],[Quantity_Sold]]</f>
        <v>517.6160000000001</v>
      </c>
      <c r="S1510">
        <v>25</v>
      </c>
    </row>
    <row r="1511" spans="1:19" ht="15.75" customHeight="1" x14ac:dyDescent="0.25">
      <c r="A1511" s="3">
        <v>2510</v>
      </c>
      <c r="B1511" s="4">
        <v>45247</v>
      </c>
      <c r="C1511" s="3">
        <v>202</v>
      </c>
      <c r="D1511" s="3">
        <v>305</v>
      </c>
      <c r="E1511" s="3">
        <v>105</v>
      </c>
      <c r="F1511" s="3">
        <v>3</v>
      </c>
      <c r="G1511" s="5">
        <v>205.018</v>
      </c>
      <c r="H1511" s="5">
        <v>615.05399999999997</v>
      </c>
      <c r="I1511" s="5">
        <v>184.5162</v>
      </c>
      <c r="J1511" s="3" t="b">
        <v>0</v>
      </c>
      <c r="K1511" s="3" t="s">
        <v>946</v>
      </c>
      <c r="L1511" s="3">
        <v>2023</v>
      </c>
      <c r="M1511" s="3">
        <v>11</v>
      </c>
      <c r="N1511" s="3" t="s">
        <v>26</v>
      </c>
      <c r="O1511" s="11">
        <v>4</v>
      </c>
      <c r="P1511" s="11" t="str">
        <f>TEXT(Table1[[#This Row],[Order_Date]],"YYYY-MM")</f>
        <v>2023-11</v>
      </c>
      <c r="Q1511" s="9" t="str">
        <f>IF(AND(Table1[[#This Row],[Hour]]&gt;=6,Table1[[#This Row],[Hour]]&lt;12),"Morning",IF(AND(Table1[[#This Row],[Hour]]&gt;=12,Table1[[#This Row],[Hour]]&lt;18),"AfterNoon",IF(AND(Table1[[#This Row],[Hour]]&gt;=18,Table1[[#This Row],[Hour]]&lt;21),"Evening","Night")))</f>
        <v>Night</v>
      </c>
      <c r="R1511">
        <f>Table1[[#This Row],[Total_Sales]]/Table1[[#This Row],[Quantity_Sold]]</f>
        <v>205.018</v>
      </c>
      <c r="S1511">
        <v>30</v>
      </c>
    </row>
    <row r="1512" spans="1:19" ht="15.75" customHeight="1" x14ac:dyDescent="0.25">
      <c r="A1512" s="3">
        <v>2511</v>
      </c>
      <c r="B1512" s="4">
        <v>45268</v>
      </c>
      <c r="C1512" s="3">
        <v>204</v>
      </c>
      <c r="D1512" s="3">
        <v>303</v>
      </c>
      <c r="E1512" s="3">
        <v>103</v>
      </c>
      <c r="F1512" s="3">
        <v>10</v>
      </c>
      <c r="G1512" s="5">
        <v>224.42200000000003</v>
      </c>
      <c r="H1512" s="5">
        <v>2244.2200000000003</v>
      </c>
      <c r="I1512" s="5">
        <v>336.63300000000004</v>
      </c>
      <c r="J1512" s="3" t="b">
        <v>0</v>
      </c>
      <c r="K1512" s="3" t="s">
        <v>775</v>
      </c>
      <c r="L1512" s="3">
        <v>2023</v>
      </c>
      <c r="M1512" s="3">
        <v>12</v>
      </c>
      <c r="N1512" s="3" t="s">
        <v>26</v>
      </c>
      <c r="O1512" s="11">
        <v>4</v>
      </c>
      <c r="P1512" s="11" t="str">
        <f>TEXT(Table1[[#This Row],[Order_Date]],"YYYY-MM")</f>
        <v>2023-12</v>
      </c>
      <c r="Q1512" s="9" t="str">
        <f>IF(AND(Table1[[#This Row],[Hour]]&gt;=6,Table1[[#This Row],[Hour]]&lt;12),"Morning",IF(AND(Table1[[#This Row],[Hour]]&gt;=12,Table1[[#This Row],[Hour]]&lt;18),"AfterNoon",IF(AND(Table1[[#This Row],[Hour]]&gt;=18,Table1[[#This Row],[Hour]]&lt;21),"Evening","Night")))</f>
        <v>Night</v>
      </c>
      <c r="R1512">
        <f>Table1[[#This Row],[Total_Sales]]/Table1[[#This Row],[Quantity_Sold]]</f>
        <v>224.42200000000003</v>
      </c>
      <c r="S1512">
        <v>15</v>
      </c>
    </row>
    <row r="1513" spans="1:19" ht="15.75" customHeight="1" x14ac:dyDescent="0.25">
      <c r="A1513" s="3">
        <v>2512</v>
      </c>
      <c r="B1513" s="4">
        <v>45248</v>
      </c>
      <c r="C1513" s="3">
        <v>202</v>
      </c>
      <c r="D1513" s="3">
        <v>305</v>
      </c>
      <c r="E1513" s="3">
        <v>101</v>
      </c>
      <c r="F1513" s="3">
        <v>5</v>
      </c>
      <c r="G1513" s="5">
        <v>111.87000000000002</v>
      </c>
      <c r="H1513" s="5">
        <v>559.35000000000014</v>
      </c>
      <c r="I1513" s="5">
        <v>95.089500000000029</v>
      </c>
      <c r="J1513" s="3" t="b">
        <v>0</v>
      </c>
      <c r="K1513" s="3" t="s">
        <v>837</v>
      </c>
      <c r="L1513" s="3">
        <v>2023</v>
      </c>
      <c r="M1513" s="3">
        <v>11</v>
      </c>
      <c r="N1513" s="3" t="s">
        <v>22</v>
      </c>
      <c r="O1513" s="11">
        <v>10</v>
      </c>
      <c r="P1513" s="11" t="str">
        <f>TEXT(Table1[[#This Row],[Order_Date]],"YYYY-MM")</f>
        <v>2023-11</v>
      </c>
      <c r="Q1513" s="9" t="str">
        <f>IF(AND(Table1[[#This Row],[Hour]]&gt;=6,Table1[[#This Row],[Hour]]&lt;12),"Morning",IF(AND(Table1[[#This Row],[Hour]]&gt;=12,Table1[[#This Row],[Hour]]&lt;18),"AfterNoon",IF(AND(Table1[[#This Row],[Hour]]&gt;=18,Table1[[#This Row],[Hour]]&lt;21),"Evening","Night")))</f>
        <v>Morning</v>
      </c>
      <c r="R1513">
        <f>Table1[[#This Row],[Total_Sales]]/Table1[[#This Row],[Quantity_Sold]]</f>
        <v>111.87000000000003</v>
      </c>
      <c r="S1513">
        <v>17</v>
      </c>
    </row>
    <row r="1514" spans="1:19" ht="15.75" customHeight="1" x14ac:dyDescent="0.25">
      <c r="A1514" s="3">
        <v>2513</v>
      </c>
      <c r="B1514" s="4">
        <v>45511</v>
      </c>
      <c r="C1514" s="3">
        <v>202</v>
      </c>
      <c r="D1514" s="3">
        <v>305</v>
      </c>
      <c r="E1514" s="3">
        <v>102</v>
      </c>
      <c r="F1514" s="3">
        <v>5</v>
      </c>
      <c r="G1514" s="5">
        <v>541.35400000000004</v>
      </c>
      <c r="H1514" s="5">
        <v>2706.7700000000004</v>
      </c>
      <c r="I1514" s="5">
        <v>514.2863000000001</v>
      </c>
      <c r="J1514" s="3" t="b">
        <v>0</v>
      </c>
      <c r="K1514" s="3" t="s">
        <v>67</v>
      </c>
      <c r="L1514" s="3">
        <v>2024</v>
      </c>
      <c r="M1514" s="3">
        <v>8</v>
      </c>
      <c r="N1514" s="3" t="s">
        <v>18</v>
      </c>
      <c r="O1514" s="11">
        <v>15</v>
      </c>
      <c r="P1514" s="11" t="str">
        <f>TEXT(Table1[[#This Row],[Order_Date]],"YYYY-MM")</f>
        <v>2024-08</v>
      </c>
      <c r="Q1514" s="9" t="str">
        <f>IF(AND(Table1[[#This Row],[Hour]]&gt;=6,Table1[[#This Row],[Hour]]&lt;12),"Morning",IF(AND(Table1[[#This Row],[Hour]]&gt;=12,Table1[[#This Row],[Hour]]&lt;18),"AfterNoon",IF(AND(Table1[[#This Row],[Hour]]&gt;=18,Table1[[#This Row],[Hour]]&lt;21),"Evening","Night")))</f>
        <v>AfterNoon</v>
      </c>
      <c r="R1514">
        <f>Table1[[#This Row],[Total_Sales]]/Table1[[#This Row],[Quantity_Sold]]</f>
        <v>541.35400000000004</v>
      </c>
      <c r="S1514">
        <v>19</v>
      </c>
    </row>
    <row r="1515" spans="1:19" ht="15.75" customHeight="1" x14ac:dyDescent="0.25">
      <c r="A1515" s="3">
        <v>2514</v>
      </c>
      <c r="B1515" s="4">
        <v>44911</v>
      </c>
      <c r="C1515" s="3">
        <v>201</v>
      </c>
      <c r="D1515" s="3">
        <v>302</v>
      </c>
      <c r="E1515" s="3">
        <v>104</v>
      </c>
      <c r="F1515" s="3">
        <v>5</v>
      </c>
      <c r="G1515" s="5">
        <v>150.26000000000002</v>
      </c>
      <c r="H1515" s="5">
        <v>751.30000000000007</v>
      </c>
      <c r="I1515" s="5">
        <v>157.773</v>
      </c>
      <c r="J1515" s="3" t="b">
        <v>0</v>
      </c>
      <c r="K1515" s="3" t="s">
        <v>947</v>
      </c>
      <c r="L1515" s="3">
        <v>2022</v>
      </c>
      <c r="M1515" s="3">
        <v>12</v>
      </c>
      <c r="N1515" s="3" t="s">
        <v>26</v>
      </c>
      <c r="O1515" s="11">
        <v>22</v>
      </c>
      <c r="P1515" s="11" t="str">
        <f>TEXT(Table1[[#This Row],[Order_Date]],"YYYY-MM")</f>
        <v>2022-12</v>
      </c>
      <c r="Q1515" s="9" t="str">
        <f>IF(AND(Table1[[#This Row],[Hour]]&gt;=6,Table1[[#This Row],[Hour]]&lt;12),"Morning",IF(AND(Table1[[#This Row],[Hour]]&gt;=12,Table1[[#This Row],[Hour]]&lt;18),"AfterNoon",IF(AND(Table1[[#This Row],[Hour]]&gt;=18,Table1[[#This Row],[Hour]]&lt;21),"Evening","Night")))</f>
        <v>Night</v>
      </c>
      <c r="R1515">
        <f>Table1[[#This Row],[Total_Sales]]/Table1[[#This Row],[Quantity_Sold]]</f>
        <v>150.26000000000002</v>
      </c>
      <c r="S1515">
        <v>20.999999999999996</v>
      </c>
    </row>
    <row r="1516" spans="1:19" ht="15.75" customHeight="1" x14ac:dyDescent="0.25">
      <c r="A1516" s="3">
        <v>2515</v>
      </c>
      <c r="B1516" s="4">
        <v>45309</v>
      </c>
      <c r="C1516" s="3">
        <v>202</v>
      </c>
      <c r="D1516" s="3">
        <v>301</v>
      </c>
      <c r="E1516" s="3">
        <v>101</v>
      </c>
      <c r="F1516" s="3">
        <v>5</v>
      </c>
      <c r="G1516" s="5">
        <v>536.60200000000009</v>
      </c>
      <c r="H1516" s="5">
        <v>2683.01</v>
      </c>
      <c r="I1516" s="5">
        <v>670.75250000000005</v>
      </c>
      <c r="J1516" s="3" t="b">
        <v>0</v>
      </c>
      <c r="K1516" s="3" t="s">
        <v>875</v>
      </c>
      <c r="L1516" s="3">
        <v>2024</v>
      </c>
      <c r="M1516" s="3">
        <v>1</v>
      </c>
      <c r="N1516" s="3" t="s">
        <v>16</v>
      </c>
      <c r="O1516" s="11">
        <v>3</v>
      </c>
      <c r="P1516" s="11" t="str">
        <f>TEXT(Table1[[#This Row],[Order_Date]],"YYYY-MM")</f>
        <v>2024-01</v>
      </c>
      <c r="Q1516" s="9" t="str">
        <f>IF(AND(Table1[[#This Row],[Hour]]&gt;=6,Table1[[#This Row],[Hour]]&lt;12),"Morning",IF(AND(Table1[[#This Row],[Hour]]&gt;=12,Table1[[#This Row],[Hour]]&lt;18),"AfterNoon",IF(AND(Table1[[#This Row],[Hour]]&gt;=18,Table1[[#This Row],[Hour]]&lt;21),"Evening","Night")))</f>
        <v>Night</v>
      </c>
      <c r="R1516">
        <f>Table1[[#This Row],[Total_Sales]]/Table1[[#This Row],[Quantity_Sold]]</f>
        <v>536.60200000000009</v>
      </c>
      <c r="S1516">
        <v>25</v>
      </c>
    </row>
    <row r="1517" spans="1:19" ht="15.75" customHeight="1" x14ac:dyDescent="0.25">
      <c r="A1517" s="3">
        <v>2516</v>
      </c>
      <c r="B1517" s="4">
        <v>45044</v>
      </c>
      <c r="C1517" s="3">
        <v>203</v>
      </c>
      <c r="D1517" s="3">
        <v>305</v>
      </c>
      <c r="E1517" s="3">
        <v>104</v>
      </c>
      <c r="F1517" s="3">
        <v>1</v>
      </c>
      <c r="G1517" s="5">
        <v>347.22600000000006</v>
      </c>
      <c r="H1517" s="5">
        <v>347.22600000000006</v>
      </c>
      <c r="I1517" s="5">
        <v>104.16780000000001</v>
      </c>
      <c r="J1517" s="3" t="b">
        <v>1</v>
      </c>
      <c r="K1517" s="3" t="s">
        <v>948</v>
      </c>
      <c r="L1517" s="3">
        <v>2023</v>
      </c>
      <c r="M1517" s="3">
        <v>4</v>
      </c>
      <c r="N1517" s="3" t="s">
        <v>26</v>
      </c>
      <c r="O1517" s="11">
        <v>1</v>
      </c>
      <c r="P1517" s="11" t="str">
        <f>TEXT(Table1[[#This Row],[Order_Date]],"YYYY-MM")</f>
        <v>2023-04</v>
      </c>
      <c r="Q1517" s="9" t="str">
        <f>IF(AND(Table1[[#This Row],[Hour]]&gt;=6,Table1[[#This Row],[Hour]]&lt;12),"Morning",IF(AND(Table1[[#This Row],[Hour]]&gt;=12,Table1[[#This Row],[Hour]]&lt;18),"AfterNoon",IF(AND(Table1[[#This Row],[Hour]]&gt;=18,Table1[[#This Row],[Hour]]&lt;21),"Evening","Night")))</f>
        <v>Night</v>
      </c>
      <c r="R1517">
        <f>Table1[[#This Row],[Total_Sales]]/Table1[[#This Row],[Quantity_Sold]]</f>
        <v>347.22600000000006</v>
      </c>
      <c r="S1517">
        <v>30</v>
      </c>
    </row>
    <row r="1518" spans="1:19" ht="15.75" customHeight="1" x14ac:dyDescent="0.25">
      <c r="A1518" s="3">
        <v>2517</v>
      </c>
      <c r="B1518" s="4">
        <v>45456</v>
      </c>
      <c r="C1518" s="3">
        <v>201</v>
      </c>
      <c r="D1518" s="3">
        <v>305</v>
      </c>
      <c r="E1518" s="3">
        <v>105</v>
      </c>
      <c r="F1518" s="3">
        <v>4</v>
      </c>
      <c r="G1518" s="5">
        <v>621.23599999999999</v>
      </c>
      <c r="H1518" s="5">
        <v>2484.944</v>
      </c>
      <c r="I1518" s="5">
        <v>372.74160000000001</v>
      </c>
      <c r="J1518" s="3" t="b">
        <v>0</v>
      </c>
      <c r="K1518" s="3" t="s">
        <v>511</v>
      </c>
      <c r="L1518" s="3">
        <v>2024</v>
      </c>
      <c r="M1518" s="3">
        <v>6</v>
      </c>
      <c r="N1518" s="3" t="s">
        <v>16</v>
      </c>
      <c r="O1518" s="11">
        <v>12</v>
      </c>
      <c r="P1518" s="11" t="str">
        <f>TEXT(Table1[[#This Row],[Order_Date]],"YYYY-MM")</f>
        <v>2024-06</v>
      </c>
      <c r="Q1518" s="9" t="str">
        <f>IF(AND(Table1[[#This Row],[Hour]]&gt;=6,Table1[[#This Row],[Hour]]&lt;12),"Morning",IF(AND(Table1[[#This Row],[Hour]]&gt;=12,Table1[[#This Row],[Hour]]&lt;18),"AfterNoon",IF(AND(Table1[[#This Row],[Hour]]&gt;=18,Table1[[#This Row],[Hour]]&lt;21),"Evening","Night")))</f>
        <v>AfterNoon</v>
      </c>
      <c r="R1518">
        <f>Table1[[#This Row],[Total_Sales]]/Table1[[#This Row],[Quantity_Sold]]</f>
        <v>621.23599999999999</v>
      </c>
      <c r="S1518">
        <v>15</v>
      </c>
    </row>
    <row r="1519" spans="1:19" ht="15.75" customHeight="1" x14ac:dyDescent="0.25">
      <c r="A1519" s="3">
        <v>2518</v>
      </c>
      <c r="B1519" s="4">
        <v>45184</v>
      </c>
      <c r="C1519" s="3">
        <v>202</v>
      </c>
      <c r="D1519" s="3">
        <v>304</v>
      </c>
      <c r="E1519" s="3">
        <v>102</v>
      </c>
      <c r="F1519" s="3">
        <v>5</v>
      </c>
      <c r="G1519" s="5">
        <v>238.17200000000003</v>
      </c>
      <c r="H1519" s="5">
        <v>1190.8600000000001</v>
      </c>
      <c r="I1519" s="5">
        <v>202.44620000000003</v>
      </c>
      <c r="J1519" s="3" t="b">
        <v>1</v>
      </c>
      <c r="K1519" s="3" t="s">
        <v>949</v>
      </c>
      <c r="L1519" s="3">
        <v>2023</v>
      </c>
      <c r="M1519" s="3">
        <v>9</v>
      </c>
      <c r="N1519" s="3" t="s">
        <v>26</v>
      </c>
      <c r="O1519" s="11">
        <v>14</v>
      </c>
      <c r="P1519" s="11" t="str">
        <f>TEXT(Table1[[#This Row],[Order_Date]],"YYYY-MM")</f>
        <v>2023-09</v>
      </c>
      <c r="Q1519" s="9" t="str">
        <f>IF(AND(Table1[[#This Row],[Hour]]&gt;=6,Table1[[#This Row],[Hour]]&lt;12),"Morning",IF(AND(Table1[[#This Row],[Hour]]&gt;=12,Table1[[#This Row],[Hour]]&lt;18),"AfterNoon",IF(AND(Table1[[#This Row],[Hour]]&gt;=18,Table1[[#This Row],[Hour]]&lt;21),"Evening","Night")))</f>
        <v>AfterNoon</v>
      </c>
      <c r="R1519">
        <f>Table1[[#This Row],[Total_Sales]]/Table1[[#This Row],[Quantity_Sold]]</f>
        <v>238.17200000000003</v>
      </c>
      <c r="S1519">
        <v>17</v>
      </c>
    </row>
    <row r="1520" spans="1:19" ht="15.75" customHeight="1" x14ac:dyDescent="0.25">
      <c r="A1520" s="3">
        <v>2519</v>
      </c>
      <c r="B1520" s="4">
        <v>45398</v>
      </c>
      <c r="C1520" s="3">
        <v>202</v>
      </c>
      <c r="D1520" s="3">
        <v>305</v>
      </c>
      <c r="E1520" s="3">
        <v>105</v>
      </c>
      <c r="F1520" s="3">
        <v>7</v>
      </c>
      <c r="G1520" s="5">
        <v>315.63400000000001</v>
      </c>
      <c r="H1520" s="5">
        <v>2209.4380000000001</v>
      </c>
      <c r="I1520" s="5">
        <v>419.79322000000002</v>
      </c>
      <c r="J1520" s="3" t="b">
        <v>0</v>
      </c>
      <c r="K1520" s="3" t="s">
        <v>950</v>
      </c>
      <c r="L1520" s="3">
        <v>2024</v>
      </c>
      <c r="M1520" s="3">
        <v>4</v>
      </c>
      <c r="N1520" s="3" t="s">
        <v>31</v>
      </c>
      <c r="O1520" s="11">
        <v>6</v>
      </c>
      <c r="P1520" s="11" t="str">
        <f>TEXT(Table1[[#This Row],[Order_Date]],"YYYY-MM")</f>
        <v>2024-04</v>
      </c>
      <c r="Q1520" s="9" t="str">
        <f>IF(AND(Table1[[#This Row],[Hour]]&gt;=6,Table1[[#This Row],[Hour]]&lt;12),"Morning",IF(AND(Table1[[#This Row],[Hour]]&gt;=12,Table1[[#This Row],[Hour]]&lt;18),"AfterNoon",IF(AND(Table1[[#This Row],[Hour]]&gt;=18,Table1[[#This Row],[Hour]]&lt;21),"Evening","Night")))</f>
        <v>Morning</v>
      </c>
      <c r="R1520">
        <f>Table1[[#This Row],[Total_Sales]]/Table1[[#This Row],[Quantity_Sold]]</f>
        <v>315.63400000000001</v>
      </c>
      <c r="S1520">
        <v>19</v>
      </c>
    </row>
    <row r="1521" spans="1:19" ht="15.75" customHeight="1" x14ac:dyDescent="0.25">
      <c r="A1521" s="3">
        <v>2520</v>
      </c>
      <c r="B1521" s="4">
        <v>45175</v>
      </c>
      <c r="C1521" s="3">
        <v>204</v>
      </c>
      <c r="D1521" s="3">
        <v>304</v>
      </c>
      <c r="E1521" s="3">
        <v>104</v>
      </c>
      <c r="F1521" s="3">
        <v>6</v>
      </c>
      <c r="G1521" s="5">
        <v>278.58600000000001</v>
      </c>
      <c r="H1521" s="5">
        <v>1671.5160000000001</v>
      </c>
      <c r="I1521" s="5">
        <v>351.01836000000003</v>
      </c>
      <c r="J1521" s="3" t="b">
        <v>1</v>
      </c>
      <c r="K1521" s="3" t="s">
        <v>951</v>
      </c>
      <c r="L1521" s="3">
        <v>2023</v>
      </c>
      <c r="M1521" s="3">
        <v>9</v>
      </c>
      <c r="N1521" s="3" t="s">
        <v>18</v>
      </c>
      <c r="O1521" s="11">
        <v>15</v>
      </c>
      <c r="P1521" s="11" t="str">
        <f>TEXT(Table1[[#This Row],[Order_Date]],"YYYY-MM")</f>
        <v>2023-09</v>
      </c>
      <c r="Q1521" s="9" t="str">
        <f>IF(AND(Table1[[#This Row],[Hour]]&gt;=6,Table1[[#This Row],[Hour]]&lt;12),"Morning",IF(AND(Table1[[#This Row],[Hour]]&gt;=12,Table1[[#This Row],[Hour]]&lt;18),"AfterNoon",IF(AND(Table1[[#This Row],[Hour]]&gt;=18,Table1[[#This Row],[Hour]]&lt;21),"Evening","Night")))</f>
        <v>AfterNoon</v>
      </c>
      <c r="R1521">
        <f>Table1[[#This Row],[Total_Sales]]/Table1[[#This Row],[Quantity_Sold]]</f>
        <v>278.58600000000001</v>
      </c>
      <c r="S1521">
        <v>21.000000000000004</v>
      </c>
    </row>
    <row r="1522" spans="1:19" ht="15.75" customHeight="1" x14ac:dyDescent="0.25">
      <c r="A1522" s="3">
        <v>2521</v>
      </c>
      <c r="B1522" s="4">
        <v>45039</v>
      </c>
      <c r="C1522" s="3">
        <v>203</v>
      </c>
      <c r="D1522" s="3">
        <v>303</v>
      </c>
      <c r="E1522" s="3">
        <v>104</v>
      </c>
      <c r="F1522" s="3">
        <v>8</v>
      </c>
      <c r="G1522" s="5">
        <v>596.42000000000007</v>
      </c>
      <c r="H1522" s="5">
        <v>4771.3600000000006</v>
      </c>
      <c r="I1522" s="5">
        <v>1192.8400000000001</v>
      </c>
      <c r="J1522" s="3" t="b">
        <v>1</v>
      </c>
      <c r="K1522" s="3" t="s">
        <v>952</v>
      </c>
      <c r="L1522" s="3">
        <v>2023</v>
      </c>
      <c r="M1522" s="3">
        <v>4</v>
      </c>
      <c r="N1522" s="3" t="s">
        <v>20</v>
      </c>
      <c r="O1522" s="11">
        <v>20</v>
      </c>
      <c r="P1522" s="11" t="str">
        <f>TEXT(Table1[[#This Row],[Order_Date]],"YYYY-MM")</f>
        <v>2023-04</v>
      </c>
      <c r="Q1522" s="9" t="str">
        <f>IF(AND(Table1[[#This Row],[Hour]]&gt;=6,Table1[[#This Row],[Hour]]&lt;12),"Morning",IF(AND(Table1[[#This Row],[Hour]]&gt;=12,Table1[[#This Row],[Hour]]&lt;18),"AfterNoon",IF(AND(Table1[[#This Row],[Hour]]&gt;=18,Table1[[#This Row],[Hour]]&lt;21),"Evening","Night")))</f>
        <v>Evening</v>
      </c>
      <c r="R1522">
        <f>Table1[[#This Row],[Total_Sales]]/Table1[[#This Row],[Quantity_Sold]]</f>
        <v>596.42000000000007</v>
      </c>
      <c r="S1522">
        <v>25</v>
      </c>
    </row>
    <row r="1523" spans="1:19" ht="15.75" customHeight="1" x14ac:dyDescent="0.25">
      <c r="A1523" s="3">
        <v>2522</v>
      </c>
      <c r="B1523" s="4">
        <v>45448</v>
      </c>
      <c r="C1523" s="3">
        <v>203</v>
      </c>
      <c r="D1523" s="3">
        <v>305</v>
      </c>
      <c r="E1523" s="3">
        <v>101</v>
      </c>
      <c r="F1523" s="3">
        <v>3</v>
      </c>
      <c r="G1523" s="5">
        <v>506.15400000000005</v>
      </c>
      <c r="H1523" s="5">
        <v>1518.4620000000002</v>
      </c>
      <c r="I1523" s="5">
        <v>455.53860000000003</v>
      </c>
      <c r="J1523" s="3" t="b">
        <v>1</v>
      </c>
      <c r="K1523" s="3" t="s">
        <v>926</v>
      </c>
      <c r="L1523" s="3">
        <v>2024</v>
      </c>
      <c r="M1523" s="3">
        <v>6</v>
      </c>
      <c r="N1523" s="3" t="s">
        <v>18</v>
      </c>
      <c r="O1523" s="11">
        <v>3</v>
      </c>
      <c r="P1523" s="11" t="str">
        <f>TEXT(Table1[[#This Row],[Order_Date]],"YYYY-MM")</f>
        <v>2024-06</v>
      </c>
      <c r="Q1523" s="9" t="str">
        <f>IF(AND(Table1[[#This Row],[Hour]]&gt;=6,Table1[[#This Row],[Hour]]&lt;12),"Morning",IF(AND(Table1[[#This Row],[Hour]]&gt;=12,Table1[[#This Row],[Hour]]&lt;18),"AfterNoon",IF(AND(Table1[[#This Row],[Hour]]&gt;=18,Table1[[#This Row],[Hour]]&lt;21),"Evening","Night")))</f>
        <v>Night</v>
      </c>
      <c r="R1523">
        <f>Table1[[#This Row],[Total_Sales]]/Table1[[#This Row],[Quantity_Sold]]</f>
        <v>506.15400000000005</v>
      </c>
      <c r="S1523">
        <v>30</v>
      </c>
    </row>
    <row r="1524" spans="1:19" ht="15.75" customHeight="1" x14ac:dyDescent="0.25">
      <c r="A1524" s="3">
        <v>2523</v>
      </c>
      <c r="B1524" s="4">
        <v>45266</v>
      </c>
      <c r="C1524" s="3">
        <v>204</v>
      </c>
      <c r="D1524" s="3">
        <v>302</v>
      </c>
      <c r="E1524" s="3">
        <v>105</v>
      </c>
      <c r="F1524" s="3">
        <v>5</v>
      </c>
      <c r="G1524" s="5">
        <v>502.63400000000001</v>
      </c>
      <c r="H1524" s="5">
        <v>2513.17</v>
      </c>
      <c r="I1524" s="5">
        <v>376.97550000000001</v>
      </c>
      <c r="J1524" s="3" t="b">
        <v>0</v>
      </c>
      <c r="K1524" s="3" t="s">
        <v>953</v>
      </c>
      <c r="L1524" s="3">
        <v>2023</v>
      </c>
      <c r="M1524" s="3">
        <v>12</v>
      </c>
      <c r="N1524" s="3" t="s">
        <v>18</v>
      </c>
      <c r="O1524" s="11">
        <v>6</v>
      </c>
      <c r="P1524" s="11" t="str">
        <f>TEXT(Table1[[#This Row],[Order_Date]],"YYYY-MM")</f>
        <v>2023-12</v>
      </c>
      <c r="Q1524" s="9" t="str">
        <f>IF(AND(Table1[[#This Row],[Hour]]&gt;=6,Table1[[#This Row],[Hour]]&lt;12),"Morning",IF(AND(Table1[[#This Row],[Hour]]&gt;=12,Table1[[#This Row],[Hour]]&lt;18),"AfterNoon",IF(AND(Table1[[#This Row],[Hour]]&gt;=18,Table1[[#This Row],[Hour]]&lt;21),"Evening","Night")))</f>
        <v>Morning</v>
      </c>
      <c r="R1524">
        <f>Table1[[#This Row],[Total_Sales]]/Table1[[#This Row],[Quantity_Sold]]</f>
        <v>502.63400000000001</v>
      </c>
      <c r="S1524">
        <v>15</v>
      </c>
    </row>
    <row r="1525" spans="1:19" ht="15.75" customHeight="1" x14ac:dyDescent="0.25">
      <c r="A1525" s="3">
        <v>2524</v>
      </c>
      <c r="B1525" s="4">
        <v>45191</v>
      </c>
      <c r="C1525" s="3">
        <v>201</v>
      </c>
      <c r="D1525" s="3">
        <v>303</v>
      </c>
      <c r="E1525" s="3">
        <v>101</v>
      </c>
      <c r="F1525" s="3">
        <v>4</v>
      </c>
      <c r="G1525" s="5">
        <v>608.21199999999999</v>
      </c>
      <c r="H1525" s="5">
        <v>2432.848</v>
      </c>
      <c r="I1525" s="5">
        <v>413.58416</v>
      </c>
      <c r="J1525" s="3" t="b">
        <v>0</v>
      </c>
      <c r="K1525" s="3" t="s">
        <v>441</v>
      </c>
      <c r="L1525" s="3">
        <v>2023</v>
      </c>
      <c r="M1525" s="3">
        <v>9</v>
      </c>
      <c r="N1525" s="3" t="s">
        <v>26</v>
      </c>
      <c r="O1525" s="11">
        <v>23</v>
      </c>
      <c r="P1525" s="11" t="str">
        <f>TEXT(Table1[[#This Row],[Order_Date]],"YYYY-MM")</f>
        <v>2023-09</v>
      </c>
      <c r="Q1525" s="9" t="str">
        <f>IF(AND(Table1[[#This Row],[Hour]]&gt;=6,Table1[[#This Row],[Hour]]&lt;12),"Morning",IF(AND(Table1[[#This Row],[Hour]]&gt;=12,Table1[[#This Row],[Hour]]&lt;18),"AfterNoon",IF(AND(Table1[[#This Row],[Hour]]&gt;=18,Table1[[#This Row],[Hour]]&lt;21),"Evening","Night")))</f>
        <v>Night</v>
      </c>
      <c r="R1525">
        <f>Table1[[#This Row],[Total_Sales]]/Table1[[#This Row],[Quantity_Sold]]</f>
        <v>608.21199999999999</v>
      </c>
      <c r="S1525">
        <v>17</v>
      </c>
    </row>
    <row r="1526" spans="1:19" ht="15.75" customHeight="1" x14ac:dyDescent="0.25">
      <c r="A1526" s="3">
        <v>2525</v>
      </c>
      <c r="B1526" s="4">
        <v>44876</v>
      </c>
      <c r="C1526" s="3">
        <v>201</v>
      </c>
      <c r="D1526" s="3">
        <v>302</v>
      </c>
      <c r="E1526" s="3">
        <v>103</v>
      </c>
      <c r="F1526" s="3">
        <v>4</v>
      </c>
      <c r="G1526" s="5">
        <v>565.55400000000009</v>
      </c>
      <c r="H1526" s="5">
        <v>2262.2160000000003</v>
      </c>
      <c r="I1526" s="5">
        <v>429.8210400000001</v>
      </c>
      <c r="J1526" s="3" t="b">
        <v>0</v>
      </c>
      <c r="K1526" s="3" t="s">
        <v>954</v>
      </c>
      <c r="L1526" s="3">
        <v>2022</v>
      </c>
      <c r="M1526" s="3">
        <v>11</v>
      </c>
      <c r="N1526" s="3" t="s">
        <v>26</v>
      </c>
      <c r="O1526" s="11">
        <v>6</v>
      </c>
      <c r="P1526" s="11" t="str">
        <f>TEXT(Table1[[#This Row],[Order_Date]],"YYYY-MM")</f>
        <v>2022-11</v>
      </c>
      <c r="Q1526" s="9" t="str">
        <f>IF(AND(Table1[[#This Row],[Hour]]&gt;=6,Table1[[#This Row],[Hour]]&lt;12),"Morning",IF(AND(Table1[[#This Row],[Hour]]&gt;=12,Table1[[#This Row],[Hour]]&lt;18),"AfterNoon",IF(AND(Table1[[#This Row],[Hour]]&gt;=18,Table1[[#This Row],[Hour]]&lt;21),"Evening","Night")))</f>
        <v>Morning</v>
      </c>
      <c r="R1526">
        <f>Table1[[#This Row],[Total_Sales]]/Table1[[#This Row],[Quantity_Sold]]</f>
        <v>565.55400000000009</v>
      </c>
      <c r="S1526">
        <v>19</v>
      </c>
    </row>
    <row r="1527" spans="1:19" ht="15.75" customHeight="1" x14ac:dyDescent="0.25">
      <c r="A1527" s="3">
        <v>2526</v>
      </c>
      <c r="B1527" s="4">
        <v>44928</v>
      </c>
      <c r="C1527" s="3">
        <v>201</v>
      </c>
      <c r="D1527" s="3">
        <v>305</v>
      </c>
      <c r="E1527" s="3">
        <v>103</v>
      </c>
      <c r="F1527" s="3">
        <v>4</v>
      </c>
      <c r="G1527" s="5">
        <v>314.73200000000003</v>
      </c>
      <c r="H1527" s="5">
        <v>1258.9280000000001</v>
      </c>
      <c r="I1527" s="5">
        <v>264.37488000000002</v>
      </c>
      <c r="J1527" s="3" t="b">
        <v>0</v>
      </c>
      <c r="K1527" s="3" t="s">
        <v>558</v>
      </c>
      <c r="L1527" s="3">
        <v>2023</v>
      </c>
      <c r="M1527" s="3">
        <v>1</v>
      </c>
      <c r="N1527" s="3" t="s">
        <v>28</v>
      </c>
      <c r="O1527" s="11">
        <v>14</v>
      </c>
      <c r="P1527" s="11" t="str">
        <f>TEXT(Table1[[#This Row],[Order_Date]],"YYYY-MM")</f>
        <v>2023-01</v>
      </c>
      <c r="Q1527" s="9" t="str">
        <f>IF(AND(Table1[[#This Row],[Hour]]&gt;=6,Table1[[#This Row],[Hour]]&lt;12),"Morning",IF(AND(Table1[[#This Row],[Hour]]&gt;=12,Table1[[#This Row],[Hour]]&lt;18),"AfterNoon",IF(AND(Table1[[#This Row],[Hour]]&gt;=18,Table1[[#This Row],[Hour]]&lt;21),"Evening","Night")))</f>
        <v>AfterNoon</v>
      </c>
      <c r="R1527">
        <f>Table1[[#This Row],[Total_Sales]]/Table1[[#This Row],[Quantity_Sold]]</f>
        <v>314.73200000000003</v>
      </c>
      <c r="S1527">
        <v>21</v>
      </c>
    </row>
    <row r="1528" spans="1:19" ht="15.75" customHeight="1" x14ac:dyDescent="0.25">
      <c r="A1528" s="3">
        <v>2527</v>
      </c>
      <c r="B1528" s="4">
        <v>44992</v>
      </c>
      <c r="C1528" s="3">
        <v>202</v>
      </c>
      <c r="D1528" s="3">
        <v>301</v>
      </c>
      <c r="E1528" s="3">
        <v>101</v>
      </c>
      <c r="F1528" s="3">
        <v>7</v>
      </c>
      <c r="G1528" s="5">
        <v>172.304</v>
      </c>
      <c r="H1528" s="5">
        <v>1206.1279999999999</v>
      </c>
      <c r="I1528" s="5">
        <v>301.53199999999998</v>
      </c>
      <c r="J1528" s="3" t="b">
        <v>0</v>
      </c>
      <c r="K1528" s="3" t="s">
        <v>228</v>
      </c>
      <c r="L1528" s="3">
        <v>2023</v>
      </c>
      <c r="M1528" s="3">
        <v>3</v>
      </c>
      <c r="N1528" s="3" t="s">
        <v>31</v>
      </c>
      <c r="O1528" s="11">
        <v>23</v>
      </c>
      <c r="P1528" s="11" t="str">
        <f>TEXT(Table1[[#This Row],[Order_Date]],"YYYY-MM")</f>
        <v>2023-03</v>
      </c>
      <c r="Q1528" s="9" t="str">
        <f>IF(AND(Table1[[#This Row],[Hour]]&gt;=6,Table1[[#This Row],[Hour]]&lt;12),"Morning",IF(AND(Table1[[#This Row],[Hour]]&gt;=12,Table1[[#This Row],[Hour]]&lt;18),"AfterNoon",IF(AND(Table1[[#This Row],[Hour]]&gt;=18,Table1[[#This Row],[Hour]]&lt;21),"Evening","Night")))</f>
        <v>Night</v>
      </c>
      <c r="R1528">
        <f>Table1[[#This Row],[Total_Sales]]/Table1[[#This Row],[Quantity_Sold]]</f>
        <v>172.304</v>
      </c>
      <c r="S1528">
        <v>25</v>
      </c>
    </row>
    <row r="1529" spans="1:19" ht="15.75" customHeight="1" x14ac:dyDescent="0.25">
      <c r="A1529" s="3">
        <v>2528</v>
      </c>
      <c r="B1529" s="4">
        <v>45134</v>
      </c>
      <c r="C1529" s="3">
        <v>204</v>
      </c>
      <c r="D1529" s="3">
        <v>305</v>
      </c>
      <c r="E1529" s="3">
        <v>104</v>
      </c>
      <c r="F1529" s="3">
        <v>2</v>
      </c>
      <c r="G1529" s="5">
        <v>643.47800000000007</v>
      </c>
      <c r="H1529" s="5">
        <v>1286.9560000000001</v>
      </c>
      <c r="I1529" s="5">
        <v>386.08680000000004</v>
      </c>
      <c r="J1529" s="3" t="b">
        <v>0</v>
      </c>
      <c r="K1529" s="3" t="s">
        <v>955</v>
      </c>
      <c r="L1529" s="3">
        <v>2023</v>
      </c>
      <c r="M1529" s="3">
        <v>7</v>
      </c>
      <c r="N1529" s="3" t="s">
        <v>16</v>
      </c>
      <c r="O1529" s="11">
        <v>4</v>
      </c>
      <c r="P1529" s="11" t="str">
        <f>TEXT(Table1[[#This Row],[Order_Date]],"YYYY-MM")</f>
        <v>2023-07</v>
      </c>
      <c r="Q1529" s="9" t="str">
        <f>IF(AND(Table1[[#This Row],[Hour]]&gt;=6,Table1[[#This Row],[Hour]]&lt;12),"Morning",IF(AND(Table1[[#This Row],[Hour]]&gt;=12,Table1[[#This Row],[Hour]]&lt;18),"AfterNoon",IF(AND(Table1[[#This Row],[Hour]]&gt;=18,Table1[[#This Row],[Hour]]&lt;21),"Evening","Night")))</f>
        <v>Night</v>
      </c>
      <c r="R1529">
        <f>Table1[[#This Row],[Total_Sales]]/Table1[[#This Row],[Quantity_Sold]]</f>
        <v>643.47800000000007</v>
      </c>
      <c r="S1529">
        <v>30</v>
      </c>
    </row>
    <row r="1530" spans="1:19" ht="15.75" customHeight="1" x14ac:dyDescent="0.25">
      <c r="A1530" s="3">
        <v>2529</v>
      </c>
      <c r="B1530" s="4">
        <v>45451</v>
      </c>
      <c r="C1530" s="3">
        <v>201</v>
      </c>
      <c r="D1530" s="3">
        <v>303</v>
      </c>
      <c r="E1530" s="3">
        <v>103</v>
      </c>
      <c r="F1530" s="3">
        <v>7</v>
      </c>
      <c r="G1530" s="5">
        <v>641.60800000000006</v>
      </c>
      <c r="H1530" s="5">
        <v>4491.2560000000003</v>
      </c>
      <c r="I1530" s="5">
        <v>673.6884</v>
      </c>
      <c r="J1530" s="3" t="b">
        <v>0</v>
      </c>
      <c r="K1530" s="3" t="s">
        <v>652</v>
      </c>
      <c r="L1530" s="3">
        <v>2024</v>
      </c>
      <c r="M1530" s="3">
        <v>6</v>
      </c>
      <c r="N1530" s="3" t="s">
        <v>22</v>
      </c>
      <c r="O1530" s="11">
        <v>9</v>
      </c>
      <c r="P1530" s="11" t="str">
        <f>TEXT(Table1[[#This Row],[Order_Date]],"YYYY-MM")</f>
        <v>2024-06</v>
      </c>
      <c r="Q1530" s="9" t="str">
        <f>IF(AND(Table1[[#This Row],[Hour]]&gt;=6,Table1[[#This Row],[Hour]]&lt;12),"Morning",IF(AND(Table1[[#This Row],[Hour]]&gt;=12,Table1[[#This Row],[Hour]]&lt;18),"AfterNoon",IF(AND(Table1[[#This Row],[Hour]]&gt;=18,Table1[[#This Row],[Hour]]&lt;21),"Evening","Night")))</f>
        <v>Morning</v>
      </c>
      <c r="R1530">
        <f>Table1[[#This Row],[Total_Sales]]/Table1[[#This Row],[Quantity_Sold]]</f>
        <v>641.60800000000006</v>
      </c>
      <c r="S1530">
        <v>15</v>
      </c>
    </row>
    <row r="1531" spans="1:19" ht="15.75" customHeight="1" x14ac:dyDescent="0.25">
      <c r="A1531" s="3">
        <v>2530</v>
      </c>
      <c r="B1531" s="4">
        <v>45433</v>
      </c>
      <c r="C1531" s="3">
        <v>201</v>
      </c>
      <c r="D1531" s="3">
        <v>305</v>
      </c>
      <c r="E1531" s="3">
        <v>104</v>
      </c>
      <c r="F1531" s="3">
        <v>7</v>
      </c>
      <c r="G1531" s="5">
        <v>358.072</v>
      </c>
      <c r="H1531" s="5">
        <v>2506.5039999999999</v>
      </c>
      <c r="I1531" s="5">
        <v>426.10568000000001</v>
      </c>
      <c r="J1531" s="3" t="b">
        <v>0</v>
      </c>
      <c r="K1531" s="3" t="s">
        <v>956</v>
      </c>
      <c r="L1531" s="3">
        <v>2024</v>
      </c>
      <c r="M1531" s="3">
        <v>5</v>
      </c>
      <c r="N1531" s="3" t="s">
        <v>31</v>
      </c>
      <c r="O1531" s="11">
        <v>19</v>
      </c>
      <c r="P1531" s="11" t="str">
        <f>TEXT(Table1[[#This Row],[Order_Date]],"YYYY-MM")</f>
        <v>2024-05</v>
      </c>
      <c r="Q1531" s="9" t="str">
        <f>IF(AND(Table1[[#This Row],[Hour]]&gt;=6,Table1[[#This Row],[Hour]]&lt;12),"Morning",IF(AND(Table1[[#This Row],[Hour]]&gt;=12,Table1[[#This Row],[Hour]]&lt;18),"AfterNoon",IF(AND(Table1[[#This Row],[Hour]]&gt;=18,Table1[[#This Row],[Hour]]&lt;21),"Evening","Night")))</f>
        <v>Evening</v>
      </c>
      <c r="R1531">
        <f>Table1[[#This Row],[Total_Sales]]/Table1[[#This Row],[Quantity_Sold]]</f>
        <v>358.072</v>
      </c>
      <c r="S1531">
        <v>17</v>
      </c>
    </row>
    <row r="1532" spans="1:19" ht="15.75" customHeight="1" x14ac:dyDescent="0.25">
      <c r="A1532" s="3">
        <v>2531</v>
      </c>
      <c r="B1532" s="4">
        <v>45459</v>
      </c>
      <c r="C1532" s="3">
        <v>204</v>
      </c>
      <c r="D1532" s="3">
        <v>301</v>
      </c>
      <c r="E1532" s="3">
        <v>103</v>
      </c>
      <c r="F1532" s="3">
        <v>7</v>
      </c>
      <c r="G1532" s="5">
        <v>81.994000000000014</v>
      </c>
      <c r="H1532" s="5">
        <v>573.95800000000008</v>
      </c>
      <c r="I1532" s="5">
        <v>109.05202000000001</v>
      </c>
      <c r="J1532" s="3" t="b">
        <v>0</v>
      </c>
      <c r="K1532" s="3" t="s">
        <v>800</v>
      </c>
      <c r="L1532" s="3">
        <v>2024</v>
      </c>
      <c r="M1532" s="3">
        <v>6</v>
      </c>
      <c r="N1532" s="3" t="s">
        <v>20</v>
      </c>
      <c r="O1532" s="11">
        <v>12</v>
      </c>
      <c r="P1532" s="11" t="str">
        <f>TEXT(Table1[[#This Row],[Order_Date]],"YYYY-MM")</f>
        <v>2024-06</v>
      </c>
      <c r="Q1532" s="9" t="str">
        <f>IF(AND(Table1[[#This Row],[Hour]]&gt;=6,Table1[[#This Row],[Hour]]&lt;12),"Morning",IF(AND(Table1[[#This Row],[Hour]]&gt;=12,Table1[[#This Row],[Hour]]&lt;18),"AfterNoon",IF(AND(Table1[[#This Row],[Hour]]&gt;=18,Table1[[#This Row],[Hour]]&lt;21),"Evening","Night")))</f>
        <v>AfterNoon</v>
      </c>
      <c r="R1532">
        <f>Table1[[#This Row],[Total_Sales]]/Table1[[#This Row],[Quantity_Sold]]</f>
        <v>81.994000000000014</v>
      </c>
      <c r="S1532">
        <v>19</v>
      </c>
    </row>
    <row r="1533" spans="1:19" ht="15.75" customHeight="1" x14ac:dyDescent="0.25">
      <c r="A1533" s="3">
        <v>2532</v>
      </c>
      <c r="B1533" s="4">
        <v>45048</v>
      </c>
      <c r="C1533" s="3">
        <v>202</v>
      </c>
      <c r="D1533" s="3">
        <v>305</v>
      </c>
      <c r="E1533" s="3">
        <v>102</v>
      </c>
      <c r="F1533" s="3">
        <v>9</v>
      </c>
      <c r="G1533" s="5">
        <v>645.74400000000003</v>
      </c>
      <c r="H1533" s="5">
        <v>5811.6959999999999</v>
      </c>
      <c r="I1533" s="5">
        <v>1220.45616</v>
      </c>
      <c r="J1533" s="3" t="b">
        <v>0</v>
      </c>
      <c r="K1533" s="3" t="s">
        <v>185</v>
      </c>
      <c r="L1533" s="3">
        <v>2023</v>
      </c>
      <c r="M1533" s="3">
        <v>5</v>
      </c>
      <c r="N1533" s="3" t="s">
        <v>31</v>
      </c>
      <c r="O1533" s="11">
        <v>5</v>
      </c>
      <c r="P1533" s="11" t="str">
        <f>TEXT(Table1[[#This Row],[Order_Date]],"YYYY-MM")</f>
        <v>2023-05</v>
      </c>
      <c r="Q1533" s="9" t="str">
        <f>IF(AND(Table1[[#This Row],[Hour]]&gt;=6,Table1[[#This Row],[Hour]]&lt;12),"Morning",IF(AND(Table1[[#This Row],[Hour]]&gt;=12,Table1[[#This Row],[Hour]]&lt;18),"AfterNoon",IF(AND(Table1[[#This Row],[Hour]]&gt;=18,Table1[[#This Row],[Hour]]&lt;21),"Evening","Night")))</f>
        <v>Night</v>
      </c>
      <c r="R1533">
        <f>Table1[[#This Row],[Total_Sales]]/Table1[[#This Row],[Quantity_Sold]]</f>
        <v>645.74400000000003</v>
      </c>
      <c r="S1533">
        <v>21</v>
      </c>
    </row>
    <row r="1534" spans="1:19" ht="15.75" customHeight="1" x14ac:dyDescent="0.25">
      <c r="A1534" s="3">
        <v>2533</v>
      </c>
      <c r="B1534" s="4">
        <v>45233</v>
      </c>
      <c r="C1534" s="3">
        <v>205</v>
      </c>
      <c r="D1534" s="3">
        <v>303</v>
      </c>
      <c r="E1534" s="3">
        <v>104</v>
      </c>
      <c r="F1534" s="3">
        <v>10</v>
      </c>
      <c r="G1534" s="5">
        <v>479.49</v>
      </c>
      <c r="H1534" s="5">
        <v>4794.8999999999996</v>
      </c>
      <c r="I1534" s="5">
        <v>1198.7249999999999</v>
      </c>
      <c r="J1534" s="3" t="b">
        <v>0</v>
      </c>
      <c r="K1534" s="3" t="s">
        <v>677</v>
      </c>
      <c r="L1534" s="3">
        <v>2023</v>
      </c>
      <c r="M1534" s="3">
        <v>11</v>
      </c>
      <c r="N1534" s="3" t="s">
        <v>26</v>
      </c>
      <c r="O1534" s="11">
        <v>5</v>
      </c>
      <c r="P1534" s="11" t="str">
        <f>TEXT(Table1[[#This Row],[Order_Date]],"YYYY-MM")</f>
        <v>2023-11</v>
      </c>
      <c r="Q1534" s="9" t="str">
        <f>IF(AND(Table1[[#This Row],[Hour]]&gt;=6,Table1[[#This Row],[Hour]]&lt;12),"Morning",IF(AND(Table1[[#This Row],[Hour]]&gt;=12,Table1[[#This Row],[Hour]]&lt;18),"AfterNoon",IF(AND(Table1[[#This Row],[Hour]]&gt;=18,Table1[[#This Row],[Hour]]&lt;21),"Evening","Night")))</f>
        <v>Night</v>
      </c>
      <c r="R1534">
        <f>Table1[[#This Row],[Total_Sales]]/Table1[[#This Row],[Quantity_Sold]]</f>
        <v>479.48999999999995</v>
      </c>
      <c r="S1534">
        <v>25</v>
      </c>
    </row>
    <row r="1535" spans="1:19" ht="15.75" customHeight="1" x14ac:dyDescent="0.25">
      <c r="A1535" s="3">
        <v>2534</v>
      </c>
      <c r="B1535" s="4">
        <v>44879</v>
      </c>
      <c r="C1535" s="3">
        <v>205</v>
      </c>
      <c r="D1535" s="3">
        <v>305</v>
      </c>
      <c r="E1535" s="3">
        <v>104</v>
      </c>
      <c r="F1535" s="3">
        <v>3</v>
      </c>
      <c r="G1535" s="5">
        <v>295.37200000000001</v>
      </c>
      <c r="H1535" s="5">
        <v>886.11599999999999</v>
      </c>
      <c r="I1535" s="5">
        <v>265.83479999999997</v>
      </c>
      <c r="J1535" s="3" t="b">
        <v>0</v>
      </c>
      <c r="K1535" s="3" t="s">
        <v>957</v>
      </c>
      <c r="L1535" s="3">
        <v>2022</v>
      </c>
      <c r="M1535" s="3">
        <v>11</v>
      </c>
      <c r="N1535" s="3" t="s">
        <v>28</v>
      </c>
      <c r="O1535" s="11">
        <v>4</v>
      </c>
      <c r="P1535" s="11" t="str">
        <f>TEXT(Table1[[#This Row],[Order_Date]],"YYYY-MM")</f>
        <v>2022-11</v>
      </c>
      <c r="Q1535" s="9" t="str">
        <f>IF(AND(Table1[[#This Row],[Hour]]&gt;=6,Table1[[#This Row],[Hour]]&lt;12),"Morning",IF(AND(Table1[[#This Row],[Hour]]&gt;=12,Table1[[#This Row],[Hour]]&lt;18),"AfterNoon",IF(AND(Table1[[#This Row],[Hour]]&gt;=18,Table1[[#This Row],[Hour]]&lt;21),"Evening","Night")))</f>
        <v>Night</v>
      </c>
      <c r="R1535">
        <f>Table1[[#This Row],[Total_Sales]]/Table1[[#This Row],[Quantity_Sold]]</f>
        <v>295.37200000000001</v>
      </c>
      <c r="S1535">
        <v>30</v>
      </c>
    </row>
    <row r="1536" spans="1:19" ht="15.75" customHeight="1" x14ac:dyDescent="0.25">
      <c r="A1536" s="3">
        <v>2535</v>
      </c>
      <c r="B1536" s="4">
        <v>45347</v>
      </c>
      <c r="C1536" s="3">
        <v>202</v>
      </c>
      <c r="D1536" s="3">
        <v>303</v>
      </c>
      <c r="E1536" s="3">
        <v>105</v>
      </c>
      <c r="F1536" s="3">
        <v>9</v>
      </c>
      <c r="G1536" s="5">
        <v>597.5200000000001</v>
      </c>
      <c r="H1536" s="5">
        <v>5377.6800000000012</v>
      </c>
      <c r="I1536" s="5">
        <v>806.65200000000016</v>
      </c>
      <c r="J1536" s="3" t="b">
        <v>0</v>
      </c>
      <c r="K1536" s="3" t="s">
        <v>958</v>
      </c>
      <c r="L1536" s="3">
        <v>2024</v>
      </c>
      <c r="M1536" s="3">
        <v>2</v>
      </c>
      <c r="N1536" s="3" t="s">
        <v>20</v>
      </c>
      <c r="O1536" s="11">
        <v>14</v>
      </c>
      <c r="P1536" s="11" t="str">
        <f>TEXT(Table1[[#This Row],[Order_Date]],"YYYY-MM")</f>
        <v>2024-02</v>
      </c>
      <c r="Q1536" s="9" t="str">
        <f>IF(AND(Table1[[#This Row],[Hour]]&gt;=6,Table1[[#This Row],[Hour]]&lt;12),"Morning",IF(AND(Table1[[#This Row],[Hour]]&gt;=12,Table1[[#This Row],[Hour]]&lt;18),"AfterNoon",IF(AND(Table1[[#This Row],[Hour]]&gt;=18,Table1[[#This Row],[Hour]]&lt;21),"Evening","Night")))</f>
        <v>AfterNoon</v>
      </c>
      <c r="R1536">
        <f>Table1[[#This Row],[Total_Sales]]/Table1[[#This Row],[Quantity_Sold]]</f>
        <v>597.5200000000001</v>
      </c>
      <c r="S1536">
        <v>15</v>
      </c>
    </row>
    <row r="1537" spans="1:19" ht="15.75" customHeight="1" x14ac:dyDescent="0.25">
      <c r="A1537" s="3">
        <v>2536</v>
      </c>
      <c r="B1537" s="4">
        <v>45368</v>
      </c>
      <c r="C1537" s="3">
        <v>202</v>
      </c>
      <c r="D1537" s="3">
        <v>304</v>
      </c>
      <c r="E1537" s="3">
        <v>104</v>
      </c>
      <c r="F1537" s="3">
        <v>5</v>
      </c>
      <c r="G1537" s="5">
        <v>322.76200000000006</v>
      </c>
      <c r="H1537" s="5">
        <v>1613.8100000000004</v>
      </c>
      <c r="I1537" s="5">
        <v>274.34770000000009</v>
      </c>
      <c r="J1537" s="3" t="b">
        <v>0</v>
      </c>
      <c r="K1537" s="3" t="s">
        <v>323</v>
      </c>
      <c r="L1537" s="3">
        <v>2024</v>
      </c>
      <c r="M1537" s="3">
        <v>3</v>
      </c>
      <c r="N1537" s="3" t="s">
        <v>20</v>
      </c>
      <c r="O1537" s="11">
        <v>1</v>
      </c>
      <c r="P1537" s="11" t="str">
        <f>TEXT(Table1[[#This Row],[Order_Date]],"YYYY-MM")</f>
        <v>2024-03</v>
      </c>
      <c r="Q1537" s="9" t="str">
        <f>IF(AND(Table1[[#This Row],[Hour]]&gt;=6,Table1[[#This Row],[Hour]]&lt;12),"Morning",IF(AND(Table1[[#This Row],[Hour]]&gt;=12,Table1[[#This Row],[Hour]]&lt;18),"AfterNoon",IF(AND(Table1[[#This Row],[Hour]]&gt;=18,Table1[[#This Row],[Hour]]&lt;21),"Evening","Night")))</f>
        <v>Night</v>
      </c>
      <c r="R1537">
        <f>Table1[[#This Row],[Total_Sales]]/Table1[[#This Row],[Quantity_Sold]]</f>
        <v>322.76200000000006</v>
      </c>
      <c r="S1537">
        <v>17</v>
      </c>
    </row>
    <row r="1538" spans="1:19" ht="15.75" customHeight="1" x14ac:dyDescent="0.25">
      <c r="A1538" s="3">
        <v>2537</v>
      </c>
      <c r="B1538" s="4">
        <v>44884</v>
      </c>
      <c r="C1538" s="3">
        <v>202</v>
      </c>
      <c r="D1538" s="3">
        <v>301</v>
      </c>
      <c r="E1538" s="3">
        <v>103</v>
      </c>
      <c r="F1538" s="3">
        <v>5</v>
      </c>
      <c r="G1538" s="5">
        <v>96.822000000000003</v>
      </c>
      <c r="H1538" s="5">
        <v>484.11</v>
      </c>
      <c r="I1538" s="5">
        <v>91.980900000000005</v>
      </c>
      <c r="J1538" s="3" t="b">
        <v>0</v>
      </c>
      <c r="K1538" s="3" t="s">
        <v>870</v>
      </c>
      <c r="L1538" s="3">
        <v>2022</v>
      </c>
      <c r="M1538" s="3">
        <v>11</v>
      </c>
      <c r="N1538" s="3" t="s">
        <v>22</v>
      </c>
      <c r="O1538" s="11">
        <v>10</v>
      </c>
      <c r="P1538" s="11" t="str">
        <f>TEXT(Table1[[#This Row],[Order_Date]],"YYYY-MM")</f>
        <v>2022-11</v>
      </c>
      <c r="Q1538" s="9" t="str">
        <f>IF(AND(Table1[[#This Row],[Hour]]&gt;=6,Table1[[#This Row],[Hour]]&lt;12),"Morning",IF(AND(Table1[[#This Row],[Hour]]&gt;=12,Table1[[#This Row],[Hour]]&lt;18),"AfterNoon",IF(AND(Table1[[#This Row],[Hour]]&gt;=18,Table1[[#This Row],[Hour]]&lt;21),"Evening","Night")))</f>
        <v>Morning</v>
      </c>
      <c r="R1538">
        <f>Table1[[#This Row],[Total_Sales]]/Table1[[#This Row],[Quantity_Sold]]</f>
        <v>96.822000000000003</v>
      </c>
      <c r="S1538">
        <v>19</v>
      </c>
    </row>
    <row r="1539" spans="1:19" ht="15.75" customHeight="1" x14ac:dyDescent="0.25">
      <c r="A1539" s="3">
        <v>2538</v>
      </c>
      <c r="B1539" s="4">
        <v>45122</v>
      </c>
      <c r="C1539" s="3">
        <v>201</v>
      </c>
      <c r="D1539" s="3">
        <v>303</v>
      </c>
      <c r="E1539" s="3">
        <v>104</v>
      </c>
      <c r="F1539" s="3">
        <v>7</v>
      </c>
      <c r="G1539" s="5">
        <v>221.34200000000001</v>
      </c>
      <c r="H1539" s="5">
        <v>1549.394</v>
      </c>
      <c r="I1539" s="5">
        <v>325.37273999999996</v>
      </c>
      <c r="J1539" s="3" t="b">
        <v>0</v>
      </c>
      <c r="K1539" s="3" t="s">
        <v>775</v>
      </c>
      <c r="L1539" s="3">
        <v>2023</v>
      </c>
      <c r="M1539" s="3">
        <v>7</v>
      </c>
      <c r="N1539" s="3" t="s">
        <v>22</v>
      </c>
      <c r="O1539" s="11">
        <v>4</v>
      </c>
      <c r="P1539" s="11" t="str">
        <f>TEXT(Table1[[#This Row],[Order_Date]],"YYYY-MM")</f>
        <v>2023-07</v>
      </c>
      <c r="Q1539" s="9" t="str">
        <f>IF(AND(Table1[[#This Row],[Hour]]&gt;=6,Table1[[#This Row],[Hour]]&lt;12),"Morning",IF(AND(Table1[[#This Row],[Hour]]&gt;=12,Table1[[#This Row],[Hour]]&lt;18),"AfterNoon",IF(AND(Table1[[#This Row],[Hour]]&gt;=18,Table1[[#This Row],[Hour]]&lt;21),"Evening","Night")))</f>
        <v>Night</v>
      </c>
      <c r="R1539">
        <f>Table1[[#This Row],[Total_Sales]]/Table1[[#This Row],[Quantity_Sold]]</f>
        <v>221.34200000000001</v>
      </c>
      <c r="S1539">
        <v>20.999999999999996</v>
      </c>
    </row>
    <row r="1540" spans="1:19" ht="15.75" customHeight="1" x14ac:dyDescent="0.25">
      <c r="A1540" s="3">
        <v>2539</v>
      </c>
      <c r="B1540" s="4">
        <v>45371</v>
      </c>
      <c r="C1540" s="3">
        <v>204</v>
      </c>
      <c r="D1540" s="3">
        <v>305</v>
      </c>
      <c r="E1540" s="3">
        <v>105</v>
      </c>
      <c r="F1540" s="3">
        <v>2</v>
      </c>
      <c r="G1540" s="5">
        <v>625.98800000000006</v>
      </c>
      <c r="H1540" s="5">
        <v>1251.9760000000001</v>
      </c>
      <c r="I1540" s="5">
        <v>312.99400000000003</v>
      </c>
      <c r="J1540" s="3" t="b">
        <v>0</v>
      </c>
      <c r="K1540" s="3" t="s">
        <v>959</v>
      </c>
      <c r="L1540" s="3">
        <v>2024</v>
      </c>
      <c r="M1540" s="3">
        <v>3</v>
      </c>
      <c r="N1540" s="3" t="s">
        <v>18</v>
      </c>
      <c r="O1540" s="11">
        <v>1</v>
      </c>
      <c r="P1540" s="11" t="str">
        <f>TEXT(Table1[[#This Row],[Order_Date]],"YYYY-MM")</f>
        <v>2024-03</v>
      </c>
      <c r="Q1540" s="9" t="str">
        <f>IF(AND(Table1[[#This Row],[Hour]]&gt;=6,Table1[[#This Row],[Hour]]&lt;12),"Morning",IF(AND(Table1[[#This Row],[Hour]]&gt;=12,Table1[[#This Row],[Hour]]&lt;18),"AfterNoon",IF(AND(Table1[[#This Row],[Hour]]&gt;=18,Table1[[#This Row],[Hour]]&lt;21),"Evening","Night")))</f>
        <v>Night</v>
      </c>
      <c r="R1540">
        <f>Table1[[#This Row],[Total_Sales]]/Table1[[#This Row],[Quantity_Sold]]</f>
        <v>625.98800000000006</v>
      </c>
      <c r="S1540">
        <v>25</v>
      </c>
    </row>
    <row r="1541" spans="1:19" ht="15.75" customHeight="1" x14ac:dyDescent="0.25">
      <c r="A1541" s="3">
        <v>2540</v>
      </c>
      <c r="B1541" s="4">
        <v>45280</v>
      </c>
      <c r="C1541" s="3">
        <v>204</v>
      </c>
      <c r="D1541" s="3">
        <v>305</v>
      </c>
      <c r="E1541" s="3">
        <v>104</v>
      </c>
      <c r="F1541" s="3">
        <v>1</v>
      </c>
      <c r="G1541" s="5">
        <v>615.62599999999998</v>
      </c>
      <c r="H1541" s="5">
        <v>615.62599999999998</v>
      </c>
      <c r="I1541" s="5">
        <v>184.68779999999998</v>
      </c>
      <c r="J1541" s="3" t="b">
        <v>0</v>
      </c>
      <c r="K1541" s="3" t="s">
        <v>960</v>
      </c>
      <c r="L1541" s="3">
        <v>2023</v>
      </c>
      <c r="M1541" s="3">
        <v>12</v>
      </c>
      <c r="N1541" s="3" t="s">
        <v>18</v>
      </c>
      <c r="O1541" s="11">
        <v>7</v>
      </c>
      <c r="P1541" s="11" t="str">
        <f>TEXT(Table1[[#This Row],[Order_Date]],"YYYY-MM")</f>
        <v>2023-12</v>
      </c>
      <c r="Q1541" s="9" t="str">
        <f>IF(AND(Table1[[#This Row],[Hour]]&gt;=6,Table1[[#This Row],[Hour]]&lt;12),"Morning",IF(AND(Table1[[#This Row],[Hour]]&gt;=12,Table1[[#This Row],[Hour]]&lt;18),"AfterNoon",IF(AND(Table1[[#This Row],[Hour]]&gt;=18,Table1[[#This Row],[Hour]]&lt;21),"Evening","Night")))</f>
        <v>Morning</v>
      </c>
      <c r="R1541">
        <f>Table1[[#This Row],[Total_Sales]]/Table1[[#This Row],[Quantity_Sold]]</f>
        <v>615.62599999999998</v>
      </c>
      <c r="S1541">
        <v>30</v>
      </c>
    </row>
    <row r="1542" spans="1:19" ht="15.75" customHeight="1" x14ac:dyDescent="0.25">
      <c r="A1542" s="3">
        <v>2541</v>
      </c>
      <c r="B1542" s="4">
        <v>45370</v>
      </c>
      <c r="C1542" s="3">
        <v>203</v>
      </c>
      <c r="D1542" s="3">
        <v>302</v>
      </c>
      <c r="E1542" s="3">
        <v>104</v>
      </c>
      <c r="F1542" s="3">
        <v>6</v>
      </c>
      <c r="G1542" s="5">
        <v>486.64</v>
      </c>
      <c r="H1542" s="5">
        <v>2919.84</v>
      </c>
      <c r="I1542" s="5">
        <v>437.976</v>
      </c>
      <c r="J1542" s="3" t="b">
        <v>1</v>
      </c>
      <c r="K1542" s="3" t="s">
        <v>456</v>
      </c>
      <c r="L1542" s="3">
        <v>2024</v>
      </c>
      <c r="M1542" s="3">
        <v>3</v>
      </c>
      <c r="N1542" s="3" t="s">
        <v>31</v>
      </c>
      <c r="O1542" s="11">
        <v>13</v>
      </c>
      <c r="P1542" s="11" t="str">
        <f>TEXT(Table1[[#This Row],[Order_Date]],"YYYY-MM")</f>
        <v>2024-03</v>
      </c>
      <c r="Q1542" s="9" t="str">
        <f>IF(AND(Table1[[#This Row],[Hour]]&gt;=6,Table1[[#This Row],[Hour]]&lt;12),"Morning",IF(AND(Table1[[#This Row],[Hour]]&gt;=12,Table1[[#This Row],[Hour]]&lt;18),"AfterNoon",IF(AND(Table1[[#This Row],[Hour]]&gt;=18,Table1[[#This Row],[Hour]]&lt;21),"Evening","Night")))</f>
        <v>AfterNoon</v>
      </c>
      <c r="R1542">
        <f>Table1[[#This Row],[Total_Sales]]/Table1[[#This Row],[Quantity_Sold]]</f>
        <v>486.64000000000004</v>
      </c>
      <c r="S1542">
        <v>15</v>
      </c>
    </row>
    <row r="1543" spans="1:19" ht="15.75" customHeight="1" x14ac:dyDescent="0.25">
      <c r="A1543" s="3">
        <v>2542</v>
      </c>
      <c r="B1543" s="4">
        <v>45022</v>
      </c>
      <c r="C1543" s="3">
        <v>205</v>
      </c>
      <c r="D1543" s="3">
        <v>302</v>
      </c>
      <c r="E1543" s="3">
        <v>105</v>
      </c>
      <c r="F1543" s="3">
        <v>5</v>
      </c>
      <c r="G1543" s="5">
        <v>241.09800000000001</v>
      </c>
      <c r="H1543" s="5">
        <v>1205.49</v>
      </c>
      <c r="I1543" s="5">
        <v>204.9333</v>
      </c>
      <c r="J1543" s="3" t="b">
        <v>0</v>
      </c>
      <c r="K1543" s="3" t="s">
        <v>581</v>
      </c>
      <c r="L1543" s="3">
        <v>2023</v>
      </c>
      <c r="M1543" s="3">
        <v>4</v>
      </c>
      <c r="N1543" s="3" t="s">
        <v>16</v>
      </c>
      <c r="O1543" s="11">
        <v>7</v>
      </c>
      <c r="P1543" s="11" t="str">
        <f>TEXT(Table1[[#This Row],[Order_Date]],"YYYY-MM")</f>
        <v>2023-04</v>
      </c>
      <c r="Q1543" s="9" t="str">
        <f>IF(AND(Table1[[#This Row],[Hour]]&gt;=6,Table1[[#This Row],[Hour]]&lt;12),"Morning",IF(AND(Table1[[#This Row],[Hour]]&gt;=12,Table1[[#This Row],[Hour]]&lt;18),"AfterNoon",IF(AND(Table1[[#This Row],[Hour]]&gt;=18,Table1[[#This Row],[Hour]]&lt;21),"Evening","Night")))</f>
        <v>Morning</v>
      </c>
      <c r="R1543">
        <f>Table1[[#This Row],[Total_Sales]]/Table1[[#This Row],[Quantity_Sold]]</f>
        <v>241.09800000000001</v>
      </c>
      <c r="S1543">
        <v>17</v>
      </c>
    </row>
    <row r="1544" spans="1:19" ht="15.75" customHeight="1" x14ac:dyDescent="0.25">
      <c r="A1544" s="3">
        <v>2543</v>
      </c>
      <c r="B1544" s="4">
        <v>45291</v>
      </c>
      <c r="C1544" s="3">
        <v>201</v>
      </c>
      <c r="D1544" s="3">
        <v>302</v>
      </c>
      <c r="E1544" s="3">
        <v>102</v>
      </c>
      <c r="F1544" s="3">
        <v>8</v>
      </c>
      <c r="G1544" s="5">
        <v>158.46600000000001</v>
      </c>
      <c r="H1544" s="5">
        <v>1267.7280000000001</v>
      </c>
      <c r="I1544" s="5">
        <v>240.86832000000001</v>
      </c>
      <c r="J1544" s="3" t="b">
        <v>0</v>
      </c>
      <c r="K1544" s="3" t="s">
        <v>676</v>
      </c>
      <c r="L1544" s="3">
        <v>2023</v>
      </c>
      <c r="M1544" s="3">
        <v>12</v>
      </c>
      <c r="N1544" s="3" t="s">
        <v>20</v>
      </c>
      <c r="O1544" s="11">
        <v>4</v>
      </c>
      <c r="P1544" s="11" t="str">
        <f>TEXT(Table1[[#This Row],[Order_Date]],"YYYY-MM")</f>
        <v>2023-12</v>
      </c>
      <c r="Q1544" s="9" t="str">
        <f>IF(AND(Table1[[#This Row],[Hour]]&gt;=6,Table1[[#This Row],[Hour]]&lt;12),"Morning",IF(AND(Table1[[#This Row],[Hour]]&gt;=12,Table1[[#This Row],[Hour]]&lt;18),"AfterNoon",IF(AND(Table1[[#This Row],[Hour]]&gt;=18,Table1[[#This Row],[Hour]]&lt;21),"Evening","Night")))</f>
        <v>Night</v>
      </c>
      <c r="R1544">
        <f>Table1[[#This Row],[Total_Sales]]/Table1[[#This Row],[Quantity_Sold]]</f>
        <v>158.46600000000001</v>
      </c>
      <c r="S1544">
        <v>19</v>
      </c>
    </row>
    <row r="1545" spans="1:19" ht="15.75" customHeight="1" x14ac:dyDescent="0.25">
      <c r="A1545" s="3">
        <v>2544</v>
      </c>
      <c r="B1545" s="4">
        <v>45479</v>
      </c>
      <c r="C1545" s="3">
        <v>201</v>
      </c>
      <c r="D1545" s="3">
        <v>301</v>
      </c>
      <c r="E1545" s="3">
        <v>105</v>
      </c>
      <c r="F1545" s="3">
        <v>6</v>
      </c>
      <c r="G1545" s="5">
        <v>167.88200000000001</v>
      </c>
      <c r="H1545" s="5">
        <v>1007.292</v>
      </c>
      <c r="I1545" s="5">
        <v>211.53131999999999</v>
      </c>
      <c r="J1545" s="3" t="b">
        <v>0</v>
      </c>
      <c r="K1545" s="3" t="s">
        <v>279</v>
      </c>
      <c r="L1545" s="3">
        <v>2024</v>
      </c>
      <c r="M1545" s="3">
        <v>7</v>
      </c>
      <c r="N1545" s="3" t="s">
        <v>22</v>
      </c>
      <c r="O1545" s="11">
        <v>19</v>
      </c>
      <c r="P1545" s="11" t="str">
        <f>TEXT(Table1[[#This Row],[Order_Date]],"YYYY-MM")</f>
        <v>2024-07</v>
      </c>
      <c r="Q1545" s="9" t="str">
        <f>IF(AND(Table1[[#This Row],[Hour]]&gt;=6,Table1[[#This Row],[Hour]]&lt;12),"Morning",IF(AND(Table1[[#This Row],[Hour]]&gt;=12,Table1[[#This Row],[Hour]]&lt;18),"AfterNoon",IF(AND(Table1[[#This Row],[Hour]]&gt;=18,Table1[[#This Row],[Hour]]&lt;21),"Evening","Night")))</f>
        <v>Evening</v>
      </c>
      <c r="R1545">
        <f>Table1[[#This Row],[Total_Sales]]/Table1[[#This Row],[Quantity_Sold]]</f>
        <v>167.88200000000001</v>
      </c>
      <c r="S1545">
        <v>21</v>
      </c>
    </row>
    <row r="1546" spans="1:19" ht="15.75" customHeight="1" x14ac:dyDescent="0.25">
      <c r="A1546" s="3">
        <v>2545</v>
      </c>
      <c r="B1546" s="4">
        <v>45549</v>
      </c>
      <c r="C1546" s="3">
        <v>205</v>
      </c>
      <c r="D1546" s="3">
        <v>304</v>
      </c>
      <c r="E1546" s="3">
        <v>104</v>
      </c>
      <c r="F1546" s="3">
        <v>9</v>
      </c>
      <c r="G1546" s="5">
        <v>323.55400000000003</v>
      </c>
      <c r="H1546" s="5">
        <v>2911.9860000000003</v>
      </c>
      <c r="I1546" s="5">
        <v>727.99650000000008</v>
      </c>
      <c r="J1546" s="3" t="b">
        <v>0</v>
      </c>
      <c r="K1546" s="3" t="s">
        <v>70</v>
      </c>
      <c r="L1546" s="3">
        <v>2024</v>
      </c>
      <c r="M1546" s="3">
        <v>9</v>
      </c>
      <c r="N1546" s="3" t="s">
        <v>22</v>
      </c>
      <c r="O1546" s="11">
        <v>7</v>
      </c>
      <c r="P1546" s="11" t="str">
        <f>TEXT(Table1[[#This Row],[Order_Date]],"YYYY-MM")</f>
        <v>2024-09</v>
      </c>
      <c r="Q1546" s="9" t="str">
        <f>IF(AND(Table1[[#This Row],[Hour]]&gt;=6,Table1[[#This Row],[Hour]]&lt;12),"Morning",IF(AND(Table1[[#This Row],[Hour]]&gt;=12,Table1[[#This Row],[Hour]]&lt;18),"AfterNoon",IF(AND(Table1[[#This Row],[Hour]]&gt;=18,Table1[[#This Row],[Hour]]&lt;21),"Evening","Night")))</f>
        <v>Morning</v>
      </c>
      <c r="R1546">
        <f>Table1[[#This Row],[Total_Sales]]/Table1[[#This Row],[Quantity_Sold]]</f>
        <v>323.55400000000003</v>
      </c>
      <c r="S1546">
        <v>25</v>
      </c>
    </row>
    <row r="1547" spans="1:19" ht="15.75" customHeight="1" x14ac:dyDescent="0.25">
      <c r="A1547" s="3">
        <v>2546</v>
      </c>
      <c r="B1547" s="4">
        <v>45532</v>
      </c>
      <c r="C1547" s="3">
        <v>201</v>
      </c>
      <c r="D1547" s="3">
        <v>302</v>
      </c>
      <c r="E1547" s="3">
        <v>101</v>
      </c>
      <c r="F1547" s="3">
        <v>8</v>
      </c>
      <c r="G1547" s="5">
        <v>365.72800000000007</v>
      </c>
      <c r="H1547" s="5">
        <v>2925.8240000000005</v>
      </c>
      <c r="I1547" s="5">
        <v>877.74720000000013</v>
      </c>
      <c r="J1547" s="3" t="b">
        <v>0</v>
      </c>
      <c r="K1547" s="3" t="s">
        <v>21</v>
      </c>
      <c r="L1547" s="3">
        <v>2024</v>
      </c>
      <c r="M1547" s="3">
        <v>8</v>
      </c>
      <c r="N1547" s="3" t="s">
        <v>18</v>
      </c>
      <c r="O1547" s="11">
        <v>6</v>
      </c>
      <c r="P1547" s="11" t="str">
        <f>TEXT(Table1[[#This Row],[Order_Date]],"YYYY-MM")</f>
        <v>2024-08</v>
      </c>
      <c r="Q1547" s="9" t="str">
        <f>IF(AND(Table1[[#This Row],[Hour]]&gt;=6,Table1[[#This Row],[Hour]]&lt;12),"Morning",IF(AND(Table1[[#This Row],[Hour]]&gt;=12,Table1[[#This Row],[Hour]]&lt;18),"AfterNoon",IF(AND(Table1[[#This Row],[Hour]]&gt;=18,Table1[[#This Row],[Hour]]&lt;21),"Evening","Night")))</f>
        <v>Morning</v>
      </c>
      <c r="R1547">
        <f>Table1[[#This Row],[Total_Sales]]/Table1[[#This Row],[Quantity_Sold]]</f>
        <v>365.72800000000007</v>
      </c>
      <c r="S1547">
        <v>30</v>
      </c>
    </row>
    <row r="1548" spans="1:19" ht="15.75" customHeight="1" x14ac:dyDescent="0.25">
      <c r="A1548" s="3">
        <v>2547</v>
      </c>
      <c r="B1548" s="4">
        <v>45485</v>
      </c>
      <c r="C1548" s="3">
        <v>202</v>
      </c>
      <c r="D1548" s="3">
        <v>301</v>
      </c>
      <c r="E1548" s="3">
        <v>101</v>
      </c>
      <c r="F1548" s="3">
        <v>6</v>
      </c>
      <c r="G1548" s="5">
        <v>307.03200000000004</v>
      </c>
      <c r="H1548" s="5">
        <v>1842.1920000000002</v>
      </c>
      <c r="I1548" s="5">
        <v>276.3288</v>
      </c>
      <c r="J1548" s="3" t="b">
        <v>0</v>
      </c>
      <c r="K1548" s="3" t="s">
        <v>644</v>
      </c>
      <c r="L1548" s="3">
        <v>2024</v>
      </c>
      <c r="M1548" s="3">
        <v>7</v>
      </c>
      <c r="N1548" s="3" t="s">
        <v>26</v>
      </c>
      <c r="O1548" s="11">
        <v>16</v>
      </c>
      <c r="P1548" s="11" t="str">
        <f>TEXT(Table1[[#This Row],[Order_Date]],"YYYY-MM")</f>
        <v>2024-07</v>
      </c>
      <c r="Q1548" s="9" t="str">
        <f>IF(AND(Table1[[#This Row],[Hour]]&gt;=6,Table1[[#This Row],[Hour]]&lt;12),"Morning",IF(AND(Table1[[#This Row],[Hour]]&gt;=12,Table1[[#This Row],[Hour]]&lt;18),"AfterNoon",IF(AND(Table1[[#This Row],[Hour]]&gt;=18,Table1[[#This Row],[Hour]]&lt;21),"Evening","Night")))</f>
        <v>AfterNoon</v>
      </c>
      <c r="R1548">
        <f>Table1[[#This Row],[Total_Sales]]/Table1[[#This Row],[Quantity_Sold]]</f>
        <v>307.03200000000004</v>
      </c>
      <c r="S1548">
        <v>15</v>
      </c>
    </row>
    <row r="1549" spans="1:19" ht="15.75" customHeight="1" x14ac:dyDescent="0.25">
      <c r="A1549" s="3">
        <v>2548</v>
      </c>
      <c r="B1549" s="4">
        <v>45438</v>
      </c>
      <c r="C1549" s="3">
        <v>205</v>
      </c>
      <c r="D1549" s="3">
        <v>301</v>
      </c>
      <c r="E1549" s="3">
        <v>104</v>
      </c>
      <c r="F1549" s="3">
        <v>9</v>
      </c>
      <c r="G1549" s="5">
        <v>171.77600000000001</v>
      </c>
      <c r="H1549" s="5">
        <v>1545.9840000000002</v>
      </c>
      <c r="I1549" s="5">
        <v>262.81728000000004</v>
      </c>
      <c r="J1549" s="3" t="b">
        <v>0</v>
      </c>
      <c r="K1549" s="3" t="s">
        <v>279</v>
      </c>
      <c r="L1549" s="3">
        <v>2024</v>
      </c>
      <c r="M1549" s="3">
        <v>5</v>
      </c>
      <c r="N1549" s="3" t="s">
        <v>20</v>
      </c>
      <c r="O1549" s="11">
        <v>19</v>
      </c>
      <c r="P1549" s="11" t="str">
        <f>TEXT(Table1[[#This Row],[Order_Date]],"YYYY-MM")</f>
        <v>2024-05</v>
      </c>
      <c r="Q1549" s="9" t="str">
        <f>IF(AND(Table1[[#This Row],[Hour]]&gt;=6,Table1[[#This Row],[Hour]]&lt;12),"Morning",IF(AND(Table1[[#This Row],[Hour]]&gt;=12,Table1[[#This Row],[Hour]]&lt;18),"AfterNoon",IF(AND(Table1[[#This Row],[Hour]]&gt;=18,Table1[[#This Row],[Hour]]&lt;21),"Evening","Night")))</f>
        <v>Evening</v>
      </c>
      <c r="R1549">
        <f>Table1[[#This Row],[Total_Sales]]/Table1[[#This Row],[Quantity_Sold]]</f>
        <v>171.77600000000001</v>
      </c>
      <c r="S1549">
        <v>17</v>
      </c>
    </row>
    <row r="1550" spans="1:19" ht="15.75" customHeight="1" x14ac:dyDescent="0.25">
      <c r="A1550" s="3">
        <v>2549</v>
      </c>
      <c r="B1550" s="4">
        <v>45520</v>
      </c>
      <c r="C1550" s="3">
        <v>204</v>
      </c>
      <c r="D1550" s="3">
        <v>302</v>
      </c>
      <c r="E1550" s="3">
        <v>102</v>
      </c>
      <c r="F1550" s="3">
        <v>5</v>
      </c>
      <c r="G1550" s="5">
        <v>574.00200000000007</v>
      </c>
      <c r="H1550" s="5">
        <v>2870.01</v>
      </c>
      <c r="I1550" s="5">
        <v>545.30190000000005</v>
      </c>
      <c r="J1550" s="3" t="b">
        <v>0</v>
      </c>
      <c r="K1550" s="3" t="s">
        <v>142</v>
      </c>
      <c r="L1550" s="3">
        <v>2024</v>
      </c>
      <c r="M1550" s="3">
        <v>8</v>
      </c>
      <c r="N1550" s="3" t="s">
        <v>26</v>
      </c>
      <c r="O1550" s="11">
        <v>5</v>
      </c>
      <c r="P1550" s="11" t="str">
        <f>TEXT(Table1[[#This Row],[Order_Date]],"YYYY-MM")</f>
        <v>2024-08</v>
      </c>
      <c r="Q1550" s="9" t="str">
        <f>IF(AND(Table1[[#This Row],[Hour]]&gt;=6,Table1[[#This Row],[Hour]]&lt;12),"Morning",IF(AND(Table1[[#This Row],[Hour]]&gt;=12,Table1[[#This Row],[Hour]]&lt;18),"AfterNoon",IF(AND(Table1[[#This Row],[Hour]]&gt;=18,Table1[[#This Row],[Hour]]&lt;21),"Evening","Night")))</f>
        <v>Night</v>
      </c>
      <c r="R1550">
        <f>Table1[[#This Row],[Total_Sales]]/Table1[[#This Row],[Quantity_Sold]]</f>
        <v>574.00200000000007</v>
      </c>
      <c r="S1550">
        <v>19</v>
      </c>
    </row>
    <row r="1551" spans="1:19" ht="15.75" customHeight="1" x14ac:dyDescent="0.25">
      <c r="A1551" s="3">
        <v>2550</v>
      </c>
      <c r="B1551" s="4">
        <v>45060</v>
      </c>
      <c r="C1551" s="3">
        <v>205</v>
      </c>
      <c r="D1551" s="3">
        <v>304</v>
      </c>
      <c r="E1551" s="3">
        <v>103</v>
      </c>
      <c r="F1551" s="3">
        <v>2</v>
      </c>
      <c r="G1551" s="5">
        <v>576.26800000000003</v>
      </c>
      <c r="H1551" s="5">
        <v>1152.5360000000001</v>
      </c>
      <c r="I1551" s="5">
        <v>242.03255999999999</v>
      </c>
      <c r="J1551" s="3" t="b">
        <v>0</v>
      </c>
      <c r="K1551" s="3" t="s">
        <v>961</v>
      </c>
      <c r="L1551" s="3">
        <v>2023</v>
      </c>
      <c r="M1551" s="3">
        <v>5</v>
      </c>
      <c r="N1551" s="3" t="s">
        <v>20</v>
      </c>
      <c r="O1551" s="11">
        <v>1</v>
      </c>
      <c r="P1551" s="11" t="str">
        <f>TEXT(Table1[[#This Row],[Order_Date]],"YYYY-MM")</f>
        <v>2023-05</v>
      </c>
      <c r="Q1551" s="9" t="str">
        <f>IF(AND(Table1[[#This Row],[Hour]]&gt;=6,Table1[[#This Row],[Hour]]&lt;12),"Morning",IF(AND(Table1[[#This Row],[Hour]]&gt;=12,Table1[[#This Row],[Hour]]&lt;18),"AfterNoon",IF(AND(Table1[[#This Row],[Hour]]&gt;=18,Table1[[#This Row],[Hour]]&lt;21),"Evening","Night")))</f>
        <v>Night</v>
      </c>
      <c r="R1551">
        <f>Table1[[#This Row],[Total_Sales]]/Table1[[#This Row],[Quantity_Sold]]</f>
        <v>576.26800000000003</v>
      </c>
      <c r="S1551">
        <v>21</v>
      </c>
    </row>
    <row r="1552" spans="1:19" ht="15.75" customHeight="1" x14ac:dyDescent="0.25">
      <c r="A1552" s="3">
        <v>2551</v>
      </c>
      <c r="B1552" s="4">
        <v>45399</v>
      </c>
      <c r="C1552" s="3">
        <v>202</v>
      </c>
      <c r="D1552" s="3">
        <v>301</v>
      </c>
      <c r="E1552" s="3">
        <v>101</v>
      </c>
      <c r="F1552" s="3">
        <v>3</v>
      </c>
      <c r="G1552" s="5">
        <v>144.67200000000003</v>
      </c>
      <c r="H1552" s="5">
        <v>434.01600000000008</v>
      </c>
      <c r="I1552" s="5">
        <v>108.50400000000002</v>
      </c>
      <c r="J1552" s="3" t="b">
        <v>1</v>
      </c>
      <c r="K1552" s="3" t="s">
        <v>548</v>
      </c>
      <c r="L1552" s="3">
        <v>2024</v>
      </c>
      <c r="M1552" s="3">
        <v>4</v>
      </c>
      <c r="N1552" s="3" t="s">
        <v>18</v>
      </c>
      <c r="O1552" s="11">
        <v>18</v>
      </c>
      <c r="P1552" s="11" t="str">
        <f>TEXT(Table1[[#This Row],[Order_Date]],"YYYY-MM")</f>
        <v>2024-04</v>
      </c>
      <c r="Q1552" s="9" t="str">
        <f>IF(AND(Table1[[#This Row],[Hour]]&gt;=6,Table1[[#This Row],[Hour]]&lt;12),"Morning",IF(AND(Table1[[#This Row],[Hour]]&gt;=12,Table1[[#This Row],[Hour]]&lt;18),"AfterNoon",IF(AND(Table1[[#This Row],[Hour]]&gt;=18,Table1[[#This Row],[Hour]]&lt;21),"Evening","Night")))</f>
        <v>Evening</v>
      </c>
      <c r="R1552">
        <f>Table1[[#This Row],[Total_Sales]]/Table1[[#This Row],[Quantity_Sold]]</f>
        <v>144.67200000000003</v>
      </c>
      <c r="S1552">
        <v>25</v>
      </c>
    </row>
    <row r="1553" spans="1:19" ht="15.75" customHeight="1" x14ac:dyDescent="0.25">
      <c r="A1553" s="3">
        <v>2552</v>
      </c>
      <c r="B1553" s="4">
        <v>45426</v>
      </c>
      <c r="C1553" s="3">
        <v>202</v>
      </c>
      <c r="D1553" s="3">
        <v>304</v>
      </c>
      <c r="E1553" s="3">
        <v>101</v>
      </c>
      <c r="F1553" s="3">
        <v>9</v>
      </c>
      <c r="G1553" s="5">
        <v>119.79000000000002</v>
      </c>
      <c r="H1553" s="5">
        <v>1078.1100000000001</v>
      </c>
      <c r="I1553" s="5">
        <v>323.43300000000005</v>
      </c>
      <c r="J1553" s="3" t="b">
        <v>0</v>
      </c>
      <c r="K1553" s="3" t="s">
        <v>628</v>
      </c>
      <c r="L1553" s="3">
        <v>2024</v>
      </c>
      <c r="M1553" s="3">
        <v>5</v>
      </c>
      <c r="N1553" s="3" t="s">
        <v>31</v>
      </c>
      <c r="O1553" s="11">
        <v>15</v>
      </c>
      <c r="P1553" s="11" t="str">
        <f>TEXT(Table1[[#This Row],[Order_Date]],"YYYY-MM")</f>
        <v>2024-05</v>
      </c>
      <c r="Q1553" s="9" t="str">
        <f>IF(AND(Table1[[#This Row],[Hour]]&gt;=6,Table1[[#This Row],[Hour]]&lt;12),"Morning",IF(AND(Table1[[#This Row],[Hour]]&gt;=12,Table1[[#This Row],[Hour]]&lt;18),"AfterNoon",IF(AND(Table1[[#This Row],[Hour]]&gt;=18,Table1[[#This Row],[Hour]]&lt;21),"Evening","Night")))</f>
        <v>AfterNoon</v>
      </c>
      <c r="R1553">
        <f>Table1[[#This Row],[Total_Sales]]/Table1[[#This Row],[Quantity_Sold]]</f>
        <v>119.79000000000002</v>
      </c>
      <c r="S1553">
        <v>30</v>
      </c>
    </row>
    <row r="1554" spans="1:19" ht="15.75" customHeight="1" x14ac:dyDescent="0.25">
      <c r="A1554" s="3">
        <v>2553</v>
      </c>
      <c r="B1554" s="4">
        <v>44955</v>
      </c>
      <c r="C1554" s="3">
        <v>204</v>
      </c>
      <c r="D1554" s="3">
        <v>301</v>
      </c>
      <c r="E1554" s="3">
        <v>103</v>
      </c>
      <c r="F1554" s="3">
        <v>2</v>
      </c>
      <c r="G1554" s="5">
        <v>177.71600000000001</v>
      </c>
      <c r="H1554" s="5">
        <v>355.43200000000002</v>
      </c>
      <c r="I1554" s="5">
        <v>53.314799999999998</v>
      </c>
      <c r="J1554" s="3" t="b">
        <v>0</v>
      </c>
      <c r="K1554" s="3" t="s">
        <v>962</v>
      </c>
      <c r="L1554" s="3">
        <v>2023</v>
      </c>
      <c r="M1554" s="3">
        <v>1</v>
      </c>
      <c r="N1554" s="3" t="s">
        <v>20</v>
      </c>
      <c r="O1554" s="11">
        <v>2</v>
      </c>
      <c r="P1554" s="11" t="str">
        <f>TEXT(Table1[[#This Row],[Order_Date]],"YYYY-MM")</f>
        <v>2023-01</v>
      </c>
      <c r="Q1554" s="9" t="str">
        <f>IF(AND(Table1[[#This Row],[Hour]]&gt;=6,Table1[[#This Row],[Hour]]&lt;12),"Morning",IF(AND(Table1[[#This Row],[Hour]]&gt;=12,Table1[[#This Row],[Hour]]&lt;18),"AfterNoon",IF(AND(Table1[[#This Row],[Hour]]&gt;=18,Table1[[#This Row],[Hour]]&lt;21),"Evening","Night")))</f>
        <v>Night</v>
      </c>
      <c r="R1554">
        <f>Table1[[#This Row],[Total_Sales]]/Table1[[#This Row],[Quantity_Sold]]</f>
        <v>177.71600000000001</v>
      </c>
      <c r="S1554">
        <v>15</v>
      </c>
    </row>
    <row r="1555" spans="1:19" ht="15.75" customHeight="1" x14ac:dyDescent="0.25">
      <c r="A1555" s="3">
        <v>2554</v>
      </c>
      <c r="B1555" s="4">
        <v>45113</v>
      </c>
      <c r="C1555" s="3">
        <v>201</v>
      </c>
      <c r="D1555" s="3">
        <v>305</v>
      </c>
      <c r="E1555" s="3">
        <v>101</v>
      </c>
      <c r="F1555" s="3">
        <v>6</v>
      </c>
      <c r="G1555" s="5">
        <v>448.22800000000007</v>
      </c>
      <c r="H1555" s="5">
        <v>2689.3680000000004</v>
      </c>
      <c r="I1555" s="5">
        <v>457.19256000000007</v>
      </c>
      <c r="J1555" s="3" t="b">
        <v>0</v>
      </c>
      <c r="K1555" s="3" t="s">
        <v>834</v>
      </c>
      <c r="L1555" s="3">
        <v>2023</v>
      </c>
      <c r="M1555" s="3">
        <v>7</v>
      </c>
      <c r="N1555" s="3" t="s">
        <v>16</v>
      </c>
      <c r="O1555" s="11">
        <v>16</v>
      </c>
      <c r="P1555" s="11" t="str">
        <f>TEXT(Table1[[#This Row],[Order_Date]],"YYYY-MM")</f>
        <v>2023-07</v>
      </c>
      <c r="Q1555" s="9" t="str">
        <f>IF(AND(Table1[[#This Row],[Hour]]&gt;=6,Table1[[#This Row],[Hour]]&lt;12),"Morning",IF(AND(Table1[[#This Row],[Hour]]&gt;=12,Table1[[#This Row],[Hour]]&lt;18),"AfterNoon",IF(AND(Table1[[#This Row],[Hour]]&gt;=18,Table1[[#This Row],[Hour]]&lt;21),"Evening","Night")))</f>
        <v>AfterNoon</v>
      </c>
      <c r="R1555">
        <f>Table1[[#This Row],[Total_Sales]]/Table1[[#This Row],[Quantity_Sold]]</f>
        <v>448.22800000000007</v>
      </c>
      <c r="S1555">
        <v>17</v>
      </c>
    </row>
    <row r="1556" spans="1:19" ht="15.75" customHeight="1" x14ac:dyDescent="0.25">
      <c r="A1556" s="3">
        <v>2555</v>
      </c>
      <c r="B1556" s="4">
        <v>44934</v>
      </c>
      <c r="C1556" s="3">
        <v>205</v>
      </c>
      <c r="D1556" s="3">
        <v>303</v>
      </c>
      <c r="E1556" s="3">
        <v>103</v>
      </c>
      <c r="F1556" s="3">
        <v>5</v>
      </c>
      <c r="G1556" s="5">
        <v>387.92600000000004</v>
      </c>
      <c r="H1556" s="5">
        <v>1939.63</v>
      </c>
      <c r="I1556" s="5">
        <v>368.52970000000005</v>
      </c>
      <c r="J1556" s="3" t="b">
        <v>0</v>
      </c>
      <c r="K1556" s="3" t="s">
        <v>384</v>
      </c>
      <c r="L1556" s="3">
        <v>2023</v>
      </c>
      <c r="M1556" s="3">
        <v>1</v>
      </c>
      <c r="N1556" s="3" t="s">
        <v>20</v>
      </c>
      <c r="O1556" s="11">
        <v>7</v>
      </c>
      <c r="P1556" s="11" t="str">
        <f>TEXT(Table1[[#This Row],[Order_Date]],"YYYY-MM")</f>
        <v>2023-01</v>
      </c>
      <c r="Q1556" s="9" t="str">
        <f>IF(AND(Table1[[#This Row],[Hour]]&gt;=6,Table1[[#This Row],[Hour]]&lt;12),"Morning",IF(AND(Table1[[#This Row],[Hour]]&gt;=12,Table1[[#This Row],[Hour]]&lt;18),"AfterNoon",IF(AND(Table1[[#This Row],[Hour]]&gt;=18,Table1[[#This Row],[Hour]]&lt;21),"Evening","Night")))</f>
        <v>Morning</v>
      </c>
      <c r="R1556">
        <f>Table1[[#This Row],[Total_Sales]]/Table1[[#This Row],[Quantity_Sold]]</f>
        <v>387.92600000000004</v>
      </c>
      <c r="S1556">
        <v>19</v>
      </c>
    </row>
    <row r="1557" spans="1:19" ht="15.75" customHeight="1" x14ac:dyDescent="0.25">
      <c r="A1557" s="3">
        <v>2556</v>
      </c>
      <c r="B1557" s="4">
        <v>45419</v>
      </c>
      <c r="C1557" s="3">
        <v>205</v>
      </c>
      <c r="D1557" s="3">
        <v>304</v>
      </c>
      <c r="E1557" s="3">
        <v>105</v>
      </c>
      <c r="F1557" s="3">
        <v>2</v>
      </c>
      <c r="G1557" s="5">
        <v>362.16400000000004</v>
      </c>
      <c r="H1557" s="5">
        <v>724.32800000000009</v>
      </c>
      <c r="I1557" s="5">
        <v>152.10888</v>
      </c>
      <c r="J1557" s="3" t="b">
        <v>0</v>
      </c>
      <c r="K1557" s="3" t="s">
        <v>963</v>
      </c>
      <c r="L1557" s="3">
        <v>2024</v>
      </c>
      <c r="M1557" s="3">
        <v>5</v>
      </c>
      <c r="N1557" s="3" t="s">
        <v>31</v>
      </c>
      <c r="O1557" s="11">
        <v>17</v>
      </c>
      <c r="P1557" s="11" t="str">
        <f>TEXT(Table1[[#This Row],[Order_Date]],"YYYY-MM")</f>
        <v>2024-05</v>
      </c>
      <c r="Q1557" s="9" t="str">
        <f>IF(AND(Table1[[#This Row],[Hour]]&gt;=6,Table1[[#This Row],[Hour]]&lt;12),"Morning",IF(AND(Table1[[#This Row],[Hour]]&gt;=12,Table1[[#This Row],[Hour]]&lt;18),"AfterNoon",IF(AND(Table1[[#This Row],[Hour]]&gt;=18,Table1[[#This Row],[Hour]]&lt;21),"Evening","Night")))</f>
        <v>AfterNoon</v>
      </c>
      <c r="R1557">
        <f>Table1[[#This Row],[Total_Sales]]/Table1[[#This Row],[Quantity_Sold]]</f>
        <v>362.16400000000004</v>
      </c>
      <c r="S1557">
        <v>20.999999999999996</v>
      </c>
    </row>
    <row r="1558" spans="1:19" ht="15.75" customHeight="1" x14ac:dyDescent="0.25">
      <c r="A1558" s="3">
        <v>2557</v>
      </c>
      <c r="B1558" s="4">
        <v>45135</v>
      </c>
      <c r="C1558" s="3">
        <v>201</v>
      </c>
      <c r="D1558" s="3">
        <v>302</v>
      </c>
      <c r="E1558" s="3">
        <v>104</v>
      </c>
      <c r="F1558" s="3">
        <v>8</v>
      </c>
      <c r="G1558" s="5">
        <v>562.452</v>
      </c>
      <c r="H1558" s="5">
        <v>4499.616</v>
      </c>
      <c r="I1558" s="5">
        <v>1124.904</v>
      </c>
      <c r="J1558" s="3" t="b">
        <v>0</v>
      </c>
      <c r="K1558" s="3" t="s">
        <v>220</v>
      </c>
      <c r="L1558" s="3">
        <v>2023</v>
      </c>
      <c r="M1558" s="3">
        <v>7</v>
      </c>
      <c r="N1558" s="3" t="s">
        <v>26</v>
      </c>
      <c r="O1558" s="11">
        <v>1</v>
      </c>
      <c r="P1558" s="11" t="str">
        <f>TEXT(Table1[[#This Row],[Order_Date]],"YYYY-MM")</f>
        <v>2023-07</v>
      </c>
      <c r="Q1558" s="9" t="str">
        <f>IF(AND(Table1[[#This Row],[Hour]]&gt;=6,Table1[[#This Row],[Hour]]&lt;12),"Morning",IF(AND(Table1[[#This Row],[Hour]]&gt;=12,Table1[[#This Row],[Hour]]&lt;18),"AfterNoon",IF(AND(Table1[[#This Row],[Hour]]&gt;=18,Table1[[#This Row],[Hour]]&lt;21),"Evening","Night")))</f>
        <v>Night</v>
      </c>
      <c r="R1558">
        <f>Table1[[#This Row],[Total_Sales]]/Table1[[#This Row],[Quantity_Sold]]</f>
        <v>562.452</v>
      </c>
      <c r="S1558">
        <v>25</v>
      </c>
    </row>
    <row r="1559" spans="1:19" ht="15.75" customHeight="1" x14ac:dyDescent="0.25">
      <c r="A1559" s="3">
        <v>2558</v>
      </c>
      <c r="B1559" s="4">
        <v>45303</v>
      </c>
      <c r="C1559" s="3">
        <v>205</v>
      </c>
      <c r="D1559" s="3">
        <v>303</v>
      </c>
      <c r="E1559" s="3">
        <v>101</v>
      </c>
      <c r="F1559" s="3">
        <v>2</v>
      </c>
      <c r="G1559" s="5">
        <v>405.68000000000006</v>
      </c>
      <c r="H1559" s="5">
        <v>811.36000000000013</v>
      </c>
      <c r="I1559" s="5">
        <v>243.40800000000002</v>
      </c>
      <c r="J1559" s="3" t="b">
        <v>0</v>
      </c>
      <c r="K1559" s="3" t="s">
        <v>489</v>
      </c>
      <c r="L1559" s="3">
        <v>2024</v>
      </c>
      <c r="M1559" s="3">
        <v>1</v>
      </c>
      <c r="N1559" s="3" t="s">
        <v>26</v>
      </c>
      <c r="O1559" s="11">
        <v>17</v>
      </c>
      <c r="P1559" s="11" t="str">
        <f>TEXT(Table1[[#This Row],[Order_Date]],"YYYY-MM")</f>
        <v>2024-01</v>
      </c>
      <c r="Q1559" s="9" t="str">
        <f>IF(AND(Table1[[#This Row],[Hour]]&gt;=6,Table1[[#This Row],[Hour]]&lt;12),"Morning",IF(AND(Table1[[#This Row],[Hour]]&gt;=12,Table1[[#This Row],[Hour]]&lt;18),"AfterNoon",IF(AND(Table1[[#This Row],[Hour]]&gt;=18,Table1[[#This Row],[Hour]]&lt;21),"Evening","Night")))</f>
        <v>AfterNoon</v>
      </c>
      <c r="R1559">
        <f>Table1[[#This Row],[Total_Sales]]/Table1[[#This Row],[Quantity_Sold]]</f>
        <v>405.68000000000006</v>
      </c>
      <c r="S1559">
        <v>30</v>
      </c>
    </row>
    <row r="1560" spans="1:19" ht="15.75" customHeight="1" x14ac:dyDescent="0.25">
      <c r="A1560" s="3">
        <v>2559</v>
      </c>
      <c r="B1560" s="4">
        <v>45195</v>
      </c>
      <c r="C1560" s="3">
        <v>202</v>
      </c>
      <c r="D1560" s="3">
        <v>305</v>
      </c>
      <c r="E1560" s="3">
        <v>105</v>
      </c>
      <c r="F1560" s="3">
        <v>6</v>
      </c>
      <c r="G1560" s="5">
        <v>185.41600000000003</v>
      </c>
      <c r="H1560" s="5">
        <v>1112.4960000000001</v>
      </c>
      <c r="I1560" s="5">
        <v>166.87440000000001</v>
      </c>
      <c r="J1560" s="3" t="b">
        <v>0</v>
      </c>
      <c r="K1560" s="3" t="s">
        <v>100</v>
      </c>
      <c r="L1560" s="3">
        <v>2023</v>
      </c>
      <c r="M1560" s="3">
        <v>9</v>
      </c>
      <c r="N1560" s="3" t="s">
        <v>31</v>
      </c>
      <c r="O1560" s="11">
        <v>7</v>
      </c>
      <c r="P1560" s="11" t="str">
        <f>TEXT(Table1[[#This Row],[Order_Date]],"YYYY-MM")</f>
        <v>2023-09</v>
      </c>
      <c r="Q1560" s="9" t="str">
        <f>IF(AND(Table1[[#This Row],[Hour]]&gt;=6,Table1[[#This Row],[Hour]]&lt;12),"Morning",IF(AND(Table1[[#This Row],[Hour]]&gt;=12,Table1[[#This Row],[Hour]]&lt;18),"AfterNoon",IF(AND(Table1[[#This Row],[Hour]]&gt;=18,Table1[[#This Row],[Hour]]&lt;21),"Evening","Night")))</f>
        <v>Morning</v>
      </c>
      <c r="R1560">
        <f>Table1[[#This Row],[Total_Sales]]/Table1[[#This Row],[Quantity_Sold]]</f>
        <v>185.41600000000003</v>
      </c>
      <c r="S1560">
        <v>15</v>
      </c>
    </row>
    <row r="1561" spans="1:19" ht="15.75" customHeight="1" x14ac:dyDescent="0.25">
      <c r="A1561" s="3">
        <v>2560</v>
      </c>
      <c r="B1561" s="4">
        <v>45037</v>
      </c>
      <c r="C1561" s="3">
        <v>203</v>
      </c>
      <c r="D1561" s="3">
        <v>303</v>
      </c>
      <c r="E1561" s="3">
        <v>105</v>
      </c>
      <c r="F1561" s="3">
        <v>3</v>
      </c>
      <c r="G1561" s="5">
        <v>539.52800000000002</v>
      </c>
      <c r="H1561" s="5">
        <v>1618.5840000000001</v>
      </c>
      <c r="I1561" s="5">
        <v>275.15928000000002</v>
      </c>
      <c r="J1561" s="3" t="b">
        <v>0</v>
      </c>
      <c r="K1561" s="3" t="s">
        <v>260</v>
      </c>
      <c r="L1561" s="3">
        <v>2023</v>
      </c>
      <c r="M1561" s="3">
        <v>4</v>
      </c>
      <c r="N1561" s="3" t="s">
        <v>26</v>
      </c>
      <c r="O1561" s="11">
        <v>10</v>
      </c>
      <c r="P1561" s="11" t="str">
        <f>TEXT(Table1[[#This Row],[Order_Date]],"YYYY-MM")</f>
        <v>2023-04</v>
      </c>
      <c r="Q1561" s="9" t="str">
        <f>IF(AND(Table1[[#This Row],[Hour]]&gt;=6,Table1[[#This Row],[Hour]]&lt;12),"Morning",IF(AND(Table1[[#This Row],[Hour]]&gt;=12,Table1[[#This Row],[Hour]]&lt;18),"AfterNoon",IF(AND(Table1[[#This Row],[Hour]]&gt;=18,Table1[[#This Row],[Hour]]&lt;21),"Evening","Night")))</f>
        <v>Morning</v>
      </c>
      <c r="R1561">
        <f>Table1[[#This Row],[Total_Sales]]/Table1[[#This Row],[Quantity_Sold]]</f>
        <v>539.52800000000002</v>
      </c>
      <c r="S1561">
        <v>17</v>
      </c>
    </row>
    <row r="1562" spans="1:19" ht="15.75" customHeight="1" x14ac:dyDescent="0.25">
      <c r="A1562" s="3">
        <v>2561</v>
      </c>
      <c r="B1562" s="4">
        <v>45078</v>
      </c>
      <c r="C1562" s="3">
        <v>205</v>
      </c>
      <c r="D1562" s="3">
        <v>303</v>
      </c>
      <c r="E1562" s="3">
        <v>105</v>
      </c>
      <c r="F1562" s="3">
        <v>6</v>
      </c>
      <c r="G1562" s="5">
        <v>294.75600000000003</v>
      </c>
      <c r="H1562" s="5">
        <v>1768.5360000000001</v>
      </c>
      <c r="I1562" s="5">
        <v>336.02184</v>
      </c>
      <c r="J1562" s="3" t="b">
        <v>0</v>
      </c>
      <c r="K1562" s="3" t="s">
        <v>361</v>
      </c>
      <c r="L1562" s="3">
        <v>2023</v>
      </c>
      <c r="M1562" s="3">
        <v>6</v>
      </c>
      <c r="N1562" s="3" t="s">
        <v>16</v>
      </c>
      <c r="O1562" s="11">
        <v>4</v>
      </c>
      <c r="P1562" s="11" t="str">
        <f>TEXT(Table1[[#This Row],[Order_Date]],"YYYY-MM")</f>
        <v>2023-06</v>
      </c>
      <c r="Q1562" s="9" t="str">
        <f>IF(AND(Table1[[#This Row],[Hour]]&gt;=6,Table1[[#This Row],[Hour]]&lt;12),"Morning",IF(AND(Table1[[#This Row],[Hour]]&gt;=12,Table1[[#This Row],[Hour]]&lt;18),"AfterNoon",IF(AND(Table1[[#This Row],[Hour]]&gt;=18,Table1[[#This Row],[Hour]]&lt;21),"Evening","Night")))</f>
        <v>Night</v>
      </c>
      <c r="R1562">
        <f>Table1[[#This Row],[Total_Sales]]/Table1[[#This Row],[Quantity_Sold]]</f>
        <v>294.75600000000003</v>
      </c>
      <c r="S1562">
        <v>19</v>
      </c>
    </row>
    <row r="1563" spans="1:19" ht="15.75" customHeight="1" x14ac:dyDescent="0.25">
      <c r="A1563" s="3">
        <v>2562</v>
      </c>
      <c r="B1563" s="4">
        <v>45590</v>
      </c>
      <c r="C1563" s="3">
        <v>204</v>
      </c>
      <c r="D1563" s="3">
        <v>302</v>
      </c>
      <c r="E1563" s="3">
        <v>103</v>
      </c>
      <c r="F1563" s="3">
        <v>10</v>
      </c>
      <c r="G1563" s="5">
        <v>451.11000000000007</v>
      </c>
      <c r="H1563" s="5">
        <v>4511.1000000000004</v>
      </c>
      <c r="I1563" s="5">
        <v>947.33100000000002</v>
      </c>
      <c r="J1563" s="3" t="b">
        <v>0</v>
      </c>
      <c r="K1563" s="3" t="s">
        <v>503</v>
      </c>
      <c r="L1563" s="3">
        <v>2024</v>
      </c>
      <c r="M1563" s="3">
        <v>10</v>
      </c>
      <c r="N1563" s="3" t="s">
        <v>26</v>
      </c>
      <c r="O1563" s="11">
        <v>11</v>
      </c>
      <c r="P1563" s="11" t="str">
        <f>TEXT(Table1[[#This Row],[Order_Date]],"YYYY-MM")</f>
        <v>2024-10</v>
      </c>
      <c r="Q1563" s="9" t="str">
        <f>IF(AND(Table1[[#This Row],[Hour]]&gt;=6,Table1[[#This Row],[Hour]]&lt;12),"Morning",IF(AND(Table1[[#This Row],[Hour]]&gt;=12,Table1[[#This Row],[Hour]]&lt;18),"AfterNoon",IF(AND(Table1[[#This Row],[Hour]]&gt;=18,Table1[[#This Row],[Hour]]&lt;21),"Evening","Night")))</f>
        <v>Morning</v>
      </c>
      <c r="R1563">
        <f>Table1[[#This Row],[Total_Sales]]/Table1[[#This Row],[Quantity_Sold]]</f>
        <v>451.11</v>
      </c>
      <c r="S1563">
        <v>21</v>
      </c>
    </row>
    <row r="1564" spans="1:19" ht="15.75" customHeight="1" x14ac:dyDescent="0.25">
      <c r="A1564" s="3">
        <v>2563</v>
      </c>
      <c r="B1564" s="4">
        <v>45418</v>
      </c>
      <c r="C1564" s="3">
        <v>201</v>
      </c>
      <c r="D1564" s="3">
        <v>305</v>
      </c>
      <c r="E1564" s="3">
        <v>105</v>
      </c>
      <c r="F1564" s="3">
        <v>8</v>
      </c>
      <c r="G1564" s="5">
        <v>99.352000000000004</v>
      </c>
      <c r="H1564" s="5">
        <v>794.81600000000003</v>
      </c>
      <c r="I1564" s="5">
        <v>198.70400000000001</v>
      </c>
      <c r="J1564" s="3" t="b">
        <v>0</v>
      </c>
      <c r="K1564" s="3" t="s">
        <v>679</v>
      </c>
      <c r="L1564" s="3">
        <v>2024</v>
      </c>
      <c r="M1564" s="3">
        <v>5</v>
      </c>
      <c r="N1564" s="3" t="s">
        <v>28</v>
      </c>
      <c r="O1564" s="11">
        <v>16</v>
      </c>
      <c r="P1564" s="11" t="str">
        <f>TEXT(Table1[[#This Row],[Order_Date]],"YYYY-MM")</f>
        <v>2024-05</v>
      </c>
      <c r="Q1564" s="9" t="str">
        <f>IF(AND(Table1[[#This Row],[Hour]]&gt;=6,Table1[[#This Row],[Hour]]&lt;12),"Morning",IF(AND(Table1[[#This Row],[Hour]]&gt;=12,Table1[[#This Row],[Hour]]&lt;18),"AfterNoon",IF(AND(Table1[[#This Row],[Hour]]&gt;=18,Table1[[#This Row],[Hour]]&lt;21),"Evening","Night")))</f>
        <v>AfterNoon</v>
      </c>
      <c r="R1564">
        <f>Table1[[#This Row],[Total_Sales]]/Table1[[#This Row],[Quantity_Sold]]</f>
        <v>99.352000000000004</v>
      </c>
      <c r="S1564">
        <v>25</v>
      </c>
    </row>
    <row r="1565" spans="1:19" ht="15.75" customHeight="1" x14ac:dyDescent="0.25">
      <c r="A1565" s="3">
        <v>2564</v>
      </c>
      <c r="B1565" s="4">
        <v>45588</v>
      </c>
      <c r="C1565" s="3">
        <v>204</v>
      </c>
      <c r="D1565" s="3">
        <v>305</v>
      </c>
      <c r="E1565" s="3">
        <v>104</v>
      </c>
      <c r="F1565" s="3">
        <v>7</v>
      </c>
      <c r="G1565" s="5">
        <v>592.21800000000007</v>
      </c>
      <c r="H1565" s="5">
        <v>4145.5260000000007</v>
      </c>
      <c r="I1565" s="5">
        <v>1243.6578000000002</v>
      </c>
      <c r="J1565" s="3" t="b">
        <v>0</v>
      </c>
      <c r="K1565" s="3" t="s">
        <v>845</v>
      </c>
      <c r="L1565" s="3">
        <v>2024</v>
      </c>
      <c r="M1565" s="3">
        <v>10</v>
      </c>
      <c r="N1565" s="3" t="s">
        <v>18</v>
      </c>
      <c r="O1565" s="11">
        <v>21</v>
      </c>
      <c r="P1565" s="11" t="str">
        <f>TEXT(Table1[[#This Row],[Order_Date]],"YYYY-MM")</f>
        <v>2024-10</v>
      </c>
      <c r="Q1565" s="9" t="str">
        <f>IF(AND(Table1[[#This Row],[Hour]]&gt;=6,Table1[[#This Row],[Hour]]&lt;12),"Morning",IF(AND(Table1[[#This Row],[Hour]]&gt;=12,Table1[[#This Row],[Hour]]&lt;18),"AfterNoon",IF(AND(Table1[[#This Row],[Hour]]&gt;=18,Table1[[#This Row],[Hour]]&lt;21),"Evening","Night")))</f>
        <v>Night</v>
      </c>
      <c r="R1565">
        <f>Table1[[#This Row],[Total_Sales]]/Table1[[#This Row],[Quantity_Sold]]</f>
        <v>592.21800000000007</v>
      </c>
      <c r="S1565">
        <v>30</v>
      </c>
    </row>
    <row r="1566" spans="1:19" ht="15.75" customHeight="1" x14ac:dyDescent="0.25">
      <c r="A1566" s="3">
        <v>2565</v>
      </c>
      <c r="B1566" s="4">
        <v>45151</v>
      </c>
      <c r="C1566" s="3">
        <v>204</v>
      </c>
      <c r="D1566" s="3">
        <v>303</v>
      </c>
      <c r="E1566" s="3">
        <v>103</v>
      </c>
      <c r="F1566" s="3">
        <v>3</v>
      </c>
      <c r="G1566" s="5">
        <v>64.658000000000001</v>
      </c>
      <c r="H1566" s="5">
        <v>193.97399999999999</v>
      </c>
      <c r="I1566" s="5">
        <v>29.096099999999996</v>
      </c>
      <c r="J1566" s="3" t="b">
        <v>0</v>
      </c>
      <c r="K1566" s="3" t="s">
        <v>355</v>
      </c>
      <c r="L1566" s="3">
        <v>2023</v>
      </c>
      <c r="M1566" s="3">
        <v>8</v>
      </c>
      <c r="N1566" s="3" t="s">
        <v>20</v>
      </c>
      <c r="O1566" s="11">
        <v>3</v>
      </c>
      <c r="P1566" s="11" t="str">
        <f>TEXT(Table1[[#This Row],[Order_Date]],"YYYY-MM")</f>
        <v>2023-08</v>
      </c>
      <c r="Q1566" s="9" t="str">
        <f>IF(AND(Table1[[#This Row],[Hour]]&gt;=6,Table1[[#This Row],[Hour]]&lt;12),"Morning",IF(AND(Table1[[#This Row],[Hour]]&gt;=12,Table1[[#This Row],[Hour]]&lt;18),"AfterNoon",IF(AND(Table1[[#This Row],[Hour]]&gt;=18,Table1[[#This Row],[Hour]]&lt;21),"Evening","Night")))</f>
        <v>Night</v>
      </c>
      <c r="R1566">
        <f>Table1[[#This Row],[Total_Sales]]/Table1[[#This Row],[Quantity_Sold]]</f>
        <v>64.658000000000001</v>
      </c>
      <c r="S1566">
        <v>15</v>
      </c>
    </row>
    <row r="1567" spans="1:19" ht="15.75" customHeight="1" x14ac:dyDescent="0.25">
      <c r="A1567" s="3">
        <v>2566</v>
      </c>
      <c r="B1567" s="4">
        <v>45540</v>
      </c>
      <c r="C1567" s="3">
        <v>201</v>
      </c>
      <c r="D1567" s="3">
        <v>302</v>
      </c>
      <c r="E1567" s="3">
        <v>103</v>
      </c>
      <c r="F1567" s="3">
        <v>5</v>
      </c>
      <c r="G1567" s="5">
        <v>292.71000000000004</v>
      </c>
      <c r="H1567" s="5">
        <v>1463.5500000000002</v>
      </c>
      <c r="I1567" s="5">
        <v>248.80350000000004</v>
      </c>
      <c r="J1567" s="3" t="b">
        <v>0</v>
      </c>
      <c r="K1567" s="3" t="s">
        <v>570</v>
      </c>
      <c r="L1567" s="3">
        <v>2024</v>
      </c>
      <c r="M1567" s="3">
        <v>9</v>
      </c>
      <c r="N1567" s="3" t="s">
        <v>16</v>
      </c>
      <c r="O1567" s="11">
        <v>23</v>
      </c>
      <c r="P1567" s="11" t="str">
        <f>TEXT(Table1[[#This Row],[Order_Date]],"YYYY-MM")</f>
        <v>2024-09</v>
      </c>
      <c r="Q1567" s="9" t="str">
        <f>IF(AND(Table1[[#This Row],[Hour]]&gt;=6,Table1[[#This Row],[Hour]]&lt;12),"Morning",IF(AND(Table1[[#This Row],[Hour]]&gt;=12,Table1[[#This Row],[Hour]]&lt;18),"AfterNoon",IF(AND(Table1[[#This Row],[Hour]]&gt;=18,Table1[[#This Row],[Hour]]&lt;21),"Evening","Night")))</f>
        <v>Night</v>
      </c>
      <c r="R1567">
        <f>Table1[[#This Row],[Total_Sales]]/Table1[[#This Row],[Quantity_Sold]]</f>
        <v>292.71000000000004</v>
      </c>
      <c r="S1567">
        <v>17</v>
      </c>
    </row>
    <row r="1568" spans="1:19" ht="15.75" customHeight="1" x14ac:dyDescent="0.25">
      <c r="A1568" s="3">
        <v>2567</v>
      </c>
      <c r="B1568" s="4">
        <v>44861</v>
      </c>
      <c r="C1568" s="3">
        <v>205</v>
      </c>
      <c r="D1568" s="3">
        <v>302</v>
      </c>
      <c r="E1568" s="3">
        <v>103</v>
      </c>
      <c r="F1568" s="3">
        <v>9</v>
      </c>
      <c r="G1568" s="5">
        <v>515.65800000000002</v>
      </c>
      <c r="H1568" s="5">
        <v>4640.9220000000005</v>
      </c>
      <c r="I1568" s="5">
        <v>881.77518000000009</v>
      </c>
      <c r="J1568" s="3" t="b">
        <v>0</v>
      </c>
      <c r="K1568" s="3" t="s">
        <v>239</v>
      </c>
      <c r="L1568" s="3">
        <v>2022</v>
      </c>
      <c r="M1568" s="3">
        <v>10</v>
      </c>
      <c r="N1568" s="3" t="s">
        <v>16</v>
      </c>
      <c r="O1568" s="11">
        <v>21</v>
      </c>
      <c r="P1568" s="11" t="str">
        <f>TEXT(Table1[[#This Row],[Order_Date]],"YYYY-MM")</f>
        <v>2022-10</v>
      </c>
      <c r="Q1568" s="9" t="str">
        <f>IF(AND(Table1[[#This Row],[Hour]]&gt;=6,Table1[[#This Row],[Hour]]&lt;12),"Morning",IF(AND(Table1[[#This Row],[Hour]]&gt;=12,Table1[[#This Row],[Hour]]&lt;18),"AfterNoon",IF(AND(Table1[[#This Row],[Hour]]&gt;=18,Table1[[#This Row],[Hour]]&lt;21),"Evening","Night")))</f>
        <v>Night</v>
      </c>
      <c r="R1568">
        <f>Table1[[#This Row],[Total_Sales]]/Table1[[#This Row],[Quantity_Sold]]</f>
        <v>515.65800000000002</v>
      </c>
      <c r="S1568">
        <v>19</v>
      </c>
    </row>
    <row r="1569" spans="1:19" ht="15.75" customHeight="1" x14ac:dyDescent="0.25">
      <c r="A1569" s="3">
        <v>2568</v>
      </c>
      <c r="B1569" s="4">
        <v>45069</v>
      </c>
      <c r="C1569" s="3">
        <v>204</v>
      </c>
      <c r="D1569" s="3">
        <v>304</v>
      </c>
      <c r="E1569" s="3">
        <v>102</v>
      </c>
      <c r="F1569" s="3">
        <v>6</v>
      </c>
      <c r="G1569" s="5">
        <v>620.64200000000005</v>
      </c>
      <c r="H1569" s="5">
        <v>3723.8520000000003</v>
      </c>
      <c r="I1569" s="5">
        <v>782.00891999999999</v>
      </c>
      <c r="J1569" s="3" t="b">
        <v>0</v>
      </c>
      <c r="K1569" s="3" t="s">
        <v>41</v>
      </c>
      <c r="L1569" s="3">
        <v>2023</v>
      </c>
      <c r="M1569" s="3">
        <v>5</v>
      </c>
      <c r="N1569" s="3" t="s">
        <v>31</v>
      </c>
      <c r="O1569" s="11">
        <v>23</v>
      </c>
      <c r="P1569" s="11" t="str">
        <f>TEXT(Table1[[#This Row],[Order_Date]],"YYYY-MM")</f>
        <v>2023-05</v>
      </c>
      <c r="Q1569" s="9" t="str">
        <f>IF(AND(Table1[[#This Row],[Hour]]&gt;=6,Table1[[#This Row],[Hour]]&lt;12),"Morning",IF(AND(Table1[[#This Row],[Hour]]&gt;=12,Table1[[#This Row],[Hour]]&lt;18),"AfterNoon",IF(AND(Table1[[#This Row],[Hour]]&gt;=18,Table1[[#This Row],[Hour]]&lt;21),"Evening","Night")))</f>
        <v>Night</v>
      </c>
      <c r="R1569">
        <f>Table1[[#This Row],[Total_Sales]]/Table1[[#This Row],[Quantity_Sold]]</f>
        <v>620.64200000000005</v>
      </c>
      <c r="S1569">
        <v>21</v>
      </c>
    </row>
    <row r="1570" spans="1:19" ht="15.75" customHeight="1" x14ac:dyDescent="0.25">
      <c r="A1570" s="3">
        <v>2569</v>
      </c>
      <c r="B1570" s="4">
        <v>45463</v>
      </c>
      <c r="C1570" s="3">
        <v>202</v>
      </c>
      <c r="D1570" s="3">
        <v>303</v>
      </c>
      <c r="E1570" s="3">
        <v>102</v>
      </c>
      <c r="F1570" s="3">
        <v>8</v>
      </c>
      <c r="G1570" s="5">
        <v>207.08600000000001</v>
      </c>
      <c r="H1570" s="5">
        <v>1656.6880000000001</v>
      </c>
      <c r="I1570" s="5">
        <v>414.17200000000003</v>
      </c>
      <c r="J1570" s="3" t="b">
        <v>1</v>
      </c>
      <c r="K1570" s="3" t="s">
        <v>964</v>
      </c>
      <c r="L1570" s="3">
        <v>2024</v>
      </c>
      <c r="M1570" s="3">
        <v>6</v>
      </c>
      <c r="N1570" s="3" t="s">
        <v>16</v>
      </c>
      <c r="O1570" s="11">
        <v>10</v>
      </c>
      <c r="P1570" s="11" t="str">
        <f>TEXT(Table1[[#This Row],[Order_Date]],"YYYY-MM")</f>
        <v>2024-06</v>
      </c>
      <c r="Q1570" s="9" t="str">
        <f>IF(AND(Table1[[#This Row],[Hour]]&gt;=6,Table1[[#This Row],[Hour]]&lt;12),"Morning",IF(AND(Table1[[#This Row],[Hour]]&gt;=12,Table1[[#This Row],[Hour]]&lt;18),"AfterNoon",IF(AND(Table1[[#This Row],[Hour]]&gt;=18,Table1[[#This Row],[Hour]]&lt;21),"Evening","Night")))</f>
        <v>Morning</v>
      </c>
      <c r="R1570">
        <f>Table1[[#This Row],[Total_Sales]]/Table1[[#This Row],[Quantity_Sold]]</f>
        <v>207.08600000000001</v>
      </c>
      <c r="S1570">
        <v>25</v>
      </c>
    </row>
    <row r="1571" spans="1:19" ht="15.75" customHeight="1" x14ac:dyDescent="0.25">
      <c r="A1571" s="3">
        <v>2570</v>
      </c>
      <c r="B1571" s="4">
        <v>45368</v>
      </c>
      <c r="C1571" s="3">
        <v>201</v>
      </c>
      <c r="D1571" s="3">
        <v>301</v>
      </c>
      <c r="E1571" s="3">
        <v>103</v>
      </c>
      <c r="F1571" s="3">
        <v>5</v>
      </c>
      <c r="G1571" s="5">
        <v>286.39600000000002</v>
      </c>
      <c r="H1571" s="5">
        <v>1431.98</v>
      </c>
      <c r="I1571" s="5">
        <v>429.59399999999999</v>
      </c>
      <c r="J1571" s="3" t="b">
        <v>0</v>
      </c>
      <c r="K1571" s="3" t="s">
        <v>939</v>
      </c>
      <c r="L1571" s="3">
        <v>2024</v>
      </c>
      <c r="M1571" s="3">
        <v>3</v>
      </c>
      <c r="N1571" s="3" t="s">
        <v>20</v>
      </c>
      <c r="O1571" s="11">
        <v>21</v>
      </c>
      <c r="P1571" s="11" t="str">
        <f>TEXT(Table1[[#This Row],[Order_Date]],"YYYY-MM")</f>
        <v>2024-03</v>
      </c>
      <c r="Q1571" s="9" t="str">
        <f>IF(AND(Table1[[#This Row],[Hour]]&gt;=6,Table1[[#This Row],[Hour]]&lt;12),"Morning",IF(AND(Table1[[#This Row],[Hour]]&gt;=12,Table1[[#This Row],[Hour]]&lt;18),"AfterNoon",IF(AND(Table1[[#This Row],[Hour]]&gt;=18,Table1[[#This Row],[Hour]]&lt;21),"Evening","Night")))</f>
        <v>Night</v>
      </c>
      <c r="R1571">
        <f>Table1[[#This Row],[Total_Sales]]/Table1[[#This Row],[Quantity_Sold]]</f>
        <v>286.39600000000002</v>
      </c>
      <c r="S1571">
        <v>30</v>
      </c>
    </row>
    <row r="1572" spans="1:19" ht="15.75" customHeight="1" x14ac:dyDescent="0.25">
      <c r="A1572" s="3">
        <v>2571</v>
      </c>
      <c r="B1572" s="4">
        <v>45569</v>
      </c>
      <c r="C1572" s="3">
        <v>203</v>
      </c>
      <c r="D1572" s="3">
        <v>301</v>
      </c>
      <c r="E1572" s="3">
        <v>102</v>
      </c>
      <c r="F1572" s="3">
        <v>6</v>
      </c>
      <c r="G1572" s="5">
        <v>164.58200000000002</v>
      </c>
      <c r="H1572" s="5">
        <v>987.49200000000019</v>
      </c>
      <c r="I1572" s="5">
        <v>148.12380000000002</v>
      </c>
      <c r="J1572" s="3" t="b">
        <v>1</v>
      </c>
      <c r="K1572" s="3" t="s">
        <v>224</v>
      </c>
      <c r="L1572" s="3">
        <v>2024</v>
      </c>
      <c r="M1572" s="3">
        <v>10</v>
      </c>
      <c r="N1572" s="3" t="s">
        <v>26</v>
      </c>
      <c r="O1572" s="11">
        <v>14</v>
      </c>
      <c r="P1572" s="11" t="str">
        <f>TEXT(Table1[[#This Row],[Order_Date]],"YYYY-MM")</f>
        <v>2024-10</v>
      </c>
      <c r="Q1572" s="9" t="str">
        <f>IF(AND(Table1[[#This Row],[Hour]]&gt;=6,Table1[[#This Row],[Hour]]&lt;12),"Morning",IF(AND(Table1[[#This Row],[Hour]]&gt;=12,Table1[[#This Row],[Hour]]&lt;18),"AfterNoon",IF(AND(Table1[[#This Row],[Hour]]&gt;=18,Table1[[#This Row],[Hour]]&lt;21),"Evening","Night")))</f>
        <v>AfterNoon</v>
      </c>
      <c r="R1572">
        <f>Table1[[#This Row],[Total_Sales]]/Table1[[#This Row],[Quantity_Sold]]</f>
        <v>164.58200000000002</v>
      </c>
      <c r="S1572">
        <v>15</v>
      </c>
    </row>
    <row r="1573" spans="1:19" ht="15.75" customHeight="1" x14ac:dyDescent="0.25">
      <c r="A1573" s="3">
        <v>2572</v>
      </c>
      <c r="B1573" s="4">
        <v>45291</v>
      </c>
      <c r="C1573" s="3">
        <v>205</v>
      </c>
      <c r="D1573" s="3">
        <v>304</v>
      </c>
      <c r="E1573" s="3">
        <v>103</v>
      </c>
      <c r="F1573" s="3">
        <v>1</v>
      </c>
      <c r="G1573" s="5">
        <v>168.14600000000002</v>
      </c>
      <c r="H1573" s="5">
        <v>168.14600000000002</v>
      </c>
      <c r="I1573" s="5">
        <v>28.584820000000004</v>
      </c>
      <c r="J1573" s="3" t="b">
        <v>1</v>
      </c>
      <c r="K1573" s="3" t="s">
        <v>536</v>
      </c>
      <c r="L1573" s="3">
        <v>2023</v>
      </c>
      <c r="M1573" s="3">
        <v>12</v>
      </c>
      <c r="N1573" s="3" t="s">
        <v>20</v>
      </c>
      <c r="O1573" s="11">
        <v>22</v>
      </c>
      <c r="P1573" s="11" t="str">
        <f>TEXT(Table1[[#This Row],[Order_Date]],"YYYY-MM")</f>
        <v>2023-12</v>
      </c>
      <c r="Q1573" s="9" t="str">
        <f>IF(AND(Table1[[#This Row],[Hour]]&gt;=6,Table1[[#This Row],[Hour]]&lt;12),"Morning",IF(AND(Table1[[#This Row],[Hour]]&gt;=12,Table1[[#This Row],[Hour]]&lt;18),"AfterNoon",IF(AND(Table1[[#This Row],[Hour]]&gt;=18,Table1[[#This Row],[Hour]]&lt;21),"Evening","Night")))</f>
        <v>Night</v>
      </c>
      <c r="R1573">
        <f>Table1[[#This Row],[Total_Sales]]/Table1[[#This Row],[Quantity_Sold]]</f>
        <v>168.14600000000002</v>
      </c>
      <c r="S1573">
        <v>17</v>
      </c>
    </row>
    <row r="1574" spans="1:19" ht="15.75" customHeight="1" x14ac:dyDescent="0.25">
      <c r="A1574" s="3">
        <v>2573</v>
      </c>
      <c r="B1574" s="4">
        <v>45008</v>
      </c>
      <c r="C1574" s="3">
        <v>202</v>
      </c>
      <c r="D1574" s="3">
        <v>305</v>
      </c>
      <c r="E1574" s="3">
        <v>103</v>
      </c>
      <c r="F1574" s="3">
        <v>5</v>
      </c>
      <c r="G1574" s="5">
        <v>266.68400000000003</v>
      </c>
      <c r="H1574" s="5">
        <v>1333.42</v>
      </c>
      <c r="I1574" s="5">
        <v>253.34980000000002</v>
      </c>
      <c r="J1574" s="3" t="b">
        <v>0</v>
      </c>
      <c r="K1574" s="3" t="s">
        <v>323</v>
      </c>
      <c r="L1574" s="3">
        <v>2023</v>
      </c>
      <c r="M1574" s="3">
        <v>3</v>
      </c>
      <c r="N1574" s="3" t="s">
        <v>16</v>
      </c>
      <c r="O1574" s="11">
        <v>1</v>
      </c>
      <c r="P1574" s="11" t="str">
        <f>TEXT(Table1[[#This Row],[Order_Date]],"YYYY-MM")</f>
        <v>2023-03</v>
      </c>
      <c r="Q1574" s="9" t="str">
        <f>IF(AND(Table1[[#This Row],[Hour]]&gt;=6,Table1[[#This Row],[Hour]]&lt;12),"Morning",IF(AND(Table1[[#This Row],[Hour]]&gt;=12,Table1[[#This Row],[Hour]]&lt;18),"AfterNoon",IF(AND(Table1[[#This Row],[Hour]]&gt;=18,Table1[[#This Row],[Hour]]&lt;21),"Evening","Night")))</f>
        <v>Night</v>
      </c>
      <c r="R1574">
        <f>Table1[[#This Row],[Total_Sales]]/Table1[[#This Row],[Quantity_Sold]]</f>
        <v>266.68400000000003</v>
      </c>
      <c r="S1574">
        <v>19</v>
      </c>
    </row>
    <row r="1575" spans="1:19" ht="15.75" customHeight="1" x14ac:dyDescent="0.25">
      <c r="A1575" s="3">
        <v>2574</v>
      </c>
      <c r="B1575" s="4">
        <v>45123</v>
      </c>
      <c r="C1575" s="3">
        <v>205</v>
      </c>
      <c r="D1575" s="3">
        <v>302</v>
      </c>
      <c r="E1575" s="3">
        <v>105</v>
      </c>
      <c r="F1575" s="3">
        <v>8</v>
      </c>
      <c r="G1575" s="5">
        <v>409.48600000000005</v>
      </c>
      <c r="H1575" s="5">
        <v>3275.8880000000004</v>
      </c>
      <c r="I1575" s="5">
        <v>687.93648000000007</v>
      </c>
      <c r="J1575" s="3" t="b">
        <v>0</v>
      </c>
      <c r="K1575" s="3" t="s">
        <v>434</v>
      </c>
      <c r="L1575" s="3">
        <v>2023</v>
      </c>
      <c r="M1575" s="3">
        <v>7</v>
      </c>
      <c r="N1575" s="3" t="s">
        <v>20</v>
      </c>
      <c r="O1575" s="11">
        <v>5</v>
      </c>
      <c r="P1575" s="11" t="str">
        <f>TEXT(Table1[[#This Row],[Order_Date]],"YYYY-MM")</f>
        <v>2023-07</v>
      </c>
      <c r="Q1575" s="9" t="str">
        <f>IF(AND(Table1[[#This Row],[Hour]]&gt;=6,Table1[[#This Row],[Hour]]&lt;12),"Morning",IF(AND(Table1[[#This Row],[Hour]]&gt;=12,Table1[[#This Row],[Hour]]&lt;18),"AfterNoon",IF(AND(Table1[[#This Row],[Hour]]&gt;=18,Table1[[#This Row],[Hour]]&lt;21),"Evening","Night")))</f>
        <v>Night</v>
      </c>
      <c r="R1575">
        <f>Table1[[#This Row],[Total_Sales]]/Table1[[#This Row],[Quantity_Sold]]</f>
        <v>409.48600000000005</v>
      </c>
      <c r="S1575">
        <v>21</v>
      </c>
    </row>
    <row r="1576" spans="1:19" ht="15.75" customHeight="1" x14ac:dyDescent="0.25">
      <c r="A1576" s="3">
        <v>2575</v>
      </c>
      <c r="B1576" s="4">
        <v>44987</v>
      </c>
      <c r="C1576" s="3">
        <v>203</v>
      </c>
      <c r="D1576" s="3">
        <v>302</v>
      </c>
      <c r="E1576" s="3">
        <v>103</v>
      </c>
      <c r="F1576" s="3">
        <v>2</v>
      </c>
      <c r="G1576" s="5">
        <v>525.49200000000008</v>
      </c>
      <c r="H1576" s="5">
        <v>1050.9840000000002</v>
      </c>
      <c r="I1576" s="5">
        <v>262.74600000000004</v>
      </c>
      <c r="J1576" s="3" t="b">
        <v>0</v>
      </c>
      <c r="K1576" s="3" t="s">
        <v>17</v>
      </c>
      <c r="L1576" s="3">
        <v>2023</v>
      </c>
      <c r="M1576" s="3">
        <v>3</v>
      </c>
      <c r="N1576" s="3" t="s">
        <v>16</v>
      </c>
      <c r="O1576" s="11">
        <v>16</v>
      </c>
      <c r="P1576" s="11" t="str">
        <f>TEXT(Table1[[#This Row],[Order_Date]],"YYYY-MM")</f>
        <v>2023-03</v>
      </c>
      <c r="Q1576" s="9" t="str">
        <f>IF(AND(Table1[[#This Row],[Hour]]&gt;=6,Table1[[#This Row],[Hour]]&lt;12),"Morning",IF(AND(Table1[[#This Row],[Hour]]&gt;=12,Table1[[#This Row],[Hour]]&lt;18),"AfterNoon",IF(AND(Table1[[#This Row],[Hour]]&gt;=18,Table1[[#This Row],[Hour]]&lt;21),"Evening","Night")))</f>
        <v>AfterNoon</v>
      </c>
      <c r="R1576">
        <f>Table1[[#This Row],[Total_Sales]]/Table1[[#This Row],[Quantity_Sold]]</f>
        <v>525.49200000000008</v>
      </c>
      <c r="S1576">
        <v>25</v>
      </c>
    </row>
    <row r="1577" spans="1:19" ht="15.75" customHeight="1" x14ac:dyDescent="0.25">
      <c r="A1577" s="3">
        <v>2576</v>
      </c>
      <c r="B1577" s="4">
        <v>45520</v>
      </c>
      <c r="C1577" s="3">
        <v>204</v>
      </c>
      <c r="D1577" s="3">
        <v>304</v>
      </c>
      <c r="E1577" s="3">
        <v>103</v>
      </c>
      <c r="F1577" s="3">
        <v>6</v>
      </c>
      <c r="G1577" s="5">
        <v>603.81200000000001</v>
      </c>
      <c r="H1577" s="5">
        <v>3622.8720000000003</v>
      </c>
      <c r="I1577" s="5">
        <v>1086.8616</v>
      </c>
      <c r="J1577" s="3" t="b">
        <v>1</v>
      </c>
      <c r="K1577" s="3" t="s">
        <v>965</v>
      </c>
      <c r="L1577" s="3">
        <v>2024</v>
      </c>
      <c r="M1577" s="3">
        <v>8</v>
      </c>
      <c r="N1577" s="3" t="s">
        <v>26</v>
      </c>
      <c r="O1577" s="11">
        <v>0</v>
      </c>
      <c r="P1577" s="11" t="str">
        <f>TEXT(Table1[[#This Row],[Order_Date]],"YYYY-MM")</f>
        <v>2024-08</v>
      </c>
      <c r="Q1577" s="9" t="str">
        <f>IF(AND(Table1[[#This Row],[Hour]]&gt;=6,Table1[[#This Row],[Hour]]&lt;12),"Morning",IF(AND(Table1[[#This Row],[Hour]]&gt;=12,Table1[[#This Row],[Hour]]&lt;18),"AfterNoon",IF(AND(Table1[[#This Row],[Hour]]&gt;=18,Table1[[#This Row],[Hour]]&lt;21),"Evening","Night")))</f>
        <v>Night</v>
      </c>
      <c r="R1577">
        <f>Table1[[#This Row],[Total_Sales]]/Table1[[#This Row],[Quantity_Sold]]</f>
        <v>603.81200000000001</v>
      </c>
      <c r="S1577">
        <v>30</v>
      </c>
    </row>
    <row r="1578" spans="1:19" ht="15.75" customHeight="1" x14ac:dyDescent="0.25">
      <c r="A1578" s="3">
        <v>2577</v>
      </c>
      <c r="B1578" s="4">
        <v>45204</v>
      </c>
      <c r="C1578" s="3">
        <v>204</v>
      </c>
      <c r="D1578" s="3">
        <v>304</v>
      </c>
      <c r="E1578" s="3">
        <v>103</v>
      </c>
      <c r="F1578" s="3">
        <v>5</v>
      </c>
      <c r="G1578" s="5">
        <v>59.906000000000006</v>
      </c>
      <c r="H1578" s="5">
        <v>299.53000000000003</v>
      </c>
      <c r="I1578" s="5">
        <v>44.929500000000004</v>
      </c>
      <c r="J1578" s="3" t="b">
        <v>0</v>
      </c>
      <c r="K1578" s="3" t="s">
        <v>966</v>
      </c>
      <c r="L1578" s="3">
        <v>2023</v>
      </c>
      <c r="M1578" s="3">
        <v>10</v>
      </c>
      <c r="N1578" s="3" t="s">
        <v>16</v>
      </c>
      <c r="O1578" s="11">
        <v>17</v>
      </c>
      <c r="P1578" s="11" t="str">
        <f>TEXT(Table1[[#This Row],[Order_Date]],"YYYY-MM")</f>
        <v>2023-10</v>
      </c>
      <c r="Q1578" s="9" t="str">
        <f>IF(AND(Table1[[#This Row],[Hour]]&gt;=6,Table1[[#This Row],[Hour]]&lt;12),"Morning",IF(AND(Table1[[#This Row],[Hour]]&gt;=12,Table1[[#This Row],[Hour]]&lt;18),"AfterNoon",IF(AND(Table1[[#This Row],[Hour]]&gt;=18,Table1[[#This Row],[Hour]]&lt;21),"Evening","Night")))</f>
        <v>AfterNoon</v>
      </c>
      <c r="R1578">
        <f>Table1[[#This Row],[Total_Sales]]/Table1[[#This Row],[Quantity_Sold]]</f>
        <v>59.906000000000006</v>
      </c>
      <c r="S1578">
        <v>15</v>
      </c>
    </row>
    <row r="1579" spans="1:19" ht="15.75" customHeight="1" x14ac:dyDescent="0.25">
      <c r="A1579" s="3">
        <v>2578</v>
      </c>
      <c r="B1579" s="4">
        <v>44935</v>
      </c>
      <c r="C1579" s="3">
        <v>203</v>
      </c>
      <c r="D1579" s="3">
        <v>305</v>
      </c>
      <c r="E1579" s="3">
        <v>105</v>
      </c>
      <c r="F1579" s="3">
        <v>9</v>
      </c>
      <c r="G1579" s="5">
        <v>444.42200000000003</v>
      </c>
      <c r="H1579" s="5">
        <v>3999.7980000000002</v>
      </c>
      <c r="I1579" s="5">
        <v>679.96566000000007</v>
      </c>
      <c r="J1579" s="3" t="b">
        <v>0</v>
      </c>
      <c r="K1579" s="3" t="s">
        <v>142</v>
      </c>
      <c r="L1579" s="3">
        <v>2023</v>
      </c>
      <c r="M1579" s="3">
        <v>1</v>
      </c>
      <c r="N1579" s="3" t="s">
        <v>28</v>
      </c>
      <c r="O1579" s="11">
        <v>5</v>
      </c>
      <c r="P1579" s="11" t="str">
        <f>TEXT(Table1[[#This Row],[Order_Date]],"YYYY-MM")</f>
        <v>2023-01</v>
      </c>
      <c r="Q1579" s="9" t="str">
        <f>IF(AND(Table1[[#This Row],[Hour]]&gt;=6,Table1[[#This Row],[Hour]]&lt;12),"Morning",IF(AND(Table1[[#This Row],[Hour]]&gt;=12,Table1[[#This Row],[Hour]]&lt;18),"AfterNoon",IF(AND(Table1[[#This Row],[Hour]]&gt;=18,Table1[[#This Row],[Hour]]&lt;21),"Evening","Night")))</f>
        <v>Night</v>
      </c>
      <c r="R1579">
        <f>Table1[[#This Row],[Total_Sales]]/Table1[[#This Row],[Quantity_Sold]]</f>
        <v>444.42200000000003</v>
      </c>
      <c r="S1579">
        <v>17</v>
      </c>
    </row>
    <row r="1580" spans="1:19" ht="15.75" customHeight="1" x14ac:dyDescent="0.25">
      <c r="A1580" s="3">
        <v>2579</v>
      </c>
      <c r="B1580" s="4">
        <v>45243</v>
      </c>
      <c r="C1580" s="3">
        <v>204</v>
      </c>
      <c r="D1580" s="3">
        <v>305</v>
      </c>
      <c r="E1580" s="3">
        <v>104</v>
      </c>
      <c r="F1580" s="3">
        <v>2</v>
      </c>
      <c r="G1580" s="5">
        <v>597.54200000000003</v>
      </c>
      <c r="H1580" s="5">
        <v>1195.0840000000001</v>
      </c>
      <c r="I1580" s="5">
        <v>227.06596000000002</v>
      </c>
      <c r="J1580" s="3" t="b">
        <v>0</v>
      </c>
      <c r="K1580" s="3" t="s">
        <v>875</v>
      </c>
      <c r="L1580" s="3">
        <v>2023</v>
      </c>
      <c r="M1580" s="3">
        <v>11</v>
      </c>
      <c r="N1580" s="3" t="s">
        <v>28</v>
      </c>
      <c r="O1580" s="11">
        <v>3</v>
      </c>
      <c r="P1580" s="11" t="str">
        <f>TEXT(Table1[[#This Row],[Order_Date]],"YYYY-MM")</f>
        <v>2023-11</v>
      </c>
      <c r="Q1580" s="9" t="str">
        <f>IF(AND(Table1[[#This Row],[Hour]]&gt;=6,Table1[[#This Row],[Hour]]&lt;12),"Morning",IF(AND(Table1[[#This Row],[Hour]]&gt;=12,Table1[[#This Row],[Hour]]&lt;18),"AfterNoon",IF(AND(Table1[[#This Row],[Hour]]&gt;=18,Table1[[#This Row],[Hour]]&lt;21),"Evening","Night")))</f>
        <v>Night</v>
      </c>
      <c r="R1580">
        <f>Table1[[#This Row],[Total_Sales]]/Table1[[#This Row],[Quantity_Sold]]</f>
        <v>597.54200000000003</v>
      </c>
      <c r="S1580">
        <v>19</v>
      </c>
    </row>
    <row r="1581" spans="1:19" ht="15.75" customHeight="1" x14ac:dyDescent="0.25">
      <c r="A1581" s="3">
        <v>2580</v>
      </c>
      <c r="B1581" s="4">
        <v>45254</v>
      </c>
      <c r="C1581" s="3">
        <v>205</v>
      </c>
      <c r="D1581" s="3">
        <v>301</v>
      </c>
      <c r="E1581" s="3">
        <v>104</v>
      </c>
      <c r="F1581" s="3">
        <v>6</v>
      </c>
      <c r="G1581" s="5">
        <v>609.75200000000007</v>
      </c>
      <c r="H1581" s="5">
        <v>3658.5120000000006</v>
      </c>
      <c r="I1581" s="5">
        <v>768.28752000000009</v>
      </c>
      <c r="J1581" s="3" t="b">
        <v>0</v>
      </c>
      <c r="K1581" s="3" t="s">
        <v>334</v>
      </c>
      <c r="L1581" s="3">
        <v>2023</v>
      </c>
      <c r="M1581" s="3">
        <v>11</v>
      </c>
      <c r="N1581" s="3" t="s">
        <v>26</v>
      </c>
      <c r="O1581" s="11">
        <v>20</v>
      </c>
      <c r="P1581" s="11" t="str">
        <f>TEXT(Table1[[#This Row],[Order_Date]],"YYYY-MM")</f>
        <v>2023-11</v>
      </c>
      <c r="Q1581" s="9" t="str">
        <f>IF(AND(Table1[[#This Row],[Hour]]&gt;=6,Table1[[#This Row],[Hour]]&lt;12),"Morning",IF(AND(Table1[[#This Row],[Hour]]&gt;=12,Table1[[#This Row],[Hour]]&lt;18),"AfterNoon",IF(AND(Table1[[#This Row],[Hour]]&gt;=18,Table1[[#This Row],[Hour]]&lt;21),"Evening","Night")))</f>
        <v>Evening</v>
      </c>
      <c r="R1581">
        <f>Table1[[#This Row],[Total_Sales]]/Table1[[#This Row],[Quantity_Sold]]</f>
        <v>609.75200000000007</v>
      </c>
      <c r="S1581">
        <v>21</v>
      </c>
    </row>
    <row r="1582" spans="1:19" ht="15.75" customHeight="1" x14ac:dyDescent="0.25">
      <c r="A1582" s="3">
        <v>2581</v>
      </c>
      <c r="B1582" s="4">
        <v>45155</v>
      </c>
      <c r="C1582" s="3">
        <v>205</v>
      </c>
      <c r="D1582" s="3">
        <v>305</v>
      </c>
      <c r="E1582" s="3">
        <v>104</v>
      </c>
      <c r="F1582" s="3">
        <v>6</v>
      </c>
      <c r="G1582" s="5">
        <v>407.70400000000001</v>
      </c>
      <c r="H1582" s="5">
        <v>2446.2240000000002</v>
      </c>
      <c r="I1582" s="5">
        <v>611.55600000000004</v>
      </c>
      <c r="J1582" s="3" t="b">
        <v>0</v>
      </c>
      <c r="K1582" s="3" t="s">
        <v>767</v>
      </c>
      <c r="L1582" s="3">
        <v>2023</v>
      </c>
      <c r="M1582" s="3">
        <v>8</v>
      </c>
      <c r="N1582" s="3" t="s">
        <v>16</v>
      </c>
      <c r="O1582" s="11">
        <v>14</v>
      </c>
      <c r="P1582" s="11" t="str">
        <f>TEXT(Table1[[#This Row],[Order_Date]],"YYYY-MM")</f>
        <v>2023-08</v>
      </c>
      <c r="Q1582" s="9" t="str">
        <f>IF(AND(Table1[[#This Row],[Hour]]&gt;=6,Table1[[#This Row],[Hour]]&lt;12),"Morning",IF(AND(Table1[[#This Row],[Hour]]&gt;=12,Table1[[#This Row],[Hour]]&lt;18),"AfterNoon",IF(AND(Table1[[#This Row],[Hour]]&gt;=18,Table1[[#This Row],[Hour]]&lt;21),"Evening","Night")))</f>
        <v>AfterNoon</v>
      </c>
      <c r="R1582">
        <f>Table1[[#This Row],[Total_Sales]]/Table1[[#This Row],[Quantity_Sold]]</f>
        <v>407.70400000000001</v>
      </c>
      <c r="S1582">
        <v>25</v>
      </c>
    </row>
    <row r="1583" spans="1:19" ht="15.75" customHeight="1" x14ac:dyDescent="0.25">
      <c r="A1583" s="3">
        <v>2582</v>
      </c>
      <c r="B1583" s="4">
        <v>45430</v>
      </c>
      <c r="C1583" s="3">
        <v>201</v>
      </c>
      <c r="D1583" s="3">
        <v>305</v>
      </c>
      <c r="E1583" s="3">
        <v>105</v>
      </c>
      <c r="F1583" s="3">
        <v>3</v>
      </c>
      <c r="G1583" s="5">
        <v>57.464000000000006</v>
      </c>
      <c r="H1583" s="5">
        <v>172.39200000000002</v>
      </c>
      <c r="I1583" s="5">
        <v>51.717600000000004</v>
      </c>
      <c r="J1583" s="3" t="b">
        <v>0</v>
      </c>
      <c r="K1583" s="3" t="s">
        <v>967</v>
      </c>
      <c r="L1583" s="3">
        <v>2024</v>
      </c>
      <c r="M1583" s="3">
        <v>5</v>
      </c>
      <c r="N1583" s="3" t="s">
        <v>22</v>
      </c>
      <c r="O1583" s="11">
        <v>18</v>
      </c>
      <c r="P1583" s="11" t="str">
        <f>TEXT(Table1[[#This Row],[Order_Date]],"YYYY-MM")</f>
        <v>2024-05</v>
      </c>
      <c r="Q1583" s="9" t="str">
        <f>IF(AND(Table1[[#This Row],[Hour]]&gt;=6,Table1[[#This Row],[Hour]]&lt;12),"Morning",IF(AND(Table1[[#This Row],[Hour]]&gt;=12,Table1[[#This Row],[Hour]]&lt;18),"AfterNoon",IF(AND(Table1[[#This Row],[Hour]]&gt;=18,Table1[[#This Row],[Hour]]&lt;21),"Evening","Night")))</f>
        <v>Evening</v>
      </c>
      <c r="R1583">
        <f>Table1[[#This Row],[Total_Sales]]/Table1[[#This Row],[Quantity_Sold]]</f>
        <v>57.464000000000006</v>
      </c>
      <c r="S1583">
        <v>30</v>
      </c>
    </row>
    <row r="1584" spans="1:19" ht="15.75" customHeight="1" x14ac:dyDescent="0.25">
      <c r="A1584" s="3">
        <v>2583</v>
      </c>
      <c r="B1584" s="4">
        <v>45379</v>
      </c>
      <c r="C1584" s="3">
        <v>204</v>
      </c>
      <c r="D1584" s="3">
        <v>302</v>
      </c>
      <c r="E1584" s="3">
        <v>103</v>
      </c>
      <c r="F1584" s="3">
        <v>2</v>
      </c>
      <c r="G1584" s="5">
        <v>100.32000000000001</v>
      </c>
      <c r="H1584" s="5">
        <v>200.64000000000001</v>
      </c>
      <c r="I1584" s="5">
        <v>30.096</v>
      </c>
      <c r="J1584" s="3" t="b">
        <v>0</v>
      </c>
      <c r="K1584" s="3" t="s">
        <v>453</v>
      </c>
      <c r="L1584" s="3">
        <v>2024</v>
      </c>
      <c r="M1584" s="3">
        <v>3</v>
      </c>
      <c r="N1584" s="3" t="s">
        <v>16</v>
      </c>
      <c r="O1584" s="11">
        <v>19</v>
      </c>
      <c r="P1584" s="11" t="str">
        <f>TEXT(Table1[[#This Row],[Order_Date]],"YYYY-MM")</f>
        <v>2024-03</v>
      </c>
      <c r="Q1584" s="9" t="str">
        <f>IF(AND(Table1[[#This Row],[Hour]]&gt;=6,Table1[[#This Row],[Hour]]&lt;12),"Morning",IF(AND(Table1[[#This Row],[Hour]]&gt;=12,Table1[[#This Row],[Hour]]&lt;18),"AfterNoon",IF(AND(Table1[[#This Row],[Hour]]&gt;=18,Table1[[#This Row],[Hour]]&lt;21),"Evening","Night")))</f>
        <v>Evening</v>
      </c>
      <c r="R1584">
        <f>Table1[[#This Row],[Total_Sales]]/Table1[[#This Row],[Quantity_Sold]]</f>
        <v>100.32000000000001</v>
      </c>
      <c r="S1584">
        <v>15</v>
      </c>
    </row>
    <row r="1585" spans="1:19" ht="15.75" customHeight="1" x14ac:dyDescent="0.25">
      <c r="A1585" s="3">
        <v>2584</v>
      </c>
      <c r="B1585" s="4">
        <v>44909</v>
      </c>
      <c r="C1585" s="3">
        <v>202</v>
      </c>
      <c r="D1585" s="3">
        <v>303</v>
      </c>
      <c r="E1585" s="3">
        <v>105</v>
      </c>
      <c r="F1585" s="3">
        <v>2</v>
      </c>
      <c r="G1585" s="5">
        <v>191.02600000000001</v>
      </c>
      <c r="H1585" s="5">
        <v>382.05200000000002</v>
      </c>
      <c r="I1585" s="5">
        <v>64.948840000000004</v>
      </c>
      <c r="J1585" s="3" t="b">
        <v>0</v>
      </c>
      <c r="K1585" s="3" t="s">
        <v>968</v>
      </c>
      <c r="L1585" s="3">
        <v>2022</v>
      </c>
      <c r="M1585" s="3">
        <v>12</v>
      </c>
      <c r="N1585" s="3" t="s">
        <v>18</v>
      </c>
      <c r="O1585" s="11">
        <v>14</v>
      </c>
      <c r="P1585" s="11" t="str">
        <f>TEXT(Table1[[#This Row],[Order_Date]],"YYYY-MM")</f>
        <v>2022-12</v>
      </c>
      <c r="Q1585" s="9" t="str">
        <f>IF(AND(Table1[[#This Row],[Hour]]&gt;=6,Table1[[#This Row],[Hour]]&lt;12),"Morning",IF(AND(Table1[[#This Row],[Hour]]&gt;=12,Table1[[#This Row],[Hour]]&lt;18),"AfterNoon",IF(AND(Table1[[#This Row],[Hour]]&gt;=18,Table1[[#This Row],[Hour]]&lt;21),"Evening","Night")))</f>
        <v>AfterNoon</v>
      </c>
      <c r="R1585">
        <f>Table1[[#This Row],[Total_Sales]]/Table1[[#This Row],[Quantity_Sold]]</f>
        <v>191.02600000000001</v>
      </c>
      <c r="S1585">
        <v>17</v>
      </c>
    </row>
    <row r="1586" spans="1:19" ht="15.75" customHeight="1" x14ac:dyDescent="0.25">
      <c r="A1586" s="3">
        <v>2585</v>
      </c>
      <c r="B1586" s="4">
        <v>45495</v>
      </c>
      <c r="C1586" s="3">
        <v>201</v>
      </c>
      <c r="D1586" s="3">
        <v>305</v>
      </c>
      <c r="E1586" s="3">
        <v>105</v>
      </c>
      <c r="F1586" s="3">
        <v>6</v>
      </c>
      <c r="G1586" s="5">
        <v>432.608</v>
      </c>
      <c r="H1586" s="5">
        <v>2595.6480000000001</v>
      </c>
      <c r="I1586" s="5">
        <v>493.17312000000004</v>
      </c>
      <c r="J1586" s="3" t="b">
        <v>0</v>
      </c>
      <c r="K1586" s="3" t="s">
        <v>726</v>
      </c>
      <c r="L1586" s="3">
        <v>2024</v>
      </c>
      <c r="M1586" s="3">
        <v>7</v>
      </c>
      <c r="N1586" s="3" t="s">
        <v>28</v>
      </c>
      <c r="O1586" s="11">
        <v>7</v>
      </c>
      <c r="P1586" s="11" t="str">
        <f>TEXT(Table1[[#This Row],[Order_Date]],"YYYY-MM")</f>
        <v>2024-07</v>
      </c>
      <c r="Q1586" s="9" t="str">
        <f>IF(AND(Table1[[#This Row],[Hour]]&gt;=6,Table1[[#This Row],[Hour]]&lt;12),"Morning",IF(AND(Table1[[#This Row],[Hour]]&gt;=12,Table1[[#This Row],[Hour]]&lt;18),"AfterNoon",IF(AND(Table1[[#This Row],[Hour]]&gt;=18,Table1[[#This Row],[Hour]]&lt;21),"Evening","Night")))</f>
        <v>Morning</v>
      </c>
      <c r="R1586">
        <f>Table1[[#This Row],[Total_Sales]]/Table1[[#This Row],[Quantity_Sold]]</f>
        <v>432.608</v>
      </c>
      <c r="S1586">
        <v>19</v>
      </c>
    </row>
    <row r="1587" spans="1:19" ht="15.75" customHeight="1" x14ac:dyDescent="0.25">
      <c r="A1587" s="3">
        <v>2586</v>
      </c>
      <c r="B1587" s="4">
        <v>45096</v>
      </c>
      <c r="C1587" s="3">
        <v>204</v>
      </c>
      <c r="D1587" s="3">
        <v>305</v>
      </c>
      <c r="E1587" s="3">
        <v>101</v>
      </c>
      <c r="F1587" s="3">
        <v>3</v>
      </c>
      <c r="G1587" s="5">
        <v>428.95600000000002</v>
      </c>
      <c r="H1587" s="5">
        <v>1286.8679999999999</v>
      </c>
      <c r="I1587" s="5">
        <v>270.24227999999999</v>
      </c>
      <c r="J1587" s="3" t="b">
        <v>0</v>
      </c>
      <c r="K1587" s="3" t="s">
        <v>37</v>
      </c>
      <c r="L1587" s="3">
        <v>2023</v>
      </c>
      <c r="M1587" s="3">
        <v>6</v>
      </c>
      <c r="N1587" s="3" t="s">
        <v>28</v>
      </c>
      <c r="O1587" s="11">
        <v>0</v>
      </c>
      <c r="P1587" s="11" t="str">
        <f>TEXT(Table1[[#This Row],[Order_Date]],"YYYY-MM")</f>
        <v>2023-06</v>
      </c>
      <c r="Q1587" s="9" t="str">
        <f>IF(AND(Table1[[#This Row],[Hour]]&gt;=6,Table1[[#This Row],[Hour]]&lt;12),"Morning",IF(AND(Table1[[#This Row],[Hour]]&gt;=12,Table1[[#This Row],[Hour]]&lt;18),"AfterNoon",IF(AND(Table1[[#This Row],[Hour]]&gt;=18,Table1[[#This Row],[Hour]]&lt;21),"Evening","Night")))</f>
        <v>Night</v>
      </c>
      <c r="R1587">
        <f>Table1[[#This Row],[Total_Sales]]/Table1[[#This Row],[Quantity_Sold]]</f>
        <v>428.95599999999996</v>
      </c>
      <c r="S1587">
        <v>21</v>
      </c>
    </row>
    <row r="1588" spans="1:19" ht="15.75" customHeight="1" x14ac:dyDescent="0.25">
      <c r="A1588" s="3">
        <v>2587</v>
      </c>
      <c r="B1588" s="4">
        <v>45286</v>
      </c>
      <c r="C1588" s="3">
        <v>204</v>
      </c>
      <c r="D1588" s="3">
        <v>302</v>
      </c>
      <c r="E1588" s="3">
        <v>105</v>
      </c>
      <c r="F1588" s="3">
        <v>2</v>
      </c>
      <c r="G1588" s="5">
        <v>122.14400000000002</v>
      </c>
      <c r="H1588" s="5">
        <v>244.28800000000004</v>
      </c>
      <c r="I1588" s="5">
        <v>61.07200000000001</v>
      </c>
      <c r="J1588" s="3" t="b">
        <v>0</v>
      </c>
      <c r="K1588" s="3" t="s">
        <v>467</v>
      </c>
      <c r="L1588" s="3">
        <v>2023</v>
      </c>
      <c r="M1588" s="3">
        <v>12</v>
      </c>
      <c r="N1588" s="3" t="s">
        <v>31</v>
      </c>
      <c r="O1588" s="11">
        <v>9</v>
      </c>
      <c r="P1588" s="11" t="str">
        <f>TEXT(Table1[[#This Row],[Order_Date]],"YYYY-MM")</f>
        <v>2023-12</v>
      </c>
      <c r="Q1588" s="9" t="str">
        <f>IF(AND(Table1[[#This Row],[Hour]]&gt;=6,Table1[[#This Row],[Hour]]&lt;12),"Morning",IF(AND(Table1[[#This Row],[Hour]]&gt;=12,Table1[[#This Row],[Hour]]&lt;18),"AfterNoon",IF(AND(Table1[[#This Row],[Hour]]&gt;=18,Table1[[#This Row],[Hour]]&lt;21),"Evening","Night")))</f>
        <v>Morning</v>
      </c>
      <c r="R1588">
        <f>Table1[[#This Row],[Total_Sales]]/Table1[[#This Row],[Quantity_Sold]]</f>
        <v>122.14400000000002</v>
      </c>
      <c r="S1588">
        <v>25</v>
      </c>
    </row>
    <row r="1589" spans="1:19" ht="15.75" customHeight="1" x14ac:dyDescent="0.25">
      <c r="A1589" s="3">
        <v>2588</v>
      </c>
      <c r="B1589" s="4">
        <v>45432</v>
      </c>
      <c r="C1589" s="3">
        <v>204</v>
      </c>
      <c r="D1589" s="3">
        <v>302</v>
      </c>
      <c r="E1589" s="3">
        <v>104</v>
      </c>
      <c r="F1589" s="3">
        <v>7</v>
      </c>
      <c r="G1589" s="5">
        <v>625.0200000000001</v>
      </c>
      <c r="H1589" s="5">
        <v>4375.1400000000003</v>
      </c>
      <c r="I1589" s="5">
        <v>1312.5420000000001</v>
      </c>
      <c r="J1589" s="3" t="b">
        <v>0</v>
      </c>
      <c r="K1589" s="3" t="s">
        <v>949</v>
      </c>
      <c r="L1589" s="3">
        <v>2024</v>
      </c>
      <c r="M1589" s="3">
        <v>5</v>
      </c>
      <c r="N1589" s="3" t="s">
        <v>28</v>
      </c>
      <c r="O1589" s="11">
        <v>14</v>
      </c>
      <c r="P1589" s="11" t="str">
        <f>TEXT(Table1[[#This Row],[Order_Date]],"YYYY-MM")</f>
        <v>2024-05</v>
      </c>
      <c r="Q1589" s="9" t="str">
        <f>IF(AND(Table1[[#This Row],[Hour]]&gt;=6,Table1[[#This Row],[Hour]]&lt;12),"Morning",IF(AND(Table1[[#This Row],[Hour]]&gt;=12,Table1[[#This Row],[Hour]]&lt;18),"AfterNoon",IF(AND(Table1[[#This Row],[Hour]]&gt;=18,Table1[[#This Row],[Hour]]&lt;21),"Evening","Night")))</f>
        <v>AfterNoon</v>
      </c>
      <c r="R1589">
        <f>Table1[[#This Row],[Total_Sales]]/Table1[[#This Row],[Quantity_Sold]]</f>
        <v>625.0200000000001</v>
      </c>
      <c r="S1589">
        <v>30</v>
      </c>
    </row>
    <row r="1590" spans="1:19" ht="15.75" customHeight="1" x14ac:dyDescent="0.25">
      <c r="A1590" s="3">
        <v>2589</v>
      </c>
      <c r="B1590" s="4">
        <v>45530</v>
      </c>
      <c r="C1590" s="3">
        <v>201</v>
      </c>
      <c r="D1590" s="3">
        <v>303</v>
      </c>
      <c r="E1590" s="3">
        <v>102</v>
      </c>
      <c r="F1590" s="3">
        <v>3</v>
      </c>
      <c r="G1590" s="5">
        <v>571.91200000000003</v>
      </c>
      <c r="H1590" s="5">
        <v>1715.7360000000001</v>
      </c>
      <c r="I1590" s="5">
        <v>257.36040000000003</v>
      </c>
      <c r="J1590" s="3" t="b">
        <v>0</v>
      </c>
      <c r="K1590" s="3" t="s">
        <v>232</v>
      </c>
      <c r="L1590" s="3">
        <v>2024</v>
      </c>
      <c r="M1590" s="3">
        <v>8</v>
      </c>
      <c r="N1590" s="3" t="s">
        <v>28</v>
      </c>
      <c r="O1590" s="11">
        <v>1</v>
      </c>
      <c r="P1590" s="11" t="str">
        <f>TEXT(Table1[[#This Row],[Order_Date]],"YYYY-MM")</f>
        <v>2024-08</v>
      </c>
      <c r="Q1590" s="9" t="str">
        <f>IF(AND(Table1[[#This Row],[Hour]]&gt;=6,Table1[[#This Row],[Hour]]&lt;12),"Morning",IF(AND(Table1[[#This Row],[Hour]]&gt;=12,Table1[[#This Row],[Hour]]&lt;18),"AfterNoon",IF(AND(Table1[[#This Row],[Hour]]&gt;=18,Table1[[#This Row],[Hour]]&lt;21),"Evening","Night")))</f>
        <v>Night</v>
      </c>
      <c r="R1590">
        <f>Table1[[#This Row],[Total_Sales]]/Table1[[#This Row],[Quantity_Sold]]</f>
        <v>571.91200000000003</v>
      </c>
      <c r="S1590">
        <v>15</v>
      </c>
    </row>
    <row r="1591" spans="1:19" ht="15.75" customHeight="1" x14ac:dyDescent="0.25">
      <c r="A1591" s="3">
        <v>2590</v>
      </c>
      <c r="B1591" s="4">
        <v>45044</v>
      </c>
      <c r="C1591" s="3">
        <v>202</v>
      </c>
      <c r="D1591" s="3">
        <v>302</v>
      </c>
      <c r="E1591" s="3">
        <v>101</v>
      </c>
      <c r="F1591" s="3">
        <v>6</v>
      </c>
      <c r="G1591" s="5">
        <v>374.13200000000006</v>
      </c>
      <c r="H1591" s="5">
        <v>2244.7920000000004</v>
      </c>
      <c r="I1591" s="5">
        <v>381.61464000000007</v>
      </c>
      <c r="J1591" s="3" t="b">
        <v>0</v>
      </c>
      <c r="K1591" s="3" t="s">
        <v>969</v>
      </c>
      <c r="L1591" s="3">
        <v>2023</v>
      </c>
      <c r="M1591" s="3">
        <v>4</v>
      </c>
      <c r="N1591" s="3" t="s">
        <v>26</v>
      </c>
      <c r="O1591" s="11">
        <v>20</v>
      </c>
      <c r="P1591" s="11" t="str">
        <f>TEXT(Table1[[#This Row],[Order_Date]],"YYYY-MM")</f>
        <v>2023-04</v>
      </c>
      <c r="Q1591" s="9" t="str">
        <f>IF(AND(Table1[[#This Row],[Hour]]&gt;=6,Table1[[#This Row],[Hour]]&lt;12),"Morning",IF(AND(Table1[[#This Row],[Hour]]&gt;=12,Table1[[#This Row],[Hour]]&lt;18),"AfterNoon",IF(AND(Table1[[#This Row],[Hour]]&gt;=18,Table1[[#This Row],[Hour]]&lt;21),"Evening","Night")))</f>
        <v>Evening</v>
      </c>
      <c r="R1591">
        <f>Table1[[#This Row],[Total_Sales]]/Table1[[#This Row],[Quantity_Sold]]</f>
        <v>374.13200000000006</v>
      </c>
      <c r="S1591">
        <v>17</v>
      </c>
    </row>
    <row r="1592" spans="1:19" ht="15.75" customHeight="1" x14ac:dyDescent="0.25">
      <c r="A1592" s="3">
        <v>2591</v>
      </c>
      <c r="B1592" s="4">
        <v>45148</v>
      </c>
      <c r="C1592" s="3">
        <v>203</v>
      </c>
      <c r="D1592" s="3">
        <v>301</v>
      </c>
      <c r="E1592" s="3">
        <v>103</v>
      </c>
      <c r="F1592" s="3">
        <v>9</v>
      </c>
      <c r="G1592" s="5">
        <v>89.38600000000001</v>
      </c>
      <c r="H1592" s="5">
        <v>804.47400000000005</v>
      </c>
      <c r="I1592" s="5">
        <v>152.85006000000001</v>
      </c>
      <c r="J1592" s="3" t="b">
        <v>1</v>
      </c>
      <c r="K1592" s="3" t="s">
        <v>970</v>
      </c>
      <c r="L1592" s="3">
        <v>2023</v>
      </c>
      <c r="M1592" s="3">
        <v>8</v>
      </c>
      <c r="N1592" s="3" t="s">
        <v>16</v>
      </c>
      <c r="O1592" s="11">
        <v>13</v>
      </c>
      <c r="P1592" s="11" t="str">
        <f>TEXT(Table1[[#This Row],[Order_Date]],"YYYY-MM")</f>
        <v>2023-08</v>
      </c>
      <c r="Q1592" s="9" t="str">
        <f>IF(AND(Table1[[#This Row],[Hour]]&gt;=6,Table1[[#This Row],[Hour]]&lt;12),"Morning",IF(AND(Table1[[#This Row],[Hour]]&gt;=12,Table1[[#This Row],[Hour]]&lt;18),"AfterNoon",IF(AND(Table1[[#This Row],[Hour]]&gt;=18,Table1[[#This Row],[Hour]]&lt;21),"Evening","Night")))</f>
        <v>AfterNoon</v>
      </c>
      <c r="R1592">
        <f>Table1[[#This Row],[Total_Sales]]/Table1[[#This Row],[Quantity_Sold]]</f>
        <v>89.38600000000001</v>
      </c>
      <c r="S1592">
        <v>19</v>
      </c>
    </row>
    <row r="1593" spans="1:19" ht="15.75" customHeight="1" x14ac:dyDescent="0.25">
      <c r="A1593" s="3">
        <v>2592</v>
      </c>
      <c r="B1593" s="4">
        <v>45065</v>
      </c>
      <c r="C1593" s="3">
        <v>201</v>
      </c>
      <c r="D1593" s="3">
        <v>302</v>
      </c>
      <c r="E1593" s="3">
        <v>103</v>
      </c>
      <c r="F1593" s="3">
        <v>4</v>
      </c>
      <c r="G1593" s="5">
        <v>483.89</v>
      </c>
      <c r="H1593" s="5">
        <v>1935.56</v>
      </c>
      <c r="I1593" s="5">
        <v>406.46759999999995</v>
      </c>
      <c r="J1593" s="3" t="b">
        <v>1</v>
      </c>
      <c r="K1593" s="3" t="s">
        <v>267</v>
      </c>
      <c r="L1593" s="3">
        <v>2023</v>
      </c>
      <c r="M1593" s="3">
        <v>5</v>
      </c>
      <c r="N1593" s="3" t="s">
        <v>26</v>
      </c>
      <c r="O1593" s="11">
        <v>10</v>
      </c>
      <c r="P1593" s="11" t="str">
        <f>TEXT(Table1[[#This Row],[Order_Date]],"YYYY-MM")</f>
        <v>2023-05</v>
      </c>
      <c r="Q1593" s="9" t="str">
        <f>IF(AND(Table1[[#This Row],[Hour]]&gt;=6,Table1[[#This Row],[Hour]]&lt;12),"Morning",IF(AND(Table1[[#This Row],[Hour]]&gt;=12,Table1[[#This Row],[Hour]]&lt;18),"AfterNoon",IF(AND(Table1[[#This Row],[Hour]]&gt;=18,Table1[[#This Row],[Hour]]&lt;21),"Evening","Night")))</f>
        <v>Morning</v>
      </c>
      <c r="R1593">
        <f>Table1[[#This Row],[Total_Sales]]/Table1[[#This Row],[Quantity_Sold]]</f>
        <v>483.89</v>
      </c>
      <c r="S1593">
        <v>21</v>
      </c>
    </row>
    <row r="1594" spans="1:19" ht="15.75" customHeight="1" x14ac:dyDescent="0.25">
      <c r="A1594" s="3">
        <v>2593</v>
      </c>
      <c r="B1594" s="4">
        <v>45322</v>
      </c>
      <c r="C1594" s="3">
        <v>202</v>
      </c>
      <c r="D1594" s="3">
        <v>301</v>
      </c>
      <c r="E1594" s="3">
        <v>102</v>
      </c>
      <c r="F1594" s="3">
        <v>7</v>
      </c>
      <c r="G1594" s="5">
        <v>75.372</v>
      </c>
      <c r="H1594" s="5">
        <v>527.60400000000004</v>
      </c>
      <c r="I1594" s="5">
        <v>131.90100000000001</v>
      </c>
      <c r="J1594" s="3" t="b">
        <v>0</v>
      </c>
      <c r="K1594" s="3" t="s">
        <v>619</v>
      </c>
      <c r="L1594" s="3">
        <v>2024</v>
      </c>
      <c r="M1594" s="3">
        <v>1</v>
      </c>
      <c r="N1594" s="3" t="s">
        <v>18</v>
      </c>
      <c r="O1594" s="11">
        <v>15</v>
      </c>
      <c r="P1594" s="11" t="str">
        <f>TEXT(Table1[[#This Row],[Order_Date]],"YYYY-MM")</f>
        <v>2024-01</v>
      </c>
      <c r="Q1594" s="9" t="str">
        <f>IF(AND(Table1[[#This Row],[Hour]]&gt;=6,Table1[[#This Row],[Hour]]&lt;12),"Morning",IF(AND(Table1[[#This Row],[Hour]]&gt;=12,Table1[[#This Row],[Hour]]&lt;18),"AfterNoon",IF(AND(Table1[[#This Row],[Hour]]&gt;=18,Table1[[#This Row],[Hour]]&lt;21),"Evening","Night")))</f>
        <v>AfterNoon</v>
      </c>
      <c r="R1594">
        <f>Table1[[#This Row],[Total_Sales]]/Table1[[#This Row],[Quantity_Sold]]</f>
        <v>75.372</v>
      </c>
      <c r="S1594">
        <v>25</v>
      </c>
    </row>
    <row r="1595" spans="1:19" ht="15.75" customHeight="1" x14ac:dyDescent="0.25">
      <c r="A1595" s="3">
        <v>2594</v>
      </c>
      <c r="B1595" s="4">
        <v>44874</v>
      </c>
      <c r="C1595" s="3">
        <v>202</v>
      </c>
      <c r="D1595" s="3">
        <v>304</v>
      </c>
      <c r="E1595" s="3">
        <v>102</v>
      </c>
      <c r="F1595" s="3">
        <v>10</v>
      </c>
      <c r="G1595" s="5">
        <v>80.916000000000011</v>
      </c>
      <c r="H1595" s="5">
        <v>809.16000000000008</v>
      </c>
      <c r="I1595" s="5">
        <v>242.74800000000002</v>
      </c>
      <c r="J1595" s="3" t="b">
        <v>0</v>
      </c>
      <c r="K1595" s="3" t="s">
        <v>703</v>
      </c>
      <c r="L1595" s="3">
        <v>2022</v>
      </c>
      <c r="M1595" s="3">
        <v>11</v>
      </c>
      <c r="N1595" s="3" t="s">
        <v>18</v>
      </c>
      <c r="O1595" s="11">
        <v>20</v>
      </c>
      <c r="P1595" s="11" t="str">
        <f>TEXT(Table1[[#This Row],[Order_Date]],"YYYY-MM")</f>
        <v>2022-11</v>
      </c>
      <c r="Q1595" s="9" t="str">
        <f>IF(AND(Table1[[#This Row],[Hour]]&gt;=6,Table1[[#This Row],[Hour]]&lt;12),"Morning",IF(AND(Table1[[#This Row],[Hour]]&gt;=12,Table1[[#This Row],[Hour]]&lt;18),"AfterNoon",IF(AND(Table1[[#This Row],[Hour]]&gt;=18,Table1[[#This Row],[Hour]]&lt;21),"Evening","Night")))</f>
        <v>Evening</v>
      </c>
      <c r="R1595">
        <f>Table1[[#This Row],[Total_Sales]]/Table1[[#This Row],[Quantity_Sold]]</f>
        <v>80.916000000000011</v>
      </c>
      <c r="S1595">
        <v>30</v>
      </c>
    </row>
    <row r="1596" spans="1:19" ht="15.75" customHeight="1" x14ac:dyDescent="0.25">
      <c r="A1596" s="3">
        <v>2595</v>
      </c>
      <c r="B1596" s="4">
        <v>45343</v>
      </c>
      <c r="C1596" s="3">
        <v>203</v>
      </c>
      <c r="D1596" s="3">
        <v>305</v>
      </c>
      <c r="E1596" s="3">
        <v>101</v>
      </c>
      <c r="F1596" s="3">
        <v>5</v>
      </c>
      <c r="G1596" s="5">
        <v>117.04000000000002</v>
      </c>
      <c r="H1596" s="5">
        <v>585.20000000000005</v>
      </c>
      <c r="I1596" s="5">
        <v>87.78</v>
      </c>
      <c r="J1596" s="3" t="b">
        <v>0</v>
      </c>
      <c r="K1596" s="3" t="s">
        <v>137</v>
      </c>
      <c r="L1596" s="3">
        <v>2024</v>
      </c>
      <c r="M1596" s="3">
        <v>2</v>
      </c>
      <c r="N1596" s="3" t="s">
        <v>18</v>
      </c>
      <c r="O1596" s="11">
        <v>19</v>
      </c>
      <c r="P1596" s="11" t="str">
        <f>TEXT(Table1[[#This Row],[Order_Date]],"YYYY-MM")</f>
        <v>2024-02</v>
      </c>
      <c r="Q1596" s="9" t="str">
        <f>IF(AND(Table1[[#This Row],[Hour]]&gt;=6,Table1[[#This Row],[Hour]]&lt;12),"Morning",IF(AND(Table1[[#This Row],[Hour]]&gt;=12,Table1[[#This Row],[Hour]]&lt;18),"AfterNoon",IF(AND(Table1[[#This Row],[Hour]]&gt;=18,Table1[[#This Row],[Hour]]&lt;21),"Evening","Night")))</f>
        <v>Evening</v>
      </c>
      <c r="R1596">
        <f>Table1[[#This Row],[Total_Sales]]/Table1[[#This Row],[Quantity_Sold]]</f>
        <v>117.04</v>
      </c>
      <c r="S1596">
        <v>15</v>
      </c>
    </row>
    <row r="1597" spans="1:19" ht="15.75" customHeight="1" x14ac:dyDescent="0.25">
      <c r="A1597" s="3">
        <v>2596</v>
      </c>
      <c r="B1597" s="4">
        <v>45084</v>
      </c>
      <c r="C1597" s="3">
        <v>201</v>
      </c>
      <c r="D1597" s="3">
        <v>302</v>
      </c>
      <c r="E1597" s="3">
        <v>103</v>
      </c>
      <c r="F1597" s="3">
        <v>3</v>
      </c>
      <c r="G1597" s="5">
        <v>227.37</v>
      </c>
      <c r="H1597" s="5">
        <v>682.11</v>
      </c>
      <c r="I1597" s="5">
        <v>115.95870000000001</v>
      </c>
      <c r="J1597" s="3" t="b">
        <v>0</v>
      </c>
      <c r="K1597" s="3" t="s">
        <v>971</v>
      </c>
      <c r="L1597" s="3">
        <v>2023</v>
      </c>
      <c r="M1597" s="3">
        <v>6</v>
      </c>
      <c r="N1597" s="3" t="s">
        <v>18</v>
      </c>
      <c r="O1597" s="11">
        <v>4</v>
      </c>
      <c r="P1597" s="11" t="str">
        <f>TEXT(Table1[[#This Row],[Order_Date]],"YYYY-MM")</f>
        <v>2023-06</v>
      </c>
      <c r="Q1597" s="9" t="str">
        <f>IF(AND(Table1[[#This Row],[Hour]]&gt;=6,Table1[[#This Row],[Hour]]&lt;12),"Morning",IF(AND(Table1[[#This Row],[Hour]]&gt;=12,Table1[[#This Row],[Hour]]&lt;18),"AfterNoon",IF(AND(Table1[[#This Row],[Hour]]&gt;=18,Table1[[#This Row],[Hour]]&lt;21),"Evening","Night")))</f>
        <v>Night</v>
      </c>
      <c r="R1597">
        <f>Table1[[#This Row],[Total_Sales]]/Table1[[#This Row],[Quantity_Sold]]</f>
        <v>227.37</v>
      </c>
      <c r="S1597">
        <v>17</v>
      </c>
    </row>
    <row r="1598" spans="1:19" ht="15.75" customHeight="1" x14ac:dyDescent="0.25">
      <c r="A1598" s="3">
        <v>2597</v>
      </c>
      <c r="B1598" s="4">
        <v>44877</v>
      </c>
      <c r="C1598" s="3">
        <v>205</v>
      </c>
      <c r="D1598" s="3">
        <v>301</v>
      </c>
      <c r="E1598" s="3">
        <v>103</v>
      </c>
      <c r="F1598" s="3">
        <v>8</v>
      </c>
      <c r="G1598" s="5">
        <v>577.98400000000015</v>
      </c>
      <c r="H1598" s="5">
        <v>4623.8720000000012</v>
      </c>
      <c r="I1598" s="5">
        <v>878.53568000000018</v>
      </c>
      <c r="J1598" s="3" t="b">
        <v>0</v>
      </c>
      <c r="K1598" s="3" t="s">
        <v>139</v>
      </c>
      <c r="L1598" s="3">
        <v>2022</v>
      </c>
      <c r="M1598" s="3">
        <v>11</v>
      </c>
      <c r="N1598" s="3" t="s">
        <v>22</v>
      </c>
      <c r="O1598" s="11">
        <v>13</v>
      </c>
      <c r="P1598" s="11" t="str">
        <f>TEXT(Table1[[#This Row],[Order_Date]],"YYYY-MM")</f>
        <v>2022-11</v>
      </c>
      <c r="Q1598" s="9" t="str">
        <f>IF(AND(Table1[[#This Row],[Hour]]&gt;=6,Table1[[#This Row],[Hour]]&lt;12),"Morning",IF(AND(Table1[[#This Row],[Hour]]&gt;=12,Table1[[#This Row],[Hour]]&lt;18),"AfterNoon",IF(AND(Table1[[#This Row],[Hour]]&gt;=18,Table1[[#This Row],[Hour]]&lt;21),"Evening","Night")))</f>
        <v>AfterNoon</v>
      </c>
      <c r="R1598">
        <f>Table1[[#This Row],[Total_Sales]]/Table1[[#This Row],[Quantity_Sold]]</f>
        <v>577.98400000000015</v>
      </c>
      <c r="S1598">
        <v>19</v>
      </c>
    </row>
    <row r="1599" spans="1:19" ht="15.75" customHeight="1" x14ac:dyDescent="0.25">
      <c r="A1599" s="3">
        <v>2598</v>
      </c>
      <c r="B1599" s="4">
        <v>44878</v>
      </c>
      <c r="C1599" s="3">
        <v>204</v>
      </c>
      <c r="D1599" s="3">
        <v>304</v>
      </c>
      <c r="E1599" s="3">
        <v>102</v>
      </c>
      <c r="F1599" s="3">
        <v>2</v>
      </c>
      <c r="G1599" s="5">
        <v>327.16200000000003</v>
      </c>
      <c r="H1599" s="5">
        <v>654.32400000000007</v>
      </c>
      <c r="I1599" s="5">
        <v>137.40804</v>
      </c>
      <c r="J1599" s="3" t="b">
        <v>0</v>
      </c>
      <c r="K1599" s="3" t="s">
        <v>972</v>
      </c>
      <c r="L1599" s="3">
        <v>2022</v>
      </c>
      <c r="M1599" s="3">
        <v>11</v>
      </c>
      <c r="N1599" s="3" t="s">
        <v>20</v>
      </c>
      <c r="O1599" s="11">
        <v>23</v>
      </c>
      <c r="P1599" s="11" t="str">
        <f>TEXT(Table1[[#This Row],[Order_Date]],"YYYY-MM")</f>
        <v>2022-11</v>
      </c>
      <c r="Q1599" s="9" t="str">
        <f>IF(AND(Table1[[#This Row],[Hour]]&gt;=6,Table1[[#This Row],[Hour]]&lt;12),"Morning",IF(AND(Table1[[#This Row],[Hour]]&gt;=12,Table1[[#This Row],[Hour]]&lt;18),"AfterNoon",IF(AND(Table1[[#This Row],[Hour]]&gt;=18,Table1[[#This Row],[Hour]]&lt;21),"Evening","Night")))</f>
        <v>Night</v>
      </c>
      <c r="R1599">
        <f>Table1[[#This Row],[Total_Sales]]/Table1[[#This Row],[Quantity_Sold]]</f>
        <v>327.16200000000003</v>
      </c>
      <c r="S1599">
        <v>20.999999999999996</v>
      </c>
    </row>
    <row r="1600" spans="1:19" ht="15.75" customHeight="1" x14ac:dyDescent="0.25">
      <c r="A1600" s="3">
        <v>2599</v>
      </c>
      <c r="B1600" s="4">
        <v>44962</v>
      </c>
      <c r="C1600" s="3">
        <v>202</v>
      </c>
      <c r="D1600" s="3">
        <v>304</v>
      </c>
      <c r="E1600" s="3">
        <v>104</v>
      </c>
      <c r="F1600" s="3">
        <v>9</v>
      </c>
      <c r="G1600" s="5">
        <v>635.00800000000004</v>
      </c>
      <c r="H1600" s="5">
        <v>5715.0720000000001</v>
      </c>
      <c r="I1600" s="5">
        <v>1428.768</v>
      </c>
      <c r="J1600" s="3" t="b">
        <v>0</v>
      </c>
      <c r="K1600" s="3" t="s">
        <v>169</v>
      </c>
      <c r="L1600" s="3">
        <v>2023</v>
      </c>
      <c r="M1600" s="3">
        <v>2</v>
      </c>
      <c r="N1600" s="3" t="s">
        <v>20</v>
      </c>
      <c r="O1600" s="11">
        <v>12</v>
      </c>
      <c r="P1600" s="11" t="str">
        <f>TEXT(Table1[[#This Row],[Order_Date]],"YYYY-MM")</f>
        <v>2023-02</v>
      </c>
      <c r="Q1600" s="9" t="str">
        <f>IF(AND(Table1[[#This Row],[Hour]]&gt;=6,Table1[[#This Row],[Hour]]&lt;12),"Morning",IF(AND(Table1[[#This Row],[Hour]]&gt;=12,Table1[[#This Row],[Hour]]&lt;18),"AfterNoon",IF(AND(Table1[[#This Row],[Hour]]&gt;=18,Table1[[#This Row],[Hour]]&lt;21),"Evening","Night")))</f>
        <v>AfterNoon</v>
      </c>
      <c r="R1600">
        <f>Table1[[#This Row],[Total_Sales]]/Table1[[#This Row],[Quantity_Sold]]</f>
        <v>635.00800000000004</v>
      </c>
      <c r="S1600">
        <v>25</v>
      </c>
    </row>
    <row r="1601" spans="1:19" ht="15.75" customHeight="1" x14ac:dyDescent="0.25">
      <c r="A1601" s="3">
        <v>2600</v>
      </c>
      <c r="B1601" s="4">
        <v>45236</v>
      </c>
      <c r="C1601" s="3">
        <v>204</v>
      </c>
      <c r="D1601" s="3">
        <v>301</v>
      </c>
      <c r="E1601" s="3">
        <v>103</v>
      </c>
      <c r="F1601" s="3">
        <v>7</v>
      </c>
      <c r="G1601" s="5">
        <v>322.01400000000001</v>
      </c>
      <c r="H1601" s="5">
        <v>2254.098</v>
      </c>
      <c r="I1601" s="5">
        <v>676.22939999999994</v>
      </c>
      <c r="J1601" s="3" t="b">
        <v>1</v>
      </c>
      <c r="K1601" s="3" t="s">
        <v>973</v>
      </c>
      <c r="L1601" s="3">
        <v>2023</v>
      </c>
      <c r="M1601" s="3">
        <v>11</v>
      </c>
      <c r="N1601" s="3" t="s">
        <v>28</v>
      </c>
      <c r="O1601" s="11">
        <v>19</v>
      </c>
      <c r="P1601" s="11" t="str">
        <f>TEXT(Table1[[#This Row],[Order_Date]],"YYYY-MM")</f>
        <v>2023-11</v>
      </c>
      <c r="Q1601" s="9" t="str">
        <f>IF(AND(Table1[[#This Row],[Hour]]&gt;=6,Table1[[#This Row],[Hour]]&lt;12),"Morning",IF(AND(Table1[[#This Row],[Hour]]&gt;=12,Table1[[#This Row],[Hour]]&lt;18),"AfterNoon",IF(AND(Table1[[#This Row],[Hour]]&gt;=18,Table1[[#This Row],[Hour]]&lt;21),"Evening","Night")))</f>
        <v>Evening</v>
      </c>
      <c r="R1601">
        <f>Table1[[#This Row],[Total_Sales]]/Table1[[#This Row],[Quantity_Sold]]</f>
        <v>322.01400000000001</v>
      </c>
      <c r="S1601">
        <v>30</v>
      </c>
    </row>
    <row r="1602" spans="1:19" ht="15.75" customHeight="1" x14ac:dyDescent="0.25">
      <c r="A1602" s="3">
        <v>2601</v>
      </c>
      <c r="B1602" s="4">
        <v>45470</v>
      </c>
      <c r="C1602" s="3">
        <v>204</v>
      </c>
      <c r="D1602" s="3">
        <v>303</v>
      </c>
      <c r="E1602" s="3">
        <v>101</v>
      </c>
      <c r="F1602" s="3">
        <v>2</v>
      </c>
      <c r="G1602" s="5">
        <v>341.11000000000007</v>
      </c>
      <c r="H1602" s="5">
        <v>682.22000000000014</v>
      </c>
      <c r="I1602" s="5">
        <v>102.33300000000001</v>
      </c>
      <c r="J1602" s="3" t="b">
        <v>0</v>
      </c>
      <c r="K1602" s="3" t="s">
        <v>513</v>
      </c>
      <c r="L1602" s="3">
        <v>2024</v>
      </c>
      <c r="M1602" s="3">
        <v>6</v>
      </c>
      <c r="N1602" s="3" t="s">
        <v>16</v>
      </c>
      <c r="O1602" s="11">
        <v>3</v>
      </c>
      <c r="P1602" s="11" t="str">
        <f>TEXT(Table1[[#This Row],[Order_Date]],"YYYY-MM")</f>
        <v>2024-06</v>
      </c>
      <c r="Q1602" s="9" t="str">
        <f>IF(AND(Table1[[#This Row],[Hour]]&gt;=6,Table1[[#This Row],[Hour]]&lt;12),"Morning",IF(AND(Table1[[#This Row],[Hour]]&gt;=12,Table1[[#This Row],[Hour]]&lt;18),"AfterNoon",IF(AND(Table1[[#This Row],[Hour]]&gt;=18,Table1[[#This Row],[Hour]]&lt;21),"Evening","Night")))</f>
        <v>Night</v>
      </c>
      <c r="R1602">
        <f>Table1[[#This Row],[Total_Sales]]/Table1[[#This Row],[Quantity_Sold]]</f>
        <v>341.11000000000007</v>
      </c>
      <c r="S1602">
        <v>15</v>
      </c>
    </row>
    <row r="1603" spans="1:19" ht="15.75" customHeight="1" x14ac:dyDescent="0.25">
      <c r="A1603" s="3">
        <v>2602</v>
      </c>
      <c r="B1603" s="4">
        <v>44960</v>
      </c>
      <c r="C1603" s="3">
        <v>202</v>
      </c>
      <c r="D1603" s="3">
        <v>304</v>
      </c>
      <c r="E1603" s="3">
        <v>103</v>
      </c>
      <c r="F1603" s="3">
        <v>2</v>
      </c>
      <c r="G1603" s="5">
        <v>351.38400000000001</v>
      </c>
      <c r="H1603" s="5">
        <v>702.76800000000003</v>
      </c>
      <c r="I1603" s="5">
        <v>119.47056000000002</v>
      </c>
      <c r="J1603" s="3" t="b">
        <v>0</v>
      </c>
      <c r="K1603" s="3" t="s">
        <v>847</v>
      </c>
      <c r="L1603" s="3">
        <v>2023</v>
      </c>
      <c r="M1603" s="3">
        <v>2</v>
      </c>
      <c r="N1603" s="3" t="s">
        <v>26</v>
      </c>
      <c r="O1603" s="11">
        <v>8</v>
      </c>
      <c r="P1603" s="11" t="str">
        <f>TEXT(Table1[[#This Row],[Order_Date]],"YYYY-MM")</f>
        <v>2023-02</v>
      </c>
      <c r="Q1603" s="9" t="str">
        <f>IF(AND(Table1[[#This Row],[Hour]]&gt;=6,Table1[[#This Row],[Hour]]&lt;12),"Morning",IF(AND(Table1[[#This Row],[Hour]]&gt;=12,Table1[[#This Row],[Hour]]&lt;18),"AfterNoon",IF(AND(Table1[[#This Row],[Hour]]&gt;=18,Table1[[#This Row],[Hour]]&lt;21),"Evening","Night")))</f>
        <v>Morning</v>
      </c>
      <c r="R1603">
        <f>Table1[[#This Row],[Total_Sales]]/Table1[[#This Row],[Quantity_Sold]]</f>
        <v>351.38400000000001</v>
      </c>
      <c r="S1603">
        <v>17</v>
      </c>
    </row>
    <row r="1604" spans="1:19" ht="15.75" customHeight="1" x14ac:dyDescent="0.25">
      <c r="A1604" s="3">
        <v>2603</v>
      </c>
      <c r="B1604" s="4">
        <v>44889</v>
      </c>
      <c r="C1604" s="3">
        <v>204</v>
      </c>
      <c r="D1604" s="3">
        <v>304</v>
      </c>
      <c r="E1604" s="3">
        <v>102</v>
      </c>
      <c r="F1604" s="3">
        <v>5</v>
      </c>
      <c r="G1604" s="5">
        <v>467.89600000000007</v>
      </c>
      <c r="H1604" s="5">
        <v>2339.4800000000005</v>
      </c>
      <c r="I1604" s="5">
        <v>444.5012000000001</v>
      </c>
      <c r="J1604" s="3" t="b">
        <v>0</v>
      </c>
      <c r="K1604" s="3" t="s">
        <v>974</v>
      </c>
      <c r="L1604" s="3">
        <v>2022</v>
      </c>
      <c r="M1604" s="3">
        <v>11</v>
      </c>
      <c r="N1604" s="3" t="s">
        <v>16</v>
      </c>
      <c r="O1604" s="11">
        <v>5</v>
      </c>
      <c r="P1604" s="11" t="str">
        <f>TEXT(Table1[[#This Row],[Order_Date]],"YYYY-MM")</f>
        <v>2022-11</v>
      </c>
      <c r="Q1604" s="9" t="str">
        <f>IF(AND(Table1[[#This Row],[Hour]]&gt;=6,Table1[[#This Row],[Hour]]&lt;12),"Morning",IF(AND(Table1[[#This Row],[Hour]]&gt;=12,Table1[[#This Row],[Hour]]&lt;18),"AfterNoon",IF(AND(Table1[[#This Row],[Hour]]&gt;=18,Table1[[#This Row],[Hour]]&lt;21),"Evening","Night")))</f>
        <v>Night</v>
      </c>
      <c r="R1604">
        <f>Table1[[#This Row],[Total_Sales]]/Table1[[#This Row],[Quantity_Sold]]</f>
        <v>467.89600000000007</v>
      </c>
      <c r="S1604">
        <v>19</v>
      </c>
    </row>
    <row r="1605" spans="1:19" ht="15.75" customHeight="1" x14ac:dyDescent="0.25">
      <c r="A1605" s="3">
        <v>2604</v>
      </c>
      <c r="B1605" s="4">
        <v>45521</v>
      </c>
      <c r="C1605" s="3">
        <v>204</v>
      </c>
      <c r="D1605" s="3">
        <v>302</v>
      </c>
      <c r="E1605" s="3">
        <v>102</v>
      </c>
      <c r="F1605" s="3">
        <v>9</v>
      </c>
      <c r="G1605" s="5">
        <v>151.976</v>
      </c>
      <c r="H1605" s="5">
        <v>1367.7840000000001</v>
      </c>
      <c r="I1605" s="5">
        <v>287.23464000000001</v>
      </c>
      <c r="J1605" s="3" t="b">
        <v>0</v>
      </c>
      <c r="K1605" s="3" t="s">
        <v>339</v>
      </c>
      <c r="L1605" s="3">
        <v>2024</v>
      </c>
      <c r="M1605" s="3">
        <v>8</v>
      </c>
      <c r="N1605" s="3" t="s">
        <v>22</v>
      </c>
      <c r="O1605" s="11">
        <v>21</v>
      </c>
      <c r="P1605" s="11" t="str">
        <f>TEXT(Table1[[#This Row],[Order_Date]],"YYYY-MM")</f>
        <v>2024-08</v>
      </c>
      <c r="Q1605" s="9" t="str">
        <f>IF(AND(Table1[[#This Row],[Hour]]&gt;=6,Table1[[#This Row],[Hour]]&lt;12),"Morning",IF(AND(Table1[[#This Row],[Hour]]&gt;=12,Table1[[#This Row],[Hour]]&lt;18),"AfterNoon",IF(AND(Table1[[#This Row],[Hour]]&gt;=18,Table1[[#This Row],[Hour]]&lt;21),"Evening","Night")))</f>
        <v>Night</v>
      </c>
      <c r="R1605">
        <f>Table1[[#This Row],[Total_Sales]]/Table1[[#This Row],[Quantity_Sold]]</f>
        <v>151.976</v>
      </c>
      <c r="S1605">
        <v>21</v>
      </c>
    </row>
    <row r="1606" spans="1:19" ht="15.75" customHeight="1" x14ac:dyDescent="0.25">
      <c r="A1606" s="3">
        <v>2605</v>
      </c>
      <c r="B1606" s="4">
        <v>45224</v>
      </c>
      <c r="C1606" s="3">
        <v>205</v>
      </c>
      <c r="D1606" s="3">
        <v>303</v>
      </c>
      <c r="E1606" s="3">
        <v>104</v>
      </c>
      <c r="F1606" s="3">
        <v>3</v>
      </c>
      <c r="G1606" s="5">
        <v>59.048000000000002</v>
      </c>
      <c r="H1606" s="5">
        <v>177.14400000000001</v>
      </c>
      <c r="I1606" s="5">
        <v>44.286000000000001</v>
      </c>
      <c r="J1606" s="3" t="b">
        <v>0</v>
      </c>
      <c r="K1606" s="3" t="s">
        <v>535</v>
      </c>
      <c r="L1606" s="3">
        <v>2023</v>
      </c>
      <c r="M1606" s="3">
        <v>10</v>
      </c>
      <c r="N1606" s="3" t="s">
        <v>18</v>
      </c>
      <c r="O1606" s="11">
        <v>0</v>
      </c>
      <c r="P1606" s="11" t="str">
        <f>TEXT(Table1[[#This Row],[Order_Date]],"YYYY-MM")</f>
        <v>2023-10</v>
      </c>
      <c r="Q1606" s="9" t="str">
        <f>IF(AND(Table1[[#This Row],[Hour]]&gt;=6,Table1[[#This Row],[Hour]]&lt;12),"Morning",IF(AND(Table1[[#This Row],[Hour]]&gt;=12,Table1[[#This Row],[Hour]]&lt;18),"AfterNoon",IF(AND(Table1[[#This Row],[Hour]]&gt;=18,Table1[[#This Row],[Hour]]&lt;21),"Evening","Night")))</f>
        <v>Night</v>
      </c>
      <c r="R1606">
        <f>Table1[[#This Row],[Total_Sales]]/Table1[[#This Row],[Quantity_Sold]]</f>
        <v>59.048000000000002</v>
      </c>
      <c r="S1606">
        <v>25</v>
      </c>
    </row>
    <row r="1607" spans="1:19" ht="15.75" customHeight="1" x14ac:dyDescent="0.25">
      <c r="A1607" s="3">
        <v>2606</v>
      </c>
      <c r="B1607" s="4">
        <v>45041</v>
      </c>
      <c r="C1607" s="3">
        <v>203</v>
      </c>
      <c r="D1607" s="3">
        <v>302</v>
      </c>
      <c r="E1607" s="3">
        <v>104</v>
      </c>
      <c r="F1607" s="3">
        <v>1</v>
      </c>
      <c r="G1607" s="5">
        <v>152.9</v>
      </c>
      <c r="H1607" s="5">
        <v>152.9</v>
      </c>
      <c r="I1607" s="5">
        <v>45.87</v>
      </c>
      <c r="J1607" s="3" t="b">
        <v>0</v>
      </c>
      <c r="K1607" s="3" t="s">
        <v>975</v>
      </c>
      <c r="L1607" s="3">
        <v>2023</v>
      </c>
      <c r="M1607" s="3">
        <v>4</v>
      </c>
      <c r="N1607" s="3" t="s">
        <v>31</v>
      </c>
      <c r="O1607" s="11">
        <v>9</v>
      </c>
      <c r="P1607" s="11" t="str">
        <f>TEXT(Table1[[#This Row],[Order_Date]],"YYYY-MM")</f>
        <v>2023-04</v>
      </c>
      <c r="Q1607" s="9" t="str">
        <f>IF(AND(Table1[[#This Row],[Hour]]&gt;=6,Table1[[#This Row],[Hour]]&lt;12),"Morning",IF(AND(Table1[[#This Row],[Hour]]&gt;=12,Table1[[#This Row],[Hour]]&lt;18),"AfterNoon",IF(AND(Table1[[#This Row],[Hour]]&gt;=18,Table1[[#This Row],[Hour]]&lt;21),"Evening","Night")))</f>
        <v>Morning</v>
      </c>
      <c r="R1607">
        <f>Table1[[#This Row],[Total_Sales]]/Table1[[#This Row],[Quantity_Sold]]</f>
        <v>152.9</v>
      </c>
      <c r="S1607">
        <v>30</v>
      </c>
    </row>
    <row r="1608" spans="1:19" ht="15.75" customHeight="1" x14ac:dyDescent="0.25">
      <c r="A1608" s="3">
        <v>2607</v>
      </c>
      <c r="B1608" s="4">
        <v>45089</v>
      </c>
      <c r="C1608" s="3">
        <v>202</v>
      </c>
      <c r="D1608" s="3">
        <v>302</v>
      </c>
      <c r="E1608" s="3">
        <v>103</v>
      </c>
      <c r="F1608" s="3">
        <v>6</v>
      </c>
      <c r="G1608" s="5">
        <v>529.84800000000007</v>
      </c>
      <c r="H1608" s="5">
        <v>3179.0880000000006</v>
      </c>
      <c r="I1608" s="5">
        <v>476.86320000000006</v>
      </c>
      <c r="J1608" s="3" t="b">
        <v>0</v>
      </c>
      <c r="K1608" s="3" t="s">
        <v>976</v>
      </c>
      <c r="L1608" s="3">
        <v>2023</v>
      </c>
      <c r="M1608" s="3">
        <v>6</v>
      </c>
      <c r="N1608" s="3" t="s">
        <v>28</v>
      </c>
      <c r="O1608" s="11">
        <v>1</v>
      </c>
      <c r="P1608" s="11" t="str">
        <f>TEXT(Table1[[#This Row],[Order_Date]],"YYYY-MM")</f>
        <v>2023-06</v>
      </c>
      <c r="Q1608" s="9" t="str">
        <f>IF(AND(Table1[[#This Row],[Hour]]&gt;=6,Table1[[#This Row],[Hour]]&lt;12),"Morning",IF(AND(Table1[[#This Row],[Hour]]&gt;=12,Table1[[#This Row],[Hour]]&lt;18),"AfterNoon",IF(AND(Table1[[#This Row],[Hour]]&gt;=18,Table1[[#This Row],[Hour]]&lt;21),"Evening","Night")))</f>
        <v>Night</v>
      </c>
      <c r="R1608">
        <f>Table1[[#This Row],[Total_Sales]]/Table1[[#This Row],[Quantity_Sold]]</f>
        <v>529.84800000000007</v>
      </c>
      <c r="S1608">
        <v>15</v>
      </c>
    </row>
    <row r="1609" spans="1:19" ht="15.75" customHeight="1" x14ac:dyDescent="0.25">
      <c r="A1609" s="3">
        <v>2608</v>
      </c>
      <c r="B1609" s="4">
        <v>44932</v>
      </c>
      <c r="C1609" s="3">
        <v>201</v>
      </c>
      <c r="D1609" s="3">
        <v>301</v>
      </c>
      <c r="E1609" s="3">
        <v>102</v>
      </c>
      <c r="F1609" s="3">
        <v>6</v>
      </c>
      <c r="G1609" s="5">
        <v>270.49</v>
      </c>
      <c r="H1609" s="5">
        <v>1622.94</v>
      </c>
      <c r="I1609" s="5">
        <v>275.89980000000003</v>
      </c>
      <c r="J1609" s="3" t="b">
        <v>0</v>
      </c>
      <c r="K1609" s="3" t="s">
        <v>311</v>
      </c>
      <c r="L1609" s="3">
        <v>2023</v>
      </c>
      <c r="M1609" s="3">
        <v>1</v>
      </c>
      <c r="N1609" s="3" t="s">
        <v>26</v>
      </c>
      <c r="O1609" s="11">
        <v>16</v>
      </c>
      <c r="P1609" s="11" t="str">
        <f>TEXT(Table1[[#This Row],[Order_Date]],"YYYY-MM")</f>
        <v>2023-01</v>
      </c>
      <c r="Q1609" s="9" t="str">
        <f>IF(AND(Table1[[#This Row],[Hour]]&gt;=6,Table1[[#This Row],[Hour]]&lt;12),"Morning",IF(AND(Table1[[#This Row],[Hour]]&gt;=12,Table1[[#This Row],[Hour]]&lt;18),"AfterNoon",IF(AND(Table1[[#This Row],[Hour]]&gt;=18,Table1[[#This Row],[Hour]]&lt;21),"Evening","Night")))</f>
        <v>AfterNoon</v>
      </c>
      <c r="R1609">
        <f>Table1[[#This Row],[Total_Sales]]/Table1[[#This Row],[Quantity_Sold]]</f>
        <v>270.49</v>
      </c>
      <c r="S1609">
        <v>17</v>
      </c>
    </row>
    <row r="1610" spans="1:19" ht="15.75" customHeight="1" x14ac:dyDescent="0.25">
      <c r="A1610" s="3">
        <v>2609</v>
      </c>
      <c r="B1610" s="4">
        <v>45011</v>
      </c>
      <c r="C1610" s="3">
        <v>205</v>
      </c>
      <c r="D1610" s="3">
        <v>304</v>
      </c>
      <c r="E1610" s="3">
        <v>105</v>
      </c>
      <c r="F1610" s="3">
        <v>2</v>
      </c>
      <c r="G1610" s="5">
        <v>176.61600000000001</v>
      </c>
      <c r="H1610" s="5">
        <v>353.23200000000003</v>
      </c>
      <c r="I1610" s="5">
        <v>67.114080000000001</v>
      </c>
      <c r="J1610" s="3" t="b">
        <v>1</v>
      </c>
      <c r="K1610" s="3" t="s">
        <v>977</v>
      </c>
      <c r="L1610" s="3">
        <v>2023</v>
      </c>
      <c r="M1610" s="3">
        <v>3</v>
      </c>
      <c r="N1610" s="3" t="s">
        <v>20</v>
      </c>
      <c r="O1610" s="11">
        <v>15</v>
      </c>
      <c r="P1610" s="11" t="str">
        <f>TEXT(Table1[[#This Row],[Order_Date]],"YYYY-MM")</f>
        <v>2023-03</v>
      </c>
      <c r="Q1610" s="9" t="str">
        <f>IF(AND(Table1[[#This Row],[Hour]]&gt;=6,Table1[[#This Row],[Hour]]&lt;12),"Morning",IF(AND(Table1[[#This Row],[Hour]]&gt;=12,Table1[[#This Row],[Hour]]&lt;18),"AfterNoon",IF(AND(Table1[[#This Row],[Hour]]&gt;=18,Table1[[#This Row],[Hour]]&lt;21),"Evening","Night")))</f>
        <v>AfterNoon</v>
      </c>
      <c r="R1610">
        <f>Table1[[#This Row],[Total_Sales]]/Table1[[#This Row],[Quantity_Sold]]</f>
        <v>176.61600000000001</v>
      </c>
      <c r="S1610">
        <v>19</v>
      </c>
    </row>
    <row r="1611" spans="1:19" ht="15.75" customHeight="1" x14ac:dyDescent="0.25">
      <c r="A1611" s="3">
        <v>2610</v>
      </c>
      <c r="B1611" s="4">
        <v>45468</v>
      </c>
      <c r="C1611" s="3">
        <v>205</v>
      </c>
      <c r="D1611" s="3">
        <v>301</v>
      </c>
      <c r="E1611" s="3">
        <v>105</v>
      </c>
      <c r="F1611" s="3">
        <v>7</v>
      </c>
      <c r="G1611" s="5">
        <v>388.98200000000003</v>
      </c>
      <c r="H1611" s="5">
        <v>2722.8740000000003</v>
      </c>
      <c r="I1611" s="5">
        <v>571.80354</v>
      </c>
      <c r="J1611" s="3" t="b">
        <v>1</v>
      </c>
      <c r="K1611" s="3" t="s">
        <v>978</v>
      </c>
      <c r="L1611" s="3">
        <v>2024</v>
      </c>
      <c r="M1611" s="3">
        <v>6</v>
      </c>
      <c r="N1611" s="3" t="s">
        <v>31</v>
      </c>
      <c r="O1611" s="11">
        <v>13</v>
      </c>
      <c r="P1611" s="11" t="str">
        <f>TEXT(Table1[[#This Row],[Order_Date]],"YYYY-MM")</f>
        <v>2024-06</v>
      </c>
      <c r="Q1611" s="9" t="str">
        <f>IF(AND(Table1[[#This Row],[Hour]]&gt;=6,Table1[[#This Row],[Hour]]&lt;12),"Morning",IF(AND(Table1[[#This Row],[Hour]]&gt;=12,Table1[[#This Row],[Hour]]&lt;18),"AfterNoon",IF(AND(Table1[[#This Row],[Hour]]&gt;=18,Table1[[#This Row],[Hour]]&lt;21),"Evening","Night")))</f>
        <v>AfterNoon</v>
      </c>
      <c r="R1611">
        <f>Table1[[#This Row],[Total_Sales]]/Table1[[#This Row],[Quantity_Sold]]</f>
        <v>388.98200000000003</v>
      </c>
      <c r="S1611">
        <v>21</v>
      </c>
    </row>
    <row r="1612" spans="1:19" ht="15.75" customHeight="1" x14ac:dyDescent="0.25">
      <c r="A1612" s="3">
        <v>2611</v>
      </c>
      <c r="B1612" s="4">
        <v>45477</v>
      </c>
      <c r="C1612" s="3">
        <v>203</v>
      </c>
      <c r="D1612" s="3">
        <v>302</v>
      </c>
      <c r="E1612" s="3">
        <v>104</v>
      </c>
      <c r="F1612" s="3">
        <v>4</v>
      </c>
      <c r="G1612" s="5">
        <v>234.52</v>
      </c>
      <c r="H1612" s="5">
        <v>938.08</v>
      </c>
      <c r="I1612" s="5">
        <v>234.52</v>
      </c>
      <c r="J1612" s="3" t="b">
        <v>0</v>
      </c>
      <c r="K1612" s="3" t="s">
        <v>405</v>
      </c>
      <c r="L1612" s="3">
        <v>2024</v>
      </c>
      <c r="M1612" s="3">
        <v>7</v>
      </c>
      <c r="N1612" s="3" t="s">
        <v>16</v>
      </c>
      <c r="O1612" s="11">
        <v>0</v>
      </c>
      <c r="P1612" s="11" t="str">
        <f>TEXT(Table1[[#This Row],[Order_Date]],"YYYY-MM")</f>
        <v>2024-07</v>
      </c>
      <c r="Q1612" s="9" t="str">
        <f>IF(AND(Table1[[#This Row],[Hour]]&gt;=6,Table1[[#This Row],[Hour]]&lt;12),"Morning",IF(AND(Table1[[#This Row],[Hour]]&gt;=12,Table1[[#This Row],[Hour]]&lt;18),"AfterNoon",IF(AND(Table1[[#This Row],[Hour]]&gt;=18,Table1[[#This Row],[Hour]]&lt;21),"Evening","Night")))</f>
        <v>Night</v>
      </c>
      <c r="R1612">
        <f>Table1[[#This Row],[Total_Sales]]/Table1[[#This Row],[Quantity_Sold]]</f>
        <v>234.52</v>
      </c>
      <c r="S1612">
        <v>25</v>
      </c>
    </row>
    <row r="1613" spans="1:19" ht="15.75" customHeight="1" x14ac:dyDescent="0.25">
      <c r="A1613" s="3">
        <v>2612</v>
      </c>
      <c r="B1613" s="4">
        <v>44915</v>
      </c>
      <c r="C1613" s="3">
        <v>203</v>
      </c>
      <c r="D1613" s="3">
        <v>302</v>
      </c>
      <c r="E1613" s="3">
        <v>102</v>
      </c>
      <c r="F1613" s="3">
        <v>3</v>
      </c>
      <c r="G1613" s="5">
        <v>618.22199999999998</v>
      </c>
      <c r="H1613" s="5">
        <v>1854.6659999999999</v>
      </c>
      <c r="I1613" s="5">
        <v>556.39979999999991</v>
      </c>
      <c r="J1613" s="3" t="b">
        <v>1</v>
      </c>
      <c r="K1613" s="3" t="s">
        <v>979</v>
      </c>
      <c r="L1613" s="3">
        <v>2022</v>
      </c>
      <c r="M1613" s="3">
        <v>12</v>
      </c>
      <c r="N1613" s="3" t="s">
        <v>31</v>
      </c>
      <c r="O1613" s="11">
        <v>21</v>
      </c>
      <c r="P1613" s="11" t="str">
        <f>TEXT(Table1[[#This Row],[Order_Date]],"YYYY-MM")</f>
        <v>2022-12</v>
      </c>
      <c r="Q1613" s="9" t="str">
        <f>IF(AND(Table1[[#This Row],[Hour]]&gt;=6,Table1[[#This Row],[Hour]]&lt;12),"Morning",IF(AND(Table1[[#This Row],[Hour]]&gt;=12,Table1[[#This Row],[Hour]]&lt;18),"AfterNoon",IF(AND(Table1[[#This Row],[Hour]]&gt;=18,Table1[[#This Row],[Hour]]&lt;21),"Evening","Night")))</f>
        <v>Night</v>
      </c>
      <c r="R1613">
        <f>Table1[[#This Row],[Total_Sales]]/Table1[[#This Row],[Quantity_Sold]]</f>
        <v>618.22199999999998</v>
      </c>
      <c r="S1613">
        <v>30</v>
      </c>
    </row>
    <row r="1614" spans="1:19" ht="15.75" customHeight="1" x14ac:dyDescent="0.25">
      <c r="A1614" s="3">
        <v>2613</v>
      </c>
      <c r="B1614" s="4">
        <v>44913</v>
      </c>
      <c r="C1614" s="3">
        <v>202</v>
      </c>
      <c r="D1614" s="3">
        <v>303</v>
      </c>
      <c r="E1614" s="3">
        <v>104</v>
      </c>
      <c r="F1614" s="3">
        <v>2</v>
      </c>
      <c r="G1614" s="5">
        <v>251.328</v>
      </c>
      <c r="H1614" s="5">
        <v>502.65600000000001</v>
      </c>
      <c r="I1614" s="5">
        <v>75.398399999999995</v>
      </c>
      <c r="J1614" s="3" t="b">
        <v>0</v>
      </c>
      <c r="K1614" s="3" t="s">
        <v>676</v>
      </c>
      <c r="L1614" s="3">
        <v>2022</v>
      </c>
      <c r="M1614" s="3">
        <v>12</v>
      </c>
      <c r="N1614" s="3" t="s">
        <v>20</v>
      </c>
      <c r="O1614" s="11">
        <v>4</v>
      </c>
      <c r="P1614" s="11" t="str">
        <f>TEXT(Table1[[#This Row],[Order_Date]],"YYYY-MM")</f>
        <v>2022-12</v>
      </c>
      <c r="Q1614" s="9" t="str">
        <f>IF(AND(Table1[[#This Row],[Hour]]&gt;=6,Table1[[#This Row],[Hour]]&lt;12),"Morning",IF(AND(Table1[[#This Row],[Hour]]&gt;=12,Table1[[#This Row],[Hour]]&lt;18),"AfterNoon",IF(AND(Table1[[#This Row],[Hour]]&gt;=18,Table1[[#This Row],[Hour]]&lt;21),"Evening","Night")))</f>
        <v>Night</v>
      </c>
      <c r="R1614">
        <f>Table1[[#This Row],[Total_Sales]]/Table1[[#This Row],[Quantity_Sold]]</f>
        <v>251.328</v>
      </c>
      <c r="S1614">
        <v>15</v>
      </c>
    </row>
    <row r="1615" spans="1:19" ht="15.75" customHeight="1" x14ac:dyDescent="0.25">
      <c r="A1615" s="3">
        <v>2614</v>
      </c>
      <c r="B1615" s="4">
        <v>45018</v>
      </c>
      <c r="C1615" s="3">
        <v>203</v>
      </c>
      <c r="D1615" s="3">
        <v>302</v>
      </c>
      <c r="E1615" s="3">
        <v>104</v>
      </c>
      <c r="F1615" s="3">
        <v>4</v>
      </c>
      <c r="G1615" s="5">
        <v>299.68400000000003</v>
      </c>
      <c r="H1615" s="5">
        <v>1198.7360000000001</v>
      </c>
      <c r="I1615" s="5">
        <v>203.78512000000003</v>
      </c>
      <c r="J1615" s="3" t="b">
        <v>0</v>
      </c>
      <c r="K1615" s="3" t="s">
        <v>980</v>
      </c>
      <c r="L1615" s="3">
        <v>2023</v>
      </c>
      <c r="M1615" s="3">
        <v>4</v>
      </c>
      <c r="N1615" s="3" t="s">
        <v>20</v>
      </c>
      <c r="O1615" s="11">
        <v>12</v>
      </c>
      <c r="P1615" s="11" t="str">
        <f>TEXT(Table1[[#This Row],[Order_Date]],"YYYY-MM")</f>
        <v>2023-04</v>
      </c>
      <c r="Q1615" s="9" t="str">
        <f>IF(AND(Table1[[#This Row],[Hour]]&gt;=6,Table1[[#This Row],[Hour]]&lt;12),"Morning",IF(AND(Table1[[#This Row],[Hour]]&gt;=12,Table1[[#This Row],[Hour]]&lt;18),"AfterNoon",IF(AND(Table1[[#This Row],[Hour]]&gt;=18,Table1[[#This Row],[Hour]]&lt;21),"Evening","Night")))</f>
        <v>AfterNoon</v>
      </c>
      <c r="R1615">
        <f>Table1[[#This Row],[Total_Sales]]/Table1[[#This Row],[Quantity_Sold]]</f>
        <v>299.68400000000003</v>
      </c>
      <c r="S1615">
        <v>17</v>
      </c>
    </row>
    <row r="1616" spans="1:19" ht="15.75" customHeight="1" x14ac:dyDescent="0.25">
      <c r="A1616" s="3">
        <v>2615</v>
      </c>
      <c r="B1616" s="4">
        <v>45004</v>
      </c>
      <c r="C1616" s="3">
        <v>204</v>
      </c>
      <c r="D1616" s="3">
        <v>302</v>
      </c>
      <c r="E1616" s="3">
        <v>105</v>
      </c>
      <c r="F1616" s="3">
        <v>4</v>
      </c>
      <c r="G1616" s="5">
        <v>122.518</v>
      </c>
      <c r="H1616" s="5">
        <v>490.072</v>
      </c>
      <c r="I1616" s="5">
        <v>93.113680000000002</v>
      </c>
      <c r="J1616" s="3" t="b">
        <v>0</v>
      </c>
      <c r="K1616" s="3" t="s">
        <v>941</v>
      </c>
      <c r="L1616" s="3">
        <v>2023</v>
      </c>
      <c r="M1616" s="3">
        <v>3</v>
      </c>
      <c r="N1616" s="3" t="s">
        <v>20</v>
      </c>
      <c r="O1616" s="11">
        <v>11</v>
      </c>
      <c r="P1616" s="11" t="str">
        <f>TEXT(Table1[[#This Row],[Order_Date]],"YYYY-MM")</f>
        <v>2023-03</v>
      </c>
      <c r="Q1616" s="9" t="str">
        <f>IF(AND(Table1[[#This Row],[Hour]]&gt;=6,Table1[[#This Row],[Hour]]&lt;12),"Morning",IF(AND(Table1[[#This Row],[Hour]]&gt;=12,Table1[[#This Row],[Hour]]&lt;18),"AfterNoon",IF(AND(Table1[[#This Row],[Hour]]&gt;=18,Table1[[#This Row],[Hour]]&lt;21),"Evening","Night")))</f>
        <v>Morning</v>
      </c>
      <c r="R1616">
        <f>Table1[[#This Row],[Total_Sales]]/Table1[[#This Row],[Quantity_Sold]]</f>
        <v>122.518</v>
      </c>
      <c r="S1616">
        <v>19</v>
      </c>
    </row>
    <row r="1617" spans="1:19" ht="15.75" customHeight="1" x14ac:dyDescent="0.25">
      <c r="A1617" s="3">
        <v>2616</v>
      </c>
      <c r="B1617" s="4">
        <v>45036</v>
      </c>
      <c r="C1617" s="3">
        <v>204</v>
      </c>
      <c r="D1617" s="3">
        <v>303</v>
      </c>
      <c r="E1617" s="3">
        <v>101</v>
      </c>
      <c r="F1617" s="3">
        <v>1</v>
      </c>
      <c r="G1617" s="5">
        <v>411.62</v>
      </c>
      <c r="H1617" s="5">
        <v>411.62</v>
      </c>
      <c r="I1617" s="5">
        <v>86.440200000000004</v>
      </c>
      <c r="J1617" s="3" t="b">
        <v>0</v>
      </c>
      <c r="K1617" s="3" t="s">
        <v>981</v>
      </c>
      <c r="L1617" s="3">
        <v>2023</v>
      </c>
      <c r="M1617" s="3">
        <v>4</v>
      </c>
      <c r="N1617" s="3" t="s">
        <v>16</v>
      </c>
      <c r="O1617" s="11">
        <v>9</v>
      </c>
      <c r="P1617" s="11" t="str">
        <f>TEXT(Table1[[#This Row],[Order_Date]],"YYYY-MM")</f>
        <v>2023-04</v>
      </c>
      <c r="Q1617" s="9" t="str">
        <f>IF(AND(Table1[[#This Row],[Hour]]&gt;=6,Table1[[#This Row],[Hour]]&lt;12),"Morning",IF(AND(Table1[[#This Row],[Hour]]&gt;=12,Table1[[#This Row],[Hour]]&lt;18),"AfterNoon",IF(AND(Table1[[#This Row],[Hour]]&gt;=18,Table1[[#This Row],[Hour]]&lt;21),"Evening","Night")))</f>
        <v>Morning</v>
      </c>
      <c r="R1617">
        <f>Table1[[#This Row],[Total_Sales]]/Table1[[#This Row],[Quantity_Sold]]</f>
        <v>411.62</v>
      </c>
      <c r="S1617">
        <v>21.000000000000004</v>
      </c>
    </row>
    <row r="1618" spans="1:19" ht="15.75" customHeight="1" x14ac:dyDescent="0.25">
      <c r="A1618" s="3">
        <v>2617</v>
      </c>
      <c r="B1618" s="4">
        <v>45015</v>
      </c>
      <c r="C1618" s="3">
        <v>203</v>
      </c>
      <c r="D1618" s="3">
        <v>302</v>
      </c>
      <c r="E1618" s="3">
        <v>104</v>
      </c>
      <c r="F1618" s="3">
        <v>10</v>
      </c>
      <c r="G1618" s="5">
        <v>371.60200000000003</v>
      </c>
      <c r="H1618" s="5">
        <v>3716.0200000000004</v>
      </c>
      <c r="I1618" s="5">
        <v>929.00500000000011</v>
      </c>
      <c r="J1618" s="3" t="b">
        <v>0</v>
      </c>
      <c r="K1618" s="3" t="s">
        <v>489</v>
      </c>
      <c r="L1618" s="3">
        <v>2023</v>
      </c>
      <c r="M1618" s="3">
        <v>3</v>
      </c>
      <c r="N1618" s="3" t="s">
        <v>16</v>
      </c>
      <c r="O1618" s="11">
        <v>17</v>
      </c>
      <c r="P1618" s="11" t="str">
        <f>TEXT(Table1[[#This Row],[Order_Date]],"YYYY-MM")</f>
        <v>2023-03</v>
      </c>
      <c r="Q1618" s="9" t="str">
        <f>IF(AND(Table1[[#This Row],[Hour]]&gt;=6,Table1[[#This Row],[Hour]]&lt;12),"Morning",IF(AND(Table1[[#This Row],[Hour]]&gt;=12,Table1[[#This Row],[Hour]]&lt;18),"AfterNoon",IF(AND(Table1[[#This Row],[Hour]]&gt;=18,Table1[[#This Row],[Hour]]&lt;21),"Evening","Night")))</f>
        <v>AfterNoon</v>
      </c>
      <c r="R1618">
        <f>Table1[[#This Row],[Total_Sales]]/Table1[[#This Row],[Quantity_Sold]]</f>
        <v>371.60200000000003</v>
      </c>
      <c r="S1618">
        <v>25</v>
      </c>
    </row>
    <row r="1619" spans="1:19" ht="15.75" customHeight="1" x14ac:dyDescent="0.25">
      <c r="A1619" s="3">
        <v>2618</v>
      </c>
      <c r="B1619" s="4">
        <v>45353</v>
      </c>
      <c r="C1619" s="3">
        <v>204</v>
      </c>
      <c r="D1619" s="3">
        <v>303</v>
      </c>
      <c r="E1619" s="3">
        <v>101</v>
      </c>
      <c r="F1619" s="3">
        <v>7</v>
      </c>
      <c r="G1619" s="5">
        <v>315.06200000000007</v>
      </c>
      <c r="H1619" s="5">
        <v>2205.4340000000007</v>
      </c>
      <c r="I1619" s="5">
        <v>661.63020000000017</v>
      </c>
      <c r="J1619" s="3" t="b">
        <v>0</v>
      </c>
      <c r="K1619" s="3" t="s">
        <v>117</v>
      </c>
      <c r="L1619" s="3">
        <v>2024</v>
      </c>
      <c r="M1619" s="3">
        <v>3</v>
      </c>
      <c r="N1619" s="3" t="s">
        <v>22</v>
      </c>
      <c r="O1619" s="11">
        <v>6</v>
      </c>
      <c r="P1619" s="11" t="str">
        <f>TEXT(Table1[[#This Row],[Order_Date]],"YYYY-MM")</f>
        <v>2024-03</v>
      </c>
      <c r="Q1619" s="9" t="str">
        <f>IF(AND(Table1[[#This Row],[Hour]]&gt;=6,Table1[[#This Row],[Hour]]&lt;12),"Morning",IF(AND(Table1[[#This Row],[Hour]]&gt;=12,Table1[[#This Row],[Hour]]&lt;18),"AfterNoon",IF(AND(Table1[[#This Row],[Hour]]&gt;=18,Table1[[#This Row],[Hour]]&lt;21),"Evening","Night")))</f>
        <v>Morning</v>
      </c>
      <c r="R1619">
        <f>Table1[[#This Row],[Total_Sales]]/Table1[[#This Row],[Quantity_Sold]]</f>
        <v>315.06200000000007</v>
      </c>
      <c r="S1619">
        <v>30</v>
      </c>
    </row>
    <row r="1620" spans="1:19" ht="15.75" customHeight="1" x14ac:dyDescent="0.25">
      <c r="A1620" s="3">
        <v>2619</v>
      </c>
      <c r="B1620" s="4">
        <v>45289</v>
      </c>
      <c r="C1620" s="3">
        <v>203</v>
      </c>
      <c r="D1620" s="3">
        <v>303</v>
      </c>
      <c r="E1620" s="3">
        <v>101</v>
      </c>
      <c r="F1620" s="3">
        <v>2</v>
      </c>
      <c r="G1620" s="5">
        <v>599.96199999999999</v>
      </c>
      <c r="H1620" s="5">
        <v>1199.924</v>
      </c>
      <c r="I1620" s="5">
        <v>179.98859999999999</v>
      </c>
      <c r="J1620" s="3" t="b">
        <v>0</v>
      </c>
      <c r="K1620" s="3" t="s">
        <v>685</v>
      </c>
      <c r="L1620" s="3">
        <v>2023</v>
      </c>
      <c r="M1620" s="3">
        <v>12</v>
      </c>
      <c r="N1620" s="3" t="s">
        <v>26</v>
      </c>
      <c r="O1620" s="11">
        <v>0</v>
      </c>
      <c r="P1620" s="11" t="str">
        <f>TEXT(Table1[[#This Row],[Order_Date]],"YYYY-MM")</f>
        <v>2023-12</v>
      </c>
      <c r="Q1620" s="9" t="str">
        <f>IF(AND(Table1[[#This Row],[Hour]]&gt;=6,Table1[[#This Row],[Hour]]&lt;12),"Morning",IF(AND(Table1[[#This Row],[Hour]]&gt;=12,Table1[[#This Row],[Hour]]&lt;18),"AfterNoon",IF(AND(Table1[[#This Row],[Hour]]&gt;=18,Table1[[#This Row],[Hour]]&lt;21),"Evening","Night")))</f>
        <v>Night</v>
      </c>
      <c r="R1620">
        <f>Table1[[#This Row],[Total_Sales]]/Table1[[#This Row],[Quantity_Sold]]</f>
        <v>599.96199999999999</v>
      </c>
      <c r="S1620">
        <v>15</v>
      </c>
    </row>
    <row r="1621" spans="1:19" ht="15.75" customHeight="1" x14ac:dyDescent="0.25">
      <c r="A1621" s="3">
        <v>2620</v>
      </c>
      <c r="B1621" s="4">
        <v>45143</v>
      </c>
      <c r="C1621" s="3">
        <v>201</v>
      </c>
      <c r="D1621" s="3">
        <v>304</v>
      </c>
      <c r="E1621" s="3">
        <v>101</v>
      </c>
      <c r="F1621" s="3">
        <v>3</v>
      </c>
      <c r="G1621" s="5">
        <v>461.82400000000001</v>
      </c>
      <c r="H1621" s="5">
        <v>1385.472</v>
      </c>
      <c r="I1621" s="5">
        <v>235.53024000000002</v>
      </c>
      <c r="J1621" s="3" t="b">
        <v>0</v>
      </c>
      <c r="K1621" s="3" t="s">
        <v>336</v>
      </c>
      <c r="L1621" s="3">
        <v>2023</v>
      </c>
      <c r="M1621" s="3">
        <v>8</v>
      </c>
      <c r="N1621" s="3" t="s">
        <v>22</v>
      </c>
      <c r="O1621" s="11">
        <v>3</v>
      </c>
      <c r="P1621" s="11" t="str">
        <f>TEXT(Table1[[#This Row],[Order_Date]],"YYYY-MM")</f>
        <v>2023-08</v>
      </c>
      <c r="Q1621" s="9" t="str">
        <f>IF(AND(Table1[[#This Row],[Hour]]&gt;=6,Table1[[#This Row],[Hour]]&lt;12),"Morning",IF(AND(Table1[[#This Row],[Hour]]&gt;=12,Table1[[#This Row],[Hour]]&lt;18),"AfterNoon",IF(AND(Table1[[#This Row],[Hour]]&gt;=18,Table1[[#This Row],[Hour]]&lt;21),"Evening","Night")))</f>
        <v>Night</v>
      </c>
      <c r="R1621">
        <f>Table1[[#This Row],[Total_Sales]]/Table1[[#This Row],[Quantity_Sold]]</f>
        <v>461.82400000000001</v>
      </c>
      <c r="S1621">
        <v>17</v>
      </c>
    </row>
    <row r="1622" spans="1:19" ht="15.75" customHeight="1" x14ac:dyDescent="0.25">
      <c r="A1622" s="3">
        <v>2621</v>
      </c>
      <c r="B1622" s="4">
        <v>45277</v>
      </c>
      <c r="C1622" s="3">
        <v>201</v>
      </c>
      <c r="D1622" s="3">
        <v>305</v>
      </c>
      <c r="E1622" s="3">
        <v>102</v>
      </c>
      <c r="F1622" s="3">
        <v>3</v>
      </c>
      <c r="G1622" s="5">
        <v>605.24200000000008</v>
      </c>
      <c r="H1622" s="5">
        <v>1815.7260000000001</v>
      </c>
      <c r="I1622" s="5">
        <v>344.98794000000004</v>
      </c>
      <c r="J1622" s="3" t="b">
        <v>1</v>
      </c>
      <c r="K1622" s="3" t="s">
        <v>479</v>
      </c>
      <c r="L1622" s="3">
        <v>2023</v>
      </c>
      <c r="M1622" s="3">
        <v>12</v>
      </c>
      <c r="N1622" s="3" t="s">
        <v>20</v>
      </c>
      <c r="O1622" s="11">
        <v>16</v>
      </c>
      <c r="P1622" s="11" t="str">
        <f>TEXT(Table1[[#This Row],[Order_Date]],"YYYY-MM")</f>
        <v>2023-12</v>
      </c>
      <c r="Q1622" s="9" t="str">
        <f>IF(AND(Table1[[#This Row],[Hour]]&gt;=6,Table1[[#This Row],[Hour]]&lt;12),"Morning",IF(AND(Table1[[#This Row],[Hour]]&gt;=12,Table1[[#This Row],[Hour]]&lt;18),"AfterNoon",IF(AND(Table1[[#This Row],[Hour]]&gt;=18,Table1[[#This Row],[Hour]]&lt;21),"Evening","Night")))</f>
        <v>AfterNoon</v>
      </c>
      <c r="R1622">
        <f>Table1[[#This Row],[Total_Sales]]/Table1[[#This Row],[Quantity_Sold]]</f>
        <v>605.24200000000008</v>
      </c>
      <c r="S1622">
        <v>19</v>
      </c>
    </row>
    <row r="1623" spans="1:19" ht="15.75" customHeight="1" x14ac:dyDescent="0.25">
      <c r="A1623" s="3">
        <v>2622</v>
      </c>
      <c r="B1623" s="4">
        <v>45434</v>
      </c>
      <c r="C1623" s="3">
        <v>201</v>
      </c>
      <c r="D1623" s="3">
        <v>305</v>
      </c>
      <c r="E1623" s="3">
        <v>102</v>
      </c>
      <c r="F1623" s="3">
        <v>1</v>
      </c>
      <c r="G1623" s="5">
        <v>324.47800000000007</v>
      </c>
      <c r="H1623" s="5">
        <v>324.47800000000007</v>
      </c>
      <c r="I1623" s="5">
        <v>68.140380000000007</v>
      </c>
      <c r="J1623" s="3" t="b">
        <v>1</v>
      </c>
      <c r="K1623" s="3" t="s">
        <v>982</v>
      </c>
      <c r="L1623" s="3">
        <v>2024</v>
      </c>
      <c r="M1623" s="3">
        <v>5</v>
      </c>
      <c r="N1623" s="3" t="s">
        <v>18</v>
      </c>
      <c r="O1623" s="11">
        <v>12</v>
      </c>
      <c r="P1623" s="11" t="str">
        <f>TEXT(Table1[[#This Row],[Order_Date]],"YYYY-MM")</f>
        <v>2024-05</v>
      </c>
      <c r="Q1623" s="9" t="str">
        <f>IF(AND(Table1[[#This Row],[Hour]]&gt;=6,Table1[[#This Row],[Hour]]&lt;12),"Morning",IF(AND(Table1[[#This Row],[Hour]]&gt;=12,Table1[[#This Row],[Hour]]&lt;18),"AfterNoon",IF(AND(Table1[[#This Row],[Hour]]&gt;=18,Table1[[#This Row],[Hour]]&lt;21),"Evening","Night")))</f>
        <v>AfterNoon</v>
      </c>
      <c r="R1623">
        <f>Table1[[#This Row],[Total_Sales]]/Table1[[#This Row],[Quantity_Sold]]</f>
        <v>324.47800000000007</v>
      </c>
      <c r="S1623">
        <v>21</v>
      </c>
    </row>
    <row r="1624" spans="1:19" ht="15.75" customHeight="1" x14ac:dyDescent="0.25">
      <c r="A1624" s="3">
        <v>2623</v>
      </c>
      <c r="B1624" s="4">
        <v>45059</v>
      </c>
      <c r="C1624" s="3">
        <v>202</v>
      </c>
      <c r="D1624" s="3">
        <v>302</v>
      </c>
      <c r="E1624" s="3">
        <v>101</v>
      </c>
      <c r="F1624" s="3">
        <v>9</v>
      </c>
      <c r="G1624" s="5">
        <v>285.03200000000004</v>
      </c>
      <c r="H1624" s="5">
        <v>2565.2880000000005</v>
      </c>
      <c r="I1624" s="5">
        <v>641.32200000000012</v>
      </c>
      <c r="J1624" s="3" t="b">
        <v>0</v>
      </c>
      <c r="K1624" s="3" t="s">
        <v>620</v>
      </c>
      <c r="L1624" s="3">
        <v>2023</v>
      </c>
      <c r="M1624" s="3">
        <v>5</v>
      </c>
      <c r="N1624" s="3" t="s">
        <v>22</v>
      </c>
      <c r="O1624" s="11">
        <v>20</v>
      </c>
      <c r="P1624" s="11" t="str">
        <f>TEXT(Table1[[#This Row],[Order_Date]],"YYYY-MM")</f>
        <v>2023-05</v>
      </c>
      <c r="Q1624" s="9" t="str">
        <f>IF(AND(Table1[[#This Row],[Hour]]&gt;=6,Table1[[#This Row],[Hour]]&lt;12),"Morning",IF(AND(Table1[[#This Row],[Hour]]&gt;=12,Table1[[#This Row],[Hour]]&lt;18),"AfterNoon",IF(AND(Table1[[#This Row],[Hour]]&gt;=18,Table1[[#This Row],[Hour]]&lt;21),"Evening","Night")))</f>
        <v>Evening</v>
      </c>
      <c r="R1624">
        <f>Table1[[#This Row],[Total_Sales]]/Table1[[#This Row],[Quantity_Sold]]</f>
        <v>285.03200000000004</v>
      </c>
      <c r="S1624">
        <v>25</v>
      </c>
    </row>
    <row r="1625" spans="1:19" ht="15.75" customHeight="1" x14ac:dyDescent="0.25">
      <c r="A1625" s="3">
        <v>2624</v>
      </c>
      <c r="B1625" s="4">
        <v>45441</v>
      </c>
      <c r="C1625" s="3">
        <v>201</v>
      </c>
      <c r="D1625" s="3">
        <v>302</v>
      </c>
      <c r="E1625" s="3">
        <v>101</v>
      </c>
      <c r="F1625" s="3">
        <v>7</v>
      </c>
      <c r="G1625" s="5">
        <v>445.67600000000004</v>
      </c>
      <c r="H1625" s="5">
        <v>3119.7320000000004</v>
      </c>
      <c r="I1625" s="5">
        <v>935.91960000000006</v>
      </c>
      <c r="J1625" s="3" t="b">
        <v>1</v>
      </c>
      <c r="K1625" s="3" t="s">
        <v>581</v>
      </c>
      <c r="L1625" s="3">
        <v>2024</v>
      </c>
      <c r="M1625" s="3">
        <v>5</v>
      </c>
      <c r="N1625" s="3" t="s">
        <v>18</v>
      </c>
      <c r="O1625" s="11">
        <v>7</v>
      </c>
      <c r="P1625" s="11" t="str">
        <f>TEXT(Table1[[#This Row],[Order_Date]],"YYYY-MM")</f>
        <v>2024-05</v>
      </c>
      <c r="Q1625" s="9" t="str">
        <f>IF(AND(Table1[[#This Row],[Hour]]&gt;=6,Table1[[#This Row],[Hour]]&lt;12),"Morning",IF(AND(Table1[[#This Row],[Hour]]&gt;=12,Table1[[#This Row],[Hour]]&lt;18),"AfterNoon",IF(AND(Table1[[#This Row],[Hour]]&gt;=18,Table1[[#This Row],[Hour]]&lt;21),"Evening","Night")))</f>
        <v>Morning</v>
      </c>
      <c r="R1625">
        <f>Table1[[#This Row],[Total_Sales]]/Table1[[#This Row],[Quantity_Sold]]</f>
        <v>445.67600000000004</v>
      </c>
      <c r="S1625">
        <v>30</v>
      </c>
    </row>
    <row r="1626" spans="1:19" ht="15.75" customHeight="1" x14ac:dyDescent="0.25">
      <c r="A1626" s="3">
        <v>2625</v>
      </c>
      <c r="B1626" s="4">
        <v>45485</v>
      </c>
      <c r="C1626" s="3">
        <v>205</v>
      </c>
      <c r="D1626" s="3">
        <v>304</v>
      </c>
      <c r="E1626" s="3">
        <v>105</v>
      </c>
      <c r="F1626" s="3">
        <v>10</v>
      </c>
      <c r="G1626" s="5">
        <v>372.92200000000003</v>
      </c>
      <c r="H1626" s="5">
        <v>3729.2200000000003</v>
      </c>
      <c r="I1626" s="5">
        <v>559.38300000000004</v>
      </c>
      <c r="J1626" s="3" t="b">
        <v>0</v>
      </c>
      <c r="K1626" s="3" t="s">
        <v>600</v>
      </c>
      <c r="L1626" s="3">
        <v>2024</v>
      </c>
      <c r="M1626" s="3">
        <v>7</v>
      </c>
      <c r="N1626" s="3" t="s">
        <v>26</v>
      </c>
      <c r="O1626" s="11">
        <v>14</v>
      </c>
      <c r="P1626" s="11" t="str">
        <f>TEXT(Table1[[#This Row],[Order_Date]],"YYYY-MM")</f>
        <v>2024-07</v>
      </c>
      <c r="Q1626" s="9" t="str">
        <f>IF(AND(Table1[[#This Row],[Hour]]&gt;=6,Table1[[#This Row],[Hour]]&lt;12),"Morning",IF(AND(Table1[[#This Row],[Hour]]&gt;=12,Table1[[#This Row],[Hour]]&lt;18),"AfterNoon",IF(AND(Table1[[#This Row],[Hour]]&gt;=18,Table1[[#This Row],[Hour]]&lt;21),"Evening","Night")))</f>
        <v>AfterNoon</v>
      </c>
      <c r="R1626">
        <f>Table1[[#This Row],[Total_Sales]]/Table1[[#This Row],[Quantity_Sold]]</f>
        <v>372.92200000000003</v>
      </c>
      <c r="S1626">
        <v>15</v>
      </c>
    </row>
    <row r="1627" spans="1:19" ht="15.75" customHeight="1" x14ac:dyDescent="0.25">
      <c r="A1627" s="3">
        <v>2626</v>
      </c>
      <c r="B1627" s="4">
        <v>45093</v>
      </c>
      <c r="C1627" s="3">
        <v>202</v>
      </c>
      <c r="D1627" s="3">
        <v>302</v>
      </c>
      <c r="E1627" s="3">
        <v>101</v>
      </c>
      <c r="F1627" s="3">
        <v>3</v>
      </c>
      <c r="G1627" s="5">
        <v>480.524</v>
      </c>
      <c r="H1627" s="5">
        <v>1441.5720000000001</v>
      </c>
      <c r="I1627" s="5">
        <v>245.06724000000003</v>
      </c>
      <c r="J1627" s="3" t="b">
        <v>0</v>
      </c>
      <c r="K1627" s="3" t="s">
        <v>435</v>
      </c>
      <c r="L1627" s="3">
        <v>2023</v>
      </c>
      <c r="M1627" s="3">
        <v>6</v>
      </c>
      <c r="N1627" s="3" t="s">
        <v>26</v>
      </c>
      <c r="O1627" s="11">
        <v>11</v>
      </c>
      <c r="P1627" s="11" t="str">
        <f>TEXT(Table1[[#This Row],[Order_Date]],"YYYY-MM")</f>
        <v>2023-06</v>
      </c>
      <c r="Q1627" s="9" t="str">
        <f>IF(AND(Table1[[#This Row],[Hour]]&gt;=6,Table1[[#This Row],[Hour]]&lt;12),"Morning",IF(AND(Table1[[#This Row],[Hour]]&gt;=12,Table1[[#This Row],[Hour]]&lt;18),"AfterNoon",IF(AND(Table1[[#This Row],[Hour]]&gt;=18,Table1[[#This Row],[Hour]]&lt;21),"Evening","Night")))</f>
        <v>Morning</v>
      </c>
      <c r="R1627">
        <f>Table1[[#This Row],[Total_Sales]]/Table1[[#This Row],[Quantity_Sold]]</f>
        <v>480.52400000000006</v>
      </c>
      <c r="S1627">
        <v>17</v>
      </c>
    </row>
    <row r="1628" spans="1:19" ht="15.75" customHeight="1" x14ac:dyDescent="0.25">
      <c r="A1628" s="3">
        <v>2627</v>
      </c>
      <c r="B1628" s="4">
        <v>45359</v>
      </c>
      <c r="C1628" s="3">
        <v>205</v>
      </c>
      <c r="D1628" s="3">
        <v>304</v>
      </c>
      <c r="E1628" s="3">
        <v>101</v>
      </c>
      <c r="F1628" s="3">
        <v>9</v>
      </c>
      <c r="G1628" s="5">
        <v>531.23400000000004</v>
      </c>
      <c r="H1628" s="5">
        <v>4781.1060000000007</v>
      </c>
      <c r="I1628" s="5">
        <v>908.41014000000018</v>
      </c>
      <c r="J1628" s="3" t="b">
        <v>0</v>
      </c>
      <c r="K1628" s="3" t="s">
        <v>347</v>
      </c>
      <c r="L1628" s="3">
        <v>2024</v>
      </c>
      <c r="M1628" s="3">
        <v>3</v>
      </c>
      <c r="N1628" s="3" t="s">
        <v>26</v>
      </c>
      <c r="O1628" s="11">
        <v>20</v>
      </c>
      <c r="P1628" s="11" t="str">
        <f>TEXT(Table1[[#This Row],[Order_Date]],"YYYY-MM")</f>
        <v>2024-03</v>
      </c>
      <c r="Q1628" s="9" t="str">
        <f>IF(AND(Table1[[#This Row],[Hour]]&gt;=6,Table1[[#This Row],[Hour]]&lt;12),"Morning",IF(AND(Table1[[#This Row],[Hour]]&gt;=12,Table1[[#This Row],[Hour]]&lt;18),"AfterNoon",IF(AND(Table1[[#This Row],[Hour]]&gt;=18,Table1[[#This Row],[Hour]]&lt;21),"Evening","Night")))</f>
        <v>Evening</v>
      </c>
      <c r="R1628">
        <f>Table1[[#This Row],[Total_Sales]]/Table1[[#This Row],[Quantity_Sold]]</f>
        <v>531.23400000000004</v>
      </c>
      <c r="S1628">
        <v>19</v>
      </c>
    </row>
    <row r="1629" spans="1:19" ht="15.75" customHeight="1" x14ac:dyDescent="0.25">
      <c r="A1629" s="3">
        <v>2628</v>
      </c>
      <c r="B1629" s="4">
        <v>45489</v>
      </c>
      <c r="C1629" s="3">
        <v>203</v>
      </c>
      <c r="D1629" s="3">
        <v>304</v>
      </c>
      <c r="E1629" s="3">
        <v>101</v>
      </c>
      <c r="F1629" s="3">
        <v>5</v>
      </c>
      <c r="G1629" s="5">
        <v>418.04400000000004</v>
      </c>
      <c r="H1629" s="5">
        <v>2090.2200000000003</v>
      </c>
      <c r="I1629" s="5">
        <v>438.94620000000003</v>
      </c>
      <c r="J1629" s="3" t="b">
        <v>1</v>
      </c>
      <c r="K1629" s="3" t="s">
        <v>917</v>
      </c>
      <c r="L1629" s="3">
        <v>2024</v>
      </c>
      <c r="M1629" s="3">
        <v>7</v>
      </c>
      <c r="N1629" s="3" t="s">
        <v>31</v>
      </c>
      <c r="O1629" s="11">
        <v>2</v>
      </c>
      <c r="P1629" s="11" t="str">
        <f>TEXT(Table1[[#This Row],[Order_Date]],"YYYY-MM")</f>
        <v>2024-07</v>
      </c>
      <c r="Q1629" s="9" t="str">
        <f>IF(AND(Table1[[#This Row],[Hour]]&gt;=6,Table1[[#This Row],[Hour]]&lt;12),"Morning",IF(AND(Table1[[#This Row],[Hour]]&gt;=12,Table1[[#This Row],[Hour]]&lt;18),"AfterNoon",IF(AND(Table1[[#This Row],[Hour]]&gt;=18,Table1[[#This Row],[Hour]]&lt;21),"Evening","Night")))</f>
        <v>Night</v>
      </c>
      <c r="R1629">
        <f>Table1[[#This Row],[Total_Sales]]/Table1[[#This Row],[Quantity_Sold]]</f>
        <v>418.04400000000004</v>
      </c>
      <c r="S1629">
        <v>21</v>
      </c>
    </row>
    <row r="1630" spans="1:19" ht="15.75" customHeight="1" x14ac:dyDescent="0.25">
      <c r="A1630" s="3">
        <v>2629</v>
      </c>
      <c r="B1630" s="4">
        <v>45590</v>
      </c>
      <c r="C1630" s="3">
        <v>203</v>
      </c>
      <c r="D1630" s="3">
        <v>305</v>
      </c>
      <c r="E1630" s="3">
        <v>104</v>
      </c>
      <c r="F1630" s="3">
        <v>4</v>
      </c>
      <c r="G1630" s="5">
        <v>434.61000000000007</v>
      </c>
      <c r="H1630" s="5">
        <v>1738.4400000000003</v>
      </c>
      <c r="I1630" s="5">
        <v>434.61000000000007</v>
      </c>
      <c r="J1630" s="3" t="b">
        <v>1</v>
      </c>
      <c r="K1630" s="3" t="s">
        <v>933</v>
      </c>
      <c r="L1630" s="3">
        <v>2024</v>
      </c>
      <c r="M1630" s="3">
        <v>10</v>
      </c>
      <c r="N1630" s="3" t="s">
        <v>26</v>
      </c>
      <c r="O1630" s="11">
        <v>16</v>
      </c>
      <c r="P1630" s="11" t="str">
        <f>TEXT(Table1[[#This Row],[Order_Date]],"YYYY-MM")</f>
        <v>2024-10</v>
      </c>
      <c r="Q1630" s="9" t="str">
        <f>IF(AND(Table1[[#This Row],[Hour]]&gt;=6,Table1[[#This Row],[Hour]]&lt;12),"Morning",IF(AND(Table1[[#This Row],[Hour]]&gt;=12,Table1[[#This Row],[Hour]]&lt;18),"AfterNoon",IF(AND(Table1[[#This Row],[Hour]]&gt;=18,Table1[[#This Row],[Hour]]&lt;21),"Evening","Night")))</f>
        <v>AfterNoon</v>
      </c>
      <c r="R1630">
        <f>Table1[[#This Row],[Total_Sales]]/Table1[[#This Row],[Quantity_Sold]]</f>
        <v>434.61000000000007</v>
      </c>
      <c r="S1630">
        <v>25</v>
      </c>
    </row>
    <row r="1631" spans="1:19" ht="15.75" customHeight="1" x14ac:dyDescent="0.25">
      <c r="A1631" s="3">
        <v>2630</v>
      </c>
      <c r="B1631" s="4">
        <v>45425</v>
      </c>
      <c r="C1631" s="3">
        <v>202</v>
      </c>
      <c r="D1631" s="3">
        <v>302</v>
      </c>
      <c r="E1631" s="3">
        <v>101</v>
      </c>
      <c r="F1631" s="3">
        <v>9</v>
      </c>
      <c r="G1631" s="5">
        <v>112.15600000000001</v>
      </c>
      <c r="H1631" s="5">
        <v>1009.404</v>
      </c>
      <c r="I1631" s="5">
        <v>302.82119999999998</v>
      </c>
      <c r="J1631" s="3" t="b">
        <v>0</v>
      </c>
      <c r="K1631" s="3" t="s">
        <v>983</v>
      </c>
      <c r="L1631" s="3">
        <v>2024</v>
      </c>
      <c r="M1631" s="3">
        <v>5</v>
      </c>
      <c r="N1631" s="3" t="s">
        <v>28</v>
      </c>
      <c r="O1631" s="11">
        <v>13</v>
      </c>
      <c r="P1631" s="11" t="str">
        <f>TEXT(Table1[[#This Row],[Order_Date]],"YYYY-MM")</f>
        <v>2024-05</v>
      </c>
      <c r="Q1631" s="9" t="str">
        <f>IF(AND(Table1[[#This Row],[Hour]]&gt;=6,Table1[[#This Row],[Hour]]&lt;12),"Morning",IF(AND(Table1[[#This Row],[Hour]]&gt;=12,Table1[[#This Row],[Hour]]&lt;18),"AfterNoon",IF(AND(Table1[[#This Row],[Hour]]&gt;=18,Table1[[#This Row],[Hour]]&lt;21),"Evening","Night")))</f>
        <v>AfterNoon</v>
      </c>
      <c r="R1631">
        <f>Table1[[#This Row],[Total_Sales]]/Table1[[#This Row],[Quantity_Sold]]</f>
        <v>112.15600000000001</v>
      </c>
      <c r="S1631">
        <v>30</v>
      </c>
    </row>
    <row r="1632" spans="1:19" ht="15.75" customHeight="1" x14ac:dyDescent="0.25">
      <c r="A1632" s="3">
        <v>2631</v>
      </c>
      <c r="B1632" s="4">
        <v>44951</v>
      </c>
      <c r="C1632" s="3">
        <v>202</v>
      </c>
      <c r="D1632" s="3">
        <v>303</v>
      </c>
      <c r="E1632" s="3">
        <v>101</v>
      </c>
      <c r="F1632" s="3">
        <v>1</v>
      </c>
      <c r="G1632" s="5">
        <v>195.22800000000001</v>
      </c>
      <c r="H1632" s="5">
        <v>195.22800000000001</v>
      </c>
      <c r="I1632" s="5">
        <v>29.284199999999998</v>
      </c>
      <c r="J1632" s="3" t="b">
        <v>1</v>
      </c>
      <c r="K1632" s="3" t="s">
        <v>608</v>
      </c>
      <c r="L1632" s="3">
        <v>2023</v>
      </c>
      <c r="M1632" s="3">
        <v>1</v>
      </c>
      <c r="N1632" s="3" t="s">
        <v>18</v>
      </c>
      <c r="O1632" s="11">
        <v>14</v>
      </c>
      <c r="P1632" s="11" t="str">
        <f>TEXT(Table1[[#This Row],[Order_Date]],"YYYY-MM")</f>
        <v>2023-01</v>
      </c>
      <c r="Q1632" s="9" t="str">
        <f>IF(AND(Table1[[#This Row],[Hour]]&gt;=6,Table1[[#This Row],[Hour]]&lt;12),"Morning",IF(AND(Table1[[#This Row],[Hour]]&gt;=12,Table1[[#This Row],[Hour]]&lt;18),"AfterNoon",IF(AND(Table1[[#This Row],[Hour]]&gt;=18,Table1[[#This Row],[Hour]]&lt;21),"Evening","Night")))</f>
        <v>AfterNoon</v>
      </c>
      <c r="R1632">
        <f>Table1[[#This Row],[Total_Sales]]/Table1[[#This Row],[Quantity_Sold]]</f>
        <v>195.22800000000001</v>
      </c>
      <c r="S1632">
        <v>15</v>
      </c>
    </row>
    <row r="1633" spans="1:19" ht="15.75" customHeight="1" x14ac:dyDescent="0.25">
      <c r="A1633" s="3">
        <v>2632</v>
      </c>
      <c r="B1633" s="4">
        <v>45290</v>
      </c>
      <c r="C1633" s="3">
        <v>205</v>
      </c>
      <c r="D1633" s="3">
        <v>304</v>
      </c>
      <c r="E1633" s="3">
        <v>105</v>
      </c>
      <c r="F1633" s="3">
        <v>7</v>
      </c>
      <c r="G1633" s="5">
        <v>370.524</v>
      </c>
      <c r="H1633" s="5">
        <v>2593.6680000000001</v>
      </c>
      <c r="I1633" s="5">
        <v>440.92356000000007</v>
      </c>
      <c r="J1633" s="3" t="b">
        <v>0</v>
      </c>
      <c r="K1633" s="3" t="s">
        <v>283</v>
      </c>
      <c r="L1633" s="3">
        <v>2023</v>
      </c>
      <c r="M1633" s="3">
        <v>12</v>
      </c>
      <c r="N1633" s="3" t="s">
        <v>22</v>
      </c>
      <c r="O1633" s="11">
        <v>11</v>
      </c>
      <c r="P1633" s="11" t="str">
        <f>TEXT(Table1[[#This Row],[Order_Date]],"YYYY-MM")</f>
        <v>2023-12</v>
      </c>
      <c r="Q1633" s="9" t="str">
        <f>IF(AND(Table1[[#This Row],[Hour]]&gt;=6,Table1[[#This Row],[Hour]]&lt;12),"Morning",IF(AND(Table1[[#This Row],[Hour]]&gt;=12,Table1[[#This Row],[Hour]]&lt;18),"AfterNoon",IF(AND(Table1[[#This Row],[Hour]]&gt;=18,Table1[[#This Row],[Hour]]&lt;21),"Evening","Night")))</f>
        <v>Morning</v>
      </c>
      <c r="R1633">
        <f>Table1[[#This Row],[Total_Sales]]/Table1[[#This Row],[Quantity_Sold]]</f>
        <v>370.524</v>
      </c>
      <c r="S1633">
        <v>17</v>
      </c>
    </row>
    <row r="1634" spans="1:19" ht="15.75" customHeight="1" x14ac:dyDescent="0.25">
      <c r="A1634" s="3">
        <v>2633</v>
      </c>
      <c r="B1634" s="4">
        <v>44941</v>
      </c>
      <c r="C1634" s="3">
        <v>201</v>
      </c>
      <c r="D1634" s="3">
        <v>305</v>
      </c>
      <c r="E1634" s="3">
        <v>102</v>
      </c>
      <c r="F1634" s="3">
        <v>5</v>
      </c>
      <c r="G1634" s="5">
        <v>145.59600000000003</v>
      </c>
      <c r="H1634" s="5">
        <v>727.98000000000013</v>
      </c>
      <c r="I1634" s="5">
        <v>138.31620000000004</v>
      </c>
      <c r="J1634" s="3" t="b">
        <v>0</v>
      </c>
      <c r="K1634" s="3" t="s">
        <v>339</v>
      </c>
      <c r="L1634" s="3">
        <v>2023</v>
      </c>
      <c r="M1634" s="3">
        <v>1</v>
      </c>
      <c r="N1634" s="3" t="s">
        <v>20</v>
      </c>
      <c r="O1634" s="11">
        <v>21</v>
      </c>
      <c r="P1634" s="11" t="str">
        <f>TEXT(Table1[[#This Row],[Order_Date]],"YYYY-MM")</f>
        <v>2023-01</v>
      </c>
      <c r="Q1634" s="9" t="str">
        <f>IF(AND(Table1[[#This Row],[Hour]]&gt;=6,Table1[[#This Row],[Hour]]&lt;12),"Morning",IF(AND(Table1[[#This Row],[Hour]]&gt;=12,Table1[[#This Row],[Hour]]&lt;18),"AfterNoon",IF(AND(Table1[[#This Row],[Hour]]&gt;=18,Table1[[#This Row],[Hour]]&lt;21),"Evening","Night")))</f>
        <v>Night</v>
      </c>
      <c r="R1634">
        <f>Table1[[#This Row],[Total_Sales]]/Table1[[#This Row],[Quantity_Sold]]</f>
        <v>145.59600000000003</v>
      </c>
      <c r="S1634">
        <v>19.000000000000004</v>
      </c>
    </row>
    <row r="1635" spans="1:19" ht="15.75" customHeight="1" x14ac:dyDescent="0.25">
      <c r="A1635" s="3">
        <v>2634</v>
      </c>
      <c r="B1635" s="4">
        <v>45120</v>
      </c>
      <c r="C1635" s="3">
        <v>201</v>
      </c>
      <c r="D1635" s="3">
        <v>301</v>
      </c>
      <c r="E1635" s="3">
        <v>101</v>
      </c>
      <c r="F1635" s="3">
        <v>8</v>
      </c>
      <c r="G1635" s="5">
        <v>577.89600000000007</v>
      </c>
      <c r="H1635" s="5">
        <v>4623.1680000000006</v>
      </c>
      <c r="I1635" s="5">
        <v>970.8652800000001</v>
      </c>
      <c r="J1635" s="3" t="b">
        <v>0</v>
      </c>
      <c r="K1635" s="3" t="s">
        <v>984</v>
      </c>
      <c r="L1635" s="3">
        <v>2023</v>
      </c>
      <c r="M1635" s="3">
        <v>7</v>
      </c>
      <c r="N1635" s="3" t="s">
        <v>16</v>
      </c>
      <c r="O1635" s="11">
        <v>7</v>
      </c>
      <c r="P1635" s="11" t="str">
        <f>TEXT(Table1[[#This Row],[Order_Date]],"YYYY-MM")</f>
        <v>2023-07</v>
      </c>
      <c r="Q1635" s="9" t="str">
        <f>IF(AND(Table1[[#This Row],[Hour]]&gt;=6,Table1[[#This Row],[Hour]]&lt;12),"Morning",IF(AND(Table1[[#This Row],[Hour]]&gt;=12,Table1[[#This Row],[Hour]]&lt;18),"AfterNoon",IF(AND(Table1[[#This Row],[Hour]]&gt;=18,Table1[[#This Row],[Hour]]&lt;21),"Evening","Night")))</f>
        <v>Morning</v>
      </c>
      <c r="R1635">
        <f>Table1[[#This Row],[Total_Sales]]/Table1[[#This Row],[Quantity_Sold]]</f>
        <v>577.89600000000007</v>
      </c>
      <c r="S1635">
        <v>21</v>
      </c>
    </row>
    <row r="1636" spans="1:19" ht="15.75" customHeight="1" x14ac:dyDescent="0.25">
      <c r="A1636" s="3">
        <v>2635</v>
      </c>
      <c r="B1636" s="4">
        <v>44998</v>
      </c>
      <c r="C1636" s="3">
        <v>204</v>
      </c>
      <c r="D1636" s="3">
        <v>303</v>
      </c>
      <c r="E1636" s="3">
        <v>102</v>
      </c>
      <c r="F1636" s="3">
        <v>1</v>
      </c>
      <c r="G1636" s="5">
        <v>49.588000000000001</v>
      </c>
      <c r="H1636" s="5">
        <v>49.588000000000001</v>
      </c>
      <c r="I1636" s="5">
        <v>12.397</v>
      </c>
      <c r="J1636" s="3" t="b">
        <v>0</v>
      </c>
      <c r="K1636" s="3" t="s">
        <v>985</v>
      </c>
      <c r="L1636" s="3">
        <v>2023</v>
      </c>
      <c r="M1636" s="3">
        <v>3</v>
      </c>
      <c r="N1636" s="3" t="s">
        <v>28</v>
      </c>
      <c r="O1636" s="11">
        <v>17</v>
      </c>
      <c r="P1636" s="11" t="str">
        <f>TEXT(Table1[[#This Row],[Order_Date]],"YYYY-MM")</f>
        <v>2023-03</v>
      </c>
      <c r="Q1636" s="9" t="str">
        <f>IF(AND(Table1[[#This Row],[Hour]]&gt;=6,Table1[[#This Row],[Hour]]&lt;12),"Morning",IF(AND(Table1[[#This Row],[Hour]]&gt;=12,Table1[[#This Row],[Hour]]&lt;18),"AfterNoon",IF(AND(Table1[[#This Row],[Hour]]&gt;=18,Table1[[#This Row],[Hour]]&lt;21),"Evening","Night")))</f>
        <v>AfterNoon</v>
      </c>
      <c r="R1636">
        <f>Table1[[#This Row],[Total_Sales]]/Table1[[#This Row],[Quantity_Sold]]</f>
        <v>49.588000000000001</v>
      </c>
      <c r="S1636">
        <v>25</v>
      </c>
    </row>
    <row r="1637" spans="1:19" ht="15.75" customHeight="1" x14ac:dyDescent="0.25">
      <c r="A1637" s="3">
        <v>2636</v>
      </c>
      <c r="B1637" s="4">
        <v>44977</v>
      </c>
      <c r="C1637" s="3">
        <v>204</v>
      </c>
      <c r="D1637" s="3">
        <v>303</v>
      </c>
      <c r="E1637" s="3">
        <v>105</v>
      </c>
      <c r="F1637" s="3">
        <v>4</v>
      </c>
      <c r="G1637" s="5">
        <v>218.35000000000002</v>
      </c>
      <c r="H1637" s="5">
        <v>873.40000000000009</v>
      </c>
      <c r="I1637" s="5">
        <v>262.02000000000004</v>
      </c>
      <c r="J1637" s="3" t="b">
        <v>0</v>
      </c>
      <c r="K1637" s="3" t="s">
        <v>172</v>
      </c>
      <c r="L1637" s="3">
        <v>2023</v>
      </c>
      <c r="M1637" s="3">
        <v>2</v>
      </c>
      <c r="N1637" s="3" t="s">
        <v>28</v>
      </c>
      <c r="O1637" s="11">
        <v>3</v>
      </c>
      <c r="P1637" s="11" t="str">
        <f>TEXT(Table1[[#This Row],[Order_Date]],"YYYY-MM")</f>
        <v>2023-02</v>
      </c>
      <c r="Q1637" s="9" t="str">
        <f>IF(AND(Table1[[#This Row],[Hour]]&gt;=6,Table1[[#This Row],[Hour]]&lt;12),"Morning",IF(AND(Table1[[#This Row],[Hour]]&gt;=12,Table1[[#This Row],[Hour]]&lt;18),"AfterNoon",IF(AND(Table1[[#This Row],[Hour]]&gt;=18,Table1[[#This Row],[Hour]]&lt;21),"Evening","Night")))</f>
        <v>Night</v>
      </c>
      <c r="R1637">
        <f>Table1[[#This Row],[Total_Sales]]/Table1[[#This Row],[Quantity_Sold]]</f>
        <v>218.35000000000002</v>
      </c>
      <c r="S1637">
        <v>30</v>
      </c>
    </row>
    <row r="1638" spans="1:19" ht="15.75" customHeight="1" x14ac:dyDescent="0.25">
      <c r="A1638" s="3">
        <v>2637</v>
      </c>
      <c r="B1638" s="4">
        <v>45545</v>
      </c>
      <c r="C1638" s="3">
        <v>201</v>
      </c>
      <c r="D1638" s="3">
        <v>303</v>
      </c>
      <c r="E1638" s="3">
        <v>105</v>
      </c>
      <c r="F1638" s="3">
        <v>1</v>
      </c>
      <c r="G1638" s="5">
        <v>104.47800000000001</v>
      </c>
      <c r="H1638" s="5">
        <v>104.47800000000001</v>
      </c>
      <c r="I1638" s="5">
        <v>15.671700000000001</v>
      </c>
      <c r="J1638" s="3" t="b">
        <v>0</v>
      </c>
      <c r="K1638" s="3" t="s">
        <v>986</v>
      </c>
      <c r="L1638" s="3">
        <v>2024</v>
      </c>
      <c r="M1638" s="3">
        <v>9</v>
      </c>
      <c r="N1638" s="3" t="s">
        <v>31</v>
      </c>
      <c r="O1638" s="11">
        <v>15</v>
      </c>
      <c r="P1638" s="11" t="str">
        <f>TEXT(Table1[[#This Row],[Order_Date]],"YYYY-MM")</f>
        <v>2024-09</v>
      </c>
      <c r="Q1638" s="9" t="str">
        <f>IF(AND(Table1[[#This Row],[Hour]]&gt;=6,Table1[[#This Row],[Hour]]&lt;12),"Morning",IF(AND(Table1[[#This Row],[Hour]]&gt;=12,Table1[[#This Row],[Hour]]&lt;18),"AfterNoon",IF(AND(Table1[[#This Row],[Hour]]&gt;=18,Table1[[#This Row],[Hour]]&lt;21),"Evening","Night")))</f>
        <v>AfterNoon</v>
      </c>
      <c r="R1638">
        <f>Table1[[#This Row],[Total_Sales]]/Table1[[#This Row],[Quantity_Sold]]</f>
        <v>104.47800000000001</v>
      </c>
      <c r="S1638">
        <v>15</v>
      </c>
    </row>
    <row r="1639" spans="1:19" ht="15.75" customHeight="1" x14ac:dyDescent="0.25">
      <c r="A1639" s="3">
        <v>2638</v>
      </c>
      <c r="B1639" s="4">
        <v>45184</v>
      </c>
      <c r="C1639" s="3">
        <v>201</v>
      </c>
      <c r="D1639" s="3">
        <v>304</v>
      </c>
      <c r="E1639" s="3">
        <v>102</v>
      </c>
      <c r="F1639" s="3">
        <v>5</v>
      </c>
      <c r="G1639" s="5">
        <v>258.28000000000003</v>
      </c>
      <c r="H1639" s="5">
        <v>1291.4000000000001</v>
      </c>
      <c r="I1639" s="5">
        <v>219.53800000000004</v>
      </c>
      <c r="J1639" s="3" t="b">
        <v>0</v>
      </c>
      <c r="K1639" s="3" t="s">
        <v>339</v>
      </c>
      <c r="L1639" s="3">
        <v>2023</v>
      </c>
      <c r="M1639" s="3">
        <v>9</v>
      </c>
      <c r="N1639" s="3" t="s">
        <v>26</v>
      </c>
      <c r="O1639" s="11">
        <v>21</v>
      </c>
      <c r="P1639" s="11" t="str">
        <f>TEXT(Table1[[#This Row],[Order_Date]],"YYYY-MM")</f>
        <v>2023-09</v>
      </c>
      <c r="Q1639" s="9" t="str">
        <f>IF(AND(Table1[[#This Row],[Hour]]&gt;=6,Table1[[#This Row],[Hour]]&lt;12),"Morning",IF(AND(Table1[[#This Row],[Hour]]&gt;=12,Table1[[#This Row],[Hour]]&lt;18),"AfterNoon",IF(AND(Table1[[#This Row],[Hour]]&gt;=18,Table1[[#This Row],[Hour]]&lt;21),"Evening","Night")))</f>
        <v>Night</v>
      </c>
      <c r="R1639">
        <f>Table1[[#This Row],[Total_Sales]]/Table1[[#This Row],[Quantity_Sold]]</f>
        <v>258.28000000000003</v>
      </c>
      <c r="S1639">
        <v>17</v>
      </c>
    </row>
    <row r="1640" spans="1:19" ht="15.75" customHeight="1" x14ac:dyDescent="0.25">
      <c r="A1640" s="3">
        <v>2639</v>
      </c>
      <c r="B1640" s="4">
        <v>45476</v>
      </c>
      <c r="C1640" s="3">
        <v>203</v>
      </c>
      <c r="D1640" s="3">
        <v>301</v>
      </c>
      <c r="E1640" s="3">
        <v>102</v>
      </c>
      <c r="F1640" s="3">
        <v>4</v>
      </c>
      <c r="G1640" s="5">
        <v>472.05400000000003</v>
      </c>
      <c r="H1640" s="5">
        <v>1888.2160000000001</v>
      </c>
      <c r="I1640" s="5">
        <v>358.76104000000004</v>
      </c>
      <c r="J1640" s="3" t="b">
        <v>0</v>
      </c>
      <c r="K1640" s="3" t="s">
        <v>880</v>
      </c>
      <c r="L1640" s="3">
        <v>2024</v>
      </c>
      <c r="M1640" s="3">
        <v>7</v>
      </c>
      <c r="N1640" s="3" t="s">
        <v>18</v>
      </c>
      <c r="O1640" s="11">
        <v>22</v>
      </c>
      <c r="P1640" s="11" t="str">
        <f>TEXT(Table1[[#This Row],[Order_Date]],"YYYY-MM")</f>
        <v>2024-07</v>
      </c>
      <c r="Q1640" s="9" t="str">
        <f>IF(AND(Table1[[#This Row],[Hour]]&gt;=6,Table1[[#This Row],[Hour]]&lt;12),"Morning",IF(AND(Table1[[#This Row],[Hour]]&gt;=12,Table1[[#This Row],[Hour]]&lt;18),"AfterNoon",IF(AND(Table1[[#This Row],[Hour]]&gt;=18,Table1[[#This Row],[Hour]]&lt;21),"Evening","Night")))</f>
        <v>Night</v>
      </c>
      <c r="R1640">
        <f>Table1[[#This Row],[Total_Sales]]/Table1[[#This Row],[Quantity_Sold]]</f>
        <v>472.05400000000003</v>
      </c>
      <c r="S1640">
        <v>19</v>
      </c>
    </row>
    <row r="1641" spans="1:19" ht="15.75" customHeight="1" x14ac:dyDescent="0.25">
      <c r="A1641" s="3">
        <v>2640</v>
      </c>
      <c r="B1641" s="4">
        <v>45340</v>
      </c>
      <c r="C1641" s="3">
        <v>204</v>
      </c>
      <c r="D1641" s="3">
        <v>303</v>
      </c>
      <c r="E1641" s="3">
        <v>101</v>
      </c>
      <c r="F1641" s="3">
        <v>4</v>
      </c>
      <c r="G1641" s="5">
        <v>261.73400000000004</v>
      </c>
      <c r="H1641" s="5">
        <v>1046.9360000000001</v>
      </c>
      <c r="I1641" s="5">
        <v>219.85656000000003</v>
      </c>
      <c r="J1641" s="3" t="b">
        <v>0</v>
      </c>
      <c r="K1641" s="3" t="s">
        <v>42</v>
      </c>
      <c r="L1641" s="3">
        <v>2024</v>
      </c>
      <c r="M1641" s="3">
        <v>2</v>
      </c>
      <c r="N1641" s="3" t="s">
        <v>20</v>
      </c>
      <c r="O1641" s="11">
        <v>5</v>
      </c>
      <c r="P1641" s="11" t="str">
        <f>TEXT(Table1[[#This Row],[Order_Date]],"YYYY-MM")</f>
        <v>2024-02</v>
      </c>
      <c r="Q1641" s="9" t="str">
        <f>IF(AND(Table1[[#This Row],[Hour]]&gt;=6,Table1[[#This Row],[Hour]]&lt;12),"Morning",IF(AND(Table1[[#This Row],[Hour]]&gt;=12,Table1[[#This Row],[Hour]]&lt;18),"AfterNoon",IF(AND(Table1[[#This Row],[Hour]]&gt;=18,Table1[[#This Row],[Hour]]&lt;21),"Evening","Night")))</f>
        <v>Night</v>
      </c>
      <c r="R1641">
        <f>Table1[[#This Row],[Total_Sales]]/Table1[[#This Row],[Quantity_Sold]]</f>
        <v>261.73400000000004</v>
      </c>
      <c r="S1641">
        <v>21</v>
      </c>
    </row>
    <row r="1642" spans="1:19" ht="15.75" customHeight="1" x14ac:dyDescent="0.25">
      <c r="A1642" s="3">
        <v>2641</v>
      </c>
      <c r="B1642" s="4">
        <v>44965</v>
      </c>
      <c r="C1642" s="3">
        <v>203</v>
      </c>
      <c r="D1642" s="3">
        <v>303</v>
      </c>
      <c r="E1642" s="3">
        <v>102</v>
      </c>
      <c r="F1642" s="3">
        <v>10</v>
      </c>
      <c r="G1642" s="5">
        <v>270.44600000000003</v>
      </c>
      <c r="H1642" s="5">
        <v>2704.46</v>
      </c>
      <c r="I1642" s="5">
        <v>676.11500000000001</v>
      </c>
      <c r="J1642" s="3" t="b">
        <v>0</v>
      </c>
      <c r="K1642" s="3" t="s">
        <v>259</v>
      </c>
      <c r="L1642" s="3">
        <v>2023</v>
      </c>
      <c r="M1642" s="3">
        <v>2</v>
      </c>
      <c r="N1642" s="3" t="s">
        <v>18</v>
      </c>
      <c r="O1642" s="11">
        <v>12</v>
      </c>
      <c r="P1642" s="11" t="str">
        <f>TEXT(Table1[[#This Row],[Order_Date]],"YYYY-MM")</f>
        <v>2023-02</v>
      </c>
      <c r="Q1642" s="9" t="str">
        <f>IF(AND(Table1[[#This Row],[Hour]]&gt;=6,Table1[[#This Row],[Hour]]&lt;12),"Morning",IF(AND(Table1[[#This Row],[Hour]]&gt;=12,Table1[[#This Row],[Hour]]&lt;18),"AfterNoon",IF(AND(Table1[[#This Row],[Hour]]&gt;=18,Table1[[#This Row],[Hour]]&lt;21),"Evening","Night")))</f>
        <v>AfterNoon</v>
      </c>
      <c r="R1642">
        <f>Table1[[#This Row],[Total_Sales]]/Table1[[#This Row],[Quantity_Sold]]</f>
        <v>270.44600000000003</v>
      </c>
      <c r="S1642">
        <v>25</v>
      </c>
    </row>
    <row r="1643" spans="1:19" ht="15.75" customHeight="1" x14ac:dyDescent="0.25">
      <c r="A1643" s="3">
        <v>2642</v>
      </c>
      <c r="B1643" s="4">
        <v>45344</v>
      </c>
      <c r="C1643" s="3">
        <v>205</v>
      </c>
      <c r="D1643" s="3">
        <v>305</v>
      </c>
      <c r="E1643" s="3">
        <v>101</v>
      </c>
      <c r="F1643" s="3">
        <v>3</v>
      </c>
      <c r="G1643" s="5">
        <v>173.95400000000001</v>
      </c>
      <c r="H1643" s="5">
        <v>521.86200000000008</v>
      </c>
      <c r="I1643" s="5">
        <v>156.55860000000001</v>
      </c>
      <c r="J1643" s="3" t="b">
        <v>0</v>
      </c>
      <c r="K1643" s="3" t="s">
        <v>823</v>
      </c>
      <c r="L1643" s="3">
        <v>2024</v>
      </c>
      <c r="M1643" s="3">
        <v>2</v>
      </c>
      <c r="N1643" s="3" t="s">
        <v>16</v>
      </c>
      <c r="O1643" s="11">
        <v>20</v>
      </c>
      <c r="P1643" s="11" t="str">
        <f>TEXT(Table1[[#This Row],[Order_Date]],"YYYY-MM")</f>
        <v>2024-02</v>
      </c>
      <c r="Q1643" s="9" t="str">
        <f>IF(AND(Table1[[#This Row],[Hour]]&gt;=6,Table1[[#This Row],[Hour]]&lt;12),"Morning",IF(AND(Table1[[#This Row],[Hour]]&gt;=12,Table1[[#This Row],[Hour]]&lt;18),"AfterNoon",IF(AND(Table1[[#This Row],[Hour]]&gt;=18,Table1[[#This Row],[Hour]]&lt;21),"Evening","Night")))</f>
        <v>Evening</v>
      </c>
      <c r="R1643">
        <f>Table1[[#This Row],[Total_Sales]]/Table1[[#This Row],[Quantity_Sold]]</f>
        <v>173.95400000000004</v>
      </c>
      <c r="S1643">
        <v>30</v>
      </c>
    </row>
    <row r="1644" spans="1:19" ht="15.75" customHeight="1" x14ac:dyDescent="0.25">
      <c r="A1644" s="3">
        <v>2643</v>
      </c>
      <c r="B1644" s="4">
        <v>45338</v>
      </c>
      <c r="C1644" s="3">
        <v>202</v>
      </c>
      <c r="D1644" s="3">
        <v>301</v>
      </c>
      <c r="E1644" s="3">
        <v>101</v>
      </c>
      <c r="F1644" s="3">
        <v>6</v>
      </c>
      <c r="G1644" s="5">
        <v>611.072</v>
      </c>
      <c r="H1644" s="5">
        <v>3666.4319999999998</v>
      </c>
      <c r="I1644" s="5">
        <v>549.96479999999997</v>
      </c>
      <c r="J1644" s="3" t="b">
        <v>0</v>
      </c>
      <c r="K1644" s="3" t="s">
        <v>871</v>
      </c>
      <c r="L1644" s="3">
        <v>2024</v>
      </c>
      <c r="M1644" s="3">
        <v>2</v>
      </c>
      <c r="N1644" s="3" t="s">
        <v>26</v>
      </c>
      <c r="O1644" s="11">
        <v>7</v>
      </c>
      <c r="P1644" s="11" t="str">
        <f>TEXT(Table1[[#This Row],[Order_Date]],"YYYY-MM")</f>
        <v>2024-02</v>
      </c>
      <c r="Q1644" s="9" t="str">
        <f>IF(AND(Table1[[#This Row],[Hour]]&gt;=6,Table1[[#This Row],[Hour]]&lt;12),"Morning",IF(AND(Table1[[#This Row],[Hour]]&gt;=12,Table1[[#This Row],[Hour]]&lt;18),"AfterNoon",IF(AND(Table1[[#This Row],[Hour]]&gt;=18,Table1[[#This Row],[Hour]]&lt;21),"Evening","Night")))</f>
        <v>Morning</v>
      </c>
      <c r="R1644">
        <f>Table1[[#This Row],[Total_Sales]]/Table1[[#This Row],[Quantity_Sold]]</f>
        <v>611.072</v>
      </c>
      <c r="S1644">
        <v>15</v>
      </c>
    </row>
    <row r="1645" spans="1:19" ht="15.75" customHeight="1" x14ac:dyDescent="0.25">
      <c r="A1645" s="3">
        <v>2644</v>
      </c>
      <c r="B1645" s="4">
        <v>45105</v>
      </c>
      <c r="C1645" s="3">
        <v>204</v>
      </c>
      <c r="D1645" s="3">
        <v>301</v>
      </c>
      <c r="E1645" s="3">
        <v>104</v>
      </c>
      <c r="F1645" s="3">
        <v>1</v>
      </c>
      <c r="G1645" s="5">
        <v>373.80200000000002</v>
      </c>
      <c r="H1645" s="5">
        <v>373.80200000000002</v>
      </c>
      <c r="I1645" s="5">
        <v>63.546340000000008</v>
      </c>
      <c r="J1645" s="3" t="b">
        <v>0</v>
      </c>
      <c r="K1645" s="3" t="s">
        <v>458</v>
      </c>
      <c r="L1645" s="3">
        <v>2023</v>
      </c>
      <c r="M1645" s="3">
        <v>6</v>
      </c>
      <c r="N1645" s="3" t="s">
        <v>18</v>
      </c>
      <c r="O1645" s="11">
        <v>3</v>
      </c>
      <c r="P1645" s="11" t="str">
        <f>TEXT(Table1[[#This Row],[Order_Date]],"YYYY-MM")</f>
        <v>2023-06</v>
      </c>
      <c r="Q1645" s="9" t="str">
        <f>IF(AND(Table1[[#This Row],[Hour]]&gt;=6,Table1[[#This Row],[Hour]]&lt;12),"Morning",IF(AND(Table1[[#This Row],[Hour]]&gt;=12,Table1[[#This Row],[Hour]]&lt;18),"AfterNoon",IF(AND(Table1[[#This Row],[Hour]]&gt;=18,Table1[[#This Row],[Hour]]&lt;21),"Evening","Night")))</f>
        <v>Night</v>
      </c>
      <c r="R1645">
        <f>Table1[[#This Row],[Total_Sales]]/Table1[[#This Row],[Quantity_Sold]]</f>
        <v>373.80200000000002</v>
      </c>
      <c r="S1645">
        <v>17</v>
      </c>
    </row>
    <row r="1646" spans="1:19" ht="15.75" customHeight="1" x14ac:dyDescent="0.25">
      <c r="A1646" s="3">
        <v>2645</v>
      </c>
      <c r="B1646" s="4">
        <v>45199</v>
      </c>
      <c r="C1646" s="3">
        <v>204</v>
      </c>
      <c r="D1646" s="3">
        <v>301</v>
      </c>
      <c r="E1646" s="3">
        <v>102</v>
      </c>
      <c r="F1646" s="3">
        <v>6</v>
      </c>
      <c r="G1646" s="5">
        <v>432.23400000000004</v>
      </c>
      <c r="H1646" s="5">
        <v>2593.4040000000005</v>
      </c>
      <c r="I1646" s="5">
        <v>492.74676000000011</v>
      </c>
      <c r="J1646" s="3" t="b">
        <v>0</v>
      </c>
      <c r="K1646" s="3" t="s">
        <v>316</v>
      </c>
      <c r="L1646" s="3">
        <v>2023</v>
      </c>
      <c r="M1646" s="3">
        <v>9</v>
      </c>
      <c r="N1646" s="3" t="s">
        <v>22</v>
      </c>
      <c r="O1646" s="11">
        <v>18</v>
      </c>
      <c r="P1646" s="11" t="str">
        <f>TEXT(Table1[[#This Row],[Order_Date]],"YYYY-MM")</f>
        <v>2023-09</v>
      </c>
      <c r="Q1646" s="9" t="str">
        <f>IF(AND(Table1[[#This Row],[Hour]]&gt;=6,Table1[[#This Row],[Hour]]&lt;12),"Morning",IF(AND(Table1[[#This Row],[Hour]]&gt;=12,Table1[[#This Row],[Hour]]&lt;18),"AfterNoon",IF(AND(Table1[[#This Row],[Hour]]&gt;=18,Table1[[#This Row],[Hour]]&lt;21),"Evening","Night")))</f>
        <v>Evening</v>
      </c>
      <c r="R1646">
        <f>Table1[[#This Row],[Total_Sales]]/Table1[[#This Row],[Quantity_Sold]]</f>
        <v>432.23400000000009</v>
      </c>
      <c r="S1646">
        <v>19</v>
      </c>
    </row>
    <row r="1647" spans="1:19" ht="15.75" customHeight="1" x14ac:dyDescent="0.25">
      <c r="A1647" s="3">
        <v>2646</v>
      </c>
      <c r="B1647" s="4">
        <v>45448</v>
      </c>
      <c r="C1647" s="3">
        <v>205</v>
      </c>
      <c r="D1647" s="3">
        <v>302</v>
      </c>
      <c r="E1647" s="3">
        <v>104</v>
      </c>
      <c r="F1647" s="3">
        <v>1</v>
      </c>
      <c r="G1647" s="5">
        <v>245.56400000000002</v>
      </c>
      <c r="H1647" s="5">
        <v>245.56400000000002</v>
      </c>
      <c r="I1647" s="5">
        <v>51.568440000000002</v>
      </c>
      <c r="J1647" s="3" t="b">
        <v>0</v>
      </c>
      <c r="K1647" s="3" t="s">
        <v>763</v>
      </c>
      <c r="L1647" s="3">
        <v>2024</v>
      </c>
      <c r="M1647" s="3">
        <v>6</v>
      </c>
      <c r="N1647" s="3" t="s">
        <v>18</v>
      </c>
      <c r="O1647" s="11">
        <v>23</v>
      </c>
      <c r="P1647" s="11" t="str">
        <f>TEXT(Table1[[#This Row],[Order_Date]],"YYYY-MM")</f>
        <v>2024-06</v>
      </c>
      <c r="Q1647" s="9" t="str">
        <f>IF(AND(Table1[[#This Row],[Hour]]&gt;=6,Table1[[#This Row],[Hour]]&lt;12),"Morning",IF(AND(Table1[[#This Row],[Hour]]&gt;=12,Table1[[#This Row],[Hour]]&lt;18),"AfterNoon",IF(AND(Table1[[#This Row],[Hour]]&gt;=18,Table1[[#This Row],[Hour]]&lt;21),"Evening","Night")))</f>
        <v>Night</v>
      </c>
      <c r="R1647">
        <f>Table1[[#This Row],[Total_Sales]]/Table1[[#This Row],[Quantity_Sold]]</f>
        <v>245.56400000000002</v>
      </c>
      <c r="S1647">
        <v>21</v>
      </c>
    </row>
    <row r="1648" spans="1:19" ht="15.75" customHeight="1" x14ac:dyDescent="0.25">
      <c r="A1648" s="3">
        <v>2647</v>
      </c>
      <c r="B1648" s="4">
        <v>44864</v>
      </c>
      <c r="C1648" s="3">
        <v>205</v>
      </c>
      <c r="D1648" s="3">
        <v>301</v>
      </c>
      <c r="E1648" s="3">
        <v>103</v>
      </c>
      <c r="F1648" s="3">
        <v>4</v>
      </c>
      <c r="G1648" s="5">
        <v>496.76000000000005</v>
      </c>
      <c r="H1648" s="5">
        <v>1987.0400000000002</v>
      </c>
      <c r="I1648" s="5">
        <v>496.76000000000005</v>
      </c>
      <c r="J1648" s="3" t="b">
        <v>0</v>
      </c>
      <c r="K1648" s="3" t="s">
        <v>341</v>
      </c>
      <c r="L1648" s="3">
        <v>2022</v>
      </c>
      <c r="M1648" s="3">
        <v>10</v>
      </c>
      <c r="N1648" s="3" t="s">
        <v>20</v>
      </c>
      <c r="O1648" s="11">
        <v>21</v>
      </c>
      <c r="P1648" s="11" t="str">
        <f>TEXT(Table1[[#This Row],[Order_Date]],"YYYY-MM")</f>
        <v>2022-10</v>
      </c>
      <c r="Q1648" s="9" t="str">
        <f>IF(AND(Table1[[#This Row],[Hour]]&gt;=6,Table1[[#This Row],[Hour]]&lt;12),"Morning",IF(AND(Table1[[#This Row],[Hour]]&gt;=12,Table1[[#This Row],[Hour]]&lt;18),"AfterNoon",IF(AND(Table1[[#This Row],[Hour]]&gt;=18,Table1[[#This Row],[Hour]]&lt;21),"Evening","Night")))</f>
        <v>Night</v>
      </c>
      <c r="R1648">
        <f>Table1[[#This Row],[Total_Sales]]/Table1[[#This Row],[Quantity_Sold]]</f>
        <v>496.76000000000005</v>
      </c>
      <c r="S1648">
        <v>25</v>
      </c>
    </row>
    <row r="1649" spans="1:19" ht="15.75" customHeight="1" x14ac:dyDescent="0.25">
      <c r="A1649" s="3">
        <v>2648</v>
      </c>
      <c r="B1649" s="4">
        <v>45445</v>
      </c>
      <c r="C1649" s="3">
        <v>204</v>
      </c>
      <c r="D1649" s="3">
        <v>302</v>
      </c>
      <c r="E1649" s="3">
        <v>103</v>
      </c>
      <c r="F1649" s="3">
        <v>10</v>
      </c>
      <c r="G1649" s="5">
        <v>153.428</v>
      </c>
      <c r="H1649" s="5">
        <v>1534.28</v>
      </c>
      <c r="I1649" s="5">
        <v>460.28399999999999</v>
      </c>
      <c r="J1649" s="3" t="b">
        <v>0</v>
      </c>
      <c r="K1649" s="3" t="s">
        <v>987</v>
      </c>
      <c r="L1649" s="3">
        <v>2024</v>
      </c>
      <c r="M1649" s="3">
        <v>6</v>
      </c>
      <c r="N1649" s="3" t="s">
        <v>20</v>
      </c>
      <c r="O1649" s="11">
        <v>1</v>
      </c>
      <c r="P1649" s="11" t="str">
        <f>TEXT(Table1[[#This Row],[Order_Date]],"YYYY-MM")</f>
        <v>2024-06</v>
      </c>
      <c r="Q1649" s="9" t="str">
        <f>IF(AND(Table1[[#This Row],[Hour]]&gt;=6,Table1[[#This Row],[Hour]]&lt;12),"Morning",IF(AND(Table1[[#This Row],[Hour]]&gt;=12,Table1[[#This Row],[Hour]]&lt;18),"AfterNoon",IF(AND(Table1[[#This Row],[Hour]]&gt;=18,Table1[[#This Row],[Hour]]&lt;21),"Evening","Night")))</f>
        <v>Night</v>
      </c>
      <c r="R1649">
        <f>Table1[[#This Row],[Total_Sales]]/Table1[[#This Row],[Quantity_Sold]]</f>
        <v>153.428</v>
      </c>
      <c r="S1649">
        <v>30</v>
      </c>
    </row>
    <row r="1650" spans="1:19" ht="15.75" customHeight="1" x14ac:dyDescent="0.25">
      <c r="A1650" s="3">
        <v>2649</v>
      </c>
      <c r="B1650" s="4">
        <v>45418</v>
      </c>
      <c r="C1650" s="3">
        <v>202</v>
      </c>
      <c r="D1650" s="3">
        <v>304</v>
      </c>
      <c r="E1650" s="3">
        <v>103</v>
      </c>
      <c r="F1650" s="3">
        <v>5</v>
      </c>
      <c r="G1650" s="5">
        <v>510.37800000000004</v>
      </c>
      <c r="H1650" s="5">
        <v>2551.8900000000003</v>
      </c>
      <c r="I1650" s="5">
        <v>382.78350000000006</v>
      </c>
      <c r="J1650" s="3" t="b">
        <v>0</v>
      </c>
      <c r="K1650" s="3" t="s">
        <v>750</v>
      </c>
      <c r="L1650" s="3">
        <v>2024</v>
      </c>
      <c r="M1650" s="3">
        <v>5</v>
      </c>
      <c r="N1650" s="3" t="s">
        <v>28</v>
      </c>
      <c r="O1650" s="11">
        <v>10</v>
      </c>
      <c r="P1650" s="11" t="str">
        <f>TEXT(Table1[[#This Row],[Order_Date]],"YYYY-MM")</f>
        <v>2024-05</v>
      </c>
      <c r="Q1650" s="9" t="str">
        <f>IF(AND(Table1[[#This Row],[Hour]]&gt;=6,Table1[[#This Row],[Hour]]&lt;12),"Morning",IF(AND(Table1[[#This Row],[Hour]]&gt;=12,Table1[[#This Row],[Hour]]&lt;18),"AfterNoon",IF(AND(Table1[[#This Row],[Hour]]&gt;=18,Table1[[#This Row],[Hour]]&lt;21),"Evening","Night")))</f>
        <v>Morning</v>
      </c>
      <c r="R1650">
        <f>Table1[[#This Row],[Total_Sales]]/Table1[[#This Row],[Quantity_Sold]]</f>
        <v>510.37800000000004</v>
      </c>
      <c r="S1650">
        <v>15</v>
      </c>
    </row>
    <row r="1651" spans="1:19" ht="15.75" customHeight="1" x14ac:dyDescent="0.25">
      <c r="A1651" s="3">
        <v>2650</v>
      </c>
      <c r="B1651" s="4">
        <v>45285</v>
      </c>
      <c r="C1651" s="3">
        <v>203</v>
      </c>
      <c r="D1651" s="3">
        <v>305</v>
      </c>
      <c r="E1651" s="3">
        <v>102</v>
      </c>
      <c r="F1651" s="3">
        <v>6</v>
      </c>
      <c r="G1651" s="5">
        <v>436.94200000000006</v>
      </c>
      <c r="H1651" s="5">
        <v>2621.6520000000005</v>
      </c>
      <c r="I1651" s="5">
        <v>445.6808400000001</v>
      </c>
      <c r="J1651" s="3" t="b">
        <v>0</v>
      </c>
      <c r="K1651" s="3" t="s">
        <v>60</v>
      </c>
      <c r="L1651" s="3">
        <v>2023</v>
      </c>
      <c r="M1651" s="3">
        <v>12</v>
      </c>
      <c r="N1651" s="3" t="s">
        <v>28</v>
      </c>
      <c r="O1651" s="11">
        <v>21</v>
      </c>
      <c r="P1651" s="11" t="str">
        <f>TEXT(Table1[[#This Row],[Order_Date]],"YYYY-MM")</f>
        <v>2023-12</v>
      </c>
      <c r="Q1651" s="9" t="str">
        <f>IF(AND(Table1[[#This Row],[Hour]]&gt;=6,Table1[[#This Row],[Hour]]&lt;12),"Morning",IF(AND(Table1[[#This Row],[Hour]]&gt;=12,Table1[[#This Row],[Hour]]&lt;18),"AfterNoon",IF(AND(Table1[[#This Row],[Hour]]&gt;=18,Table1[[#This Row],[Hour]]&lt;21),"Evening","Night")))</f>
        <v>Night</v>
      </c>
      <c r="R1651">
        <f>Table1[[#This Row],[Total_Sales]]/Table1[[#This Row],[Quantity_Sold]]</f>
        <v>436.94200000000006</v>
      </c>
      <c r="S1651">
        <v>17</v>
      </c>
    </row>
    <row r="1652" spans="1:19" ht="15.75" customHeight="1" x14ac:dyDescent="0.25">
      <c r="A1652" s="3">
        <v>2651</v>
      </c>
      <c r="B1652" s="4">
        <v>45312</v>
      </c>
      <c r="C1652" s="3">
        <v>205</v>
      </c>
      <c r="D1652" s="3">
        <v>301</v>
      </c>
      <c r="E1652" s="3">
        <v>105</v>
      </c>
      <c r="F1652" s="3">
        <v>3</v>
      </c>
      <c r="G1652" s="5">
        <v>135.98200000000003</v>
      </c>
      <c r="H1652" s="5">
        <v>407.94600000000008</v>
      </c>
      <c r="I1652" s="5">
        <v>77.509740000000022</v>
      </c>
      <c r="J1652" s="3" t="b">
        <v>1</v>
      </c>
      <c r="K1652" s="3" t="s">
        <v>478</v>
      </c>
      <c r="L1652" s="3">
        <v>2024</v>
      </c>
      <c r="M1652" s="3">
        <v>1</v>
      </c>
      <c r="N1652" s="3" t="s">
        <v>20</v>
      </c>
      <c r="O1652" s="11">
        <v>3</v>
      </c>
      <c r="P1652" s="11" t="str">
        <f>TEXT(Table1[[#This Row],[Order_Date]],"YYYY-MM")</f>
        <v>2024-01</v>
      </c>
      <c r="Q1652" s="9" t="str">
        <f>IF(AND(Table1[[#This Row],[Hour]]&gt;=6,Table1[[#This Row],[Hour]]&lt;12),"Morning",IF(AND(Table1[[#This Row],[Hour]]&gt;=12,Table1[[#This Row],[Hour]]&lt;18),"AfterNoon",IF(AND(Table1[[#This Row],[Hour]]&gt;=18,Table1[[#This Row],[Hour]]&lt;21),"Evening","Night")))</f>
        <v>Night</v>
      </c>
      <c r="R1652">
        <f>Table1[[#This Row],[Total_Sales]]/Table1[[#This Row],[Quantity_Sold]]</f>
        <v>135.98200000000003</v>
      </c>
      <c r="S1652">
        <v>19</v>
      </c>
    </row>
    <row r="1653" spans="1:19" ht="15.75" customHeight="1" x14ac:dyDescent="0.25">
      <c r="A1653" s="3">
        <v>2652</v>
      </c>
      <c r="B1653" s="4">
        <v>45056</v>
      </c>
      <c r="C1653" s="3">
        <v>203</v>
      </c>
      <c r="D1653" s="3">
        <v>301</v>
      </c>
      <c r="E1653" s="3">
        <v>101</v>
      </c>
      <c r="F1653" s="3">
        <v>1</v>
      </c>
      <c r="G1653" s="5">
        <v>97.460000000000008</v>
      </c>
      <c r="H1653" s="5">
        <v>97.460000000000008</v>
      </c>
      <c r="I1653" s="5">
        <v>20.4666</v>
      </c>
      <c r="J1653" s="3" t="b">
        <v>1</v>
      </c>
      <c r="K1653" s="3" t="s">
        <v>988</v>
      </c>
      <c r="L1653" s="3">
        <v>2023</v>
      </c>
      <c r="M1653" s="3">
        <v>5</v>
      </c>
      <c r="N1653" s="3" t="s">
        <v>18</v>
      </c>
      <c r="O1653" s="11">
        <v>22</v>
      </c>
      <c r="P1653" s="11" t="str">
        <f>TEXT(Table1[[#This Row],[Order_Date]],"YYYY-MM")</f>
        <v>2023-05</v>
      </c>
      <c r="Q1653" s="9" t="str">
        <f>IF(AND(Table1[[#This Row],[Hour]]&gt;=6,Table1[[#This Row],[Hour]]&lt;12),"Morning",IF(AND(Table1[[#This Row],[Hour]]&gt;=12,Table1[[#This Row],[Hour]]&lt;18),"AfterNoon",IF(AND(Table1[[#This Row],[Hour]]&gt;=18,Table1[[#This Row],[Hour]]&lt;21),"Evening","Night")))</f>
        <v>Night</v>
      </c>
      <c r="R1653">
        <f>Table1[[#This Row],[Total_Sales]]/Table1[[#This Row],[Quantity_Sold]]</f>
        <v>97.460000000000008</v>
      </c>
      <c r="S1653">
        <v>21</v>
      </c>
    </row>
    <row r="1654" spans="1:19" ht="15.75" customHeight="1" x14ac:dyDescent="0.25">
      <c r="A1654" s="3">
        <v>2653</v>
      </c>
      <c r="B1654" s="4">
        <v>45212</v>
      </c>
      <c r="C1654" s="3">
        <v>203</v>
      </c>
      <c r="D1654" s="3">
        <v>304</v>
      </c>
      <c r="E1654" s="3">
        <v>103</v>
      </c>
      <c r="F1654" s="3">
        <v>3</v>
      </c>
      <c r="G1654" s="5">
        <v>181.01600000000002</v>
      </c>
      <c r="H1654" s="5">
        <v>543.048</v>
      </c>
      <c r="I1654" s="5">
        <v>135.762</v>
      </c>
      <c r="J1654" s="3" t="b">
        <v>0</v>
      </c>
      <c r="K1654" s="3" t="s">
        <v>989</v>
      </c>
      <c r="L1654" s="3">
        <v>2023</v>
      </c>
      <c r="M1654" s="3">
        <v>10</v>
      </c>
      <c r="N1654" s="3" t="s">
        <v>26</v>
      </c>
      <c r="O1654" s="11">
        <v>21</v>
      </c>
      <c r="P1654" s="11" t="str">
        <f>TEXT(Table1[[#This Row],[Order_Date]],"YYYY-MM")</f>
        <v>2023-10</v>
      </c>
      <c r="Q1654" s="9" t="str">
        <f>IF(AND(Table1[[#This Row],[Hour]]&gt;=6,Table1[[#This Row],[Hour]]&lt;12),"Morning",IF(AND(Table1[[#This Row],[Hour]]&gt;=12,Table1[[#This Row],[Hour]]&lt;18),"AfterNoon",IF(AND(Table1[[#This Row],[Hour]]&gt;=18,Table1[[#This Row],[Hour]]&lt;21),"Evening","Night")))</f>
        <v>Night</v>
      </c>
      <c r="R1654">
        <f>Table1[[#This Row],[Total_Sales]]/Table1[[#This Row],[Quantity_Sold]]</f>
        <v>181.01599999999999</v>
      </c>
      <c r="S1654">
        <v>25</v>
      </c>
    </row>
    <row r="1655" spans="1:19" ht="15.75" customHeight="1" x14ac:dyDescent="0.25">
      <c r="A1655" s="3">
        <v>2654</v>
      </c>
      <c r="B1655" s="4">
        <v>45067</v>
      </c>
      <c r="C1655" s="3">
        <v>204</v>
      </c>
      <c r="D1655" s="3">
        <v>305</v>
      </c>
      <c r="E1655" s="3">
        <v>101</v>
      </c>
      <c r="F1655" s="3">
        <v>4</v>
      </c>
      <c r="G1655" s="5">
        <v>644.82000000000005</v>
      </c>
      <c r="H1655" s="5">
        <v>2579.2800000000002</v>
      </c>
      <c r="I1655" s="5">
        <v>773.78399999999999</v>
      </c>
      <c r="J1655" s="3" t="b">
        <v>1</v>
      </c>
      <c r="K1655" s="3" t="s">
        <v>990</v>
      </c>
      <c r="L1655" s="3">
        <v>2023</v>
      </c>
      <c r="M1655" s="3">
        <v>5</v>
      </c>
      <c r="N1655" s="3" t="s">
        <v>20</v>
      </c>
      <c r="O1655" s="11">
        <v>10</v>
      </c>
      <c r="P1655" s="11" t="str">
        <f>TEXT(Table1[[#This Row],[Order_Date]],"YYYY-MM")</f>
        <v>2023-05</v>
      </c>
      <c r="Q1655" s="9" t="str">
        <f>IF(AND(Table1[[#This Row],[Hour]]&gt;=6,Table1[[#This Row],[Hour]]&lt;12),"Morning",IF(AND(Table1[[#This Row],[Hour]]&gt;=12,Table1[[#This Row],[Hour]]&lt;18),"AfterNoon",IF(AND(Table1[[#This Row],[Hour]]&gt;=18,Table1[[#This Row],[Hour]]&lt;21),"Evening","Night")))</f>
        <v>Morning</v>
      </c>
      <c r="R1655">
        <f>Table1[[#This Row],[Total_Sales]]/Table1[[#This Row],[Quantity_Sold]]</f>
        <v>644.82000000000005</v>
      </c>
      <c r="S1655">
        <v>30</v>
      </c>
    </row>
    <row r="1656" spans="1:19" ht="15.75" customHeight="1" x14ac:dyDescent="0.25">
      <c r="A1656" s="3">
        <v>2655</v>
      </c>
      <c r="B1656" s="4">
        <v>45130</v>
      </c>
      <c r="C1656" s="3">
        <v>202</v>
      </c>
      <c r="D1656" s="3">
        <v>304</v>
      </c>
      <c r="E1656" s="3">
        <v>105</v>
      </c>
      <c r="F1656" s="3">
        <v>2</v>
      </c>
      <c r="G1656" s="5">
        <v>654.74200000000008</v>
      </c>
      <c r="H1656" s="5">
        <v>1309.4840000000002</v>
      </c>
      <c r="I1656" s="5">
        <v>196.42260000000002</v>
      </c>
      <c r="J1656" s="3" t="b">
        <v>0</v>
      </c>
      <c r="K1656" s="3" t="s">
        <v>827</v>
      </c>
      <c r="L1656" s="3">
        <v>2023</v>
      </c>
      <c r="M1656" s="3">
        <v>7</v>
      </c>
      <c r="N1656" s="3" t="s">
        <v>20</v>
      </c>
      <c r="O1656" s="11">
        <v>21</v>
      </c>
      <c r="P1656" s="11" t="str">
        <f>TEXT(Table1[[#This Row],[Order_Date]],"YYYY-MM")</f>
        <v>2023-07</v>
      </c>
      <c r="Q1656" s="9" t="str">
        <f>IF(AND(Table1[[#This Row],[Hour]]&gt;=6,Table1[[#This Row],[Hour]]&lt;12),"Morning",IF(AND(Table1[[#This Row],[Hour]]&gt;=12,Table1[[#This Row],[Hour]]&lt;18),"AfterNoon",IF(AND(Table1[[#This Row],[Hour]]&gt;=18,Table1[[#This Row],[Hour]]&lt;21),"Evening","Night")))</f>
        <v>Night</v>
      </c>
      <c r="R1656">
        <f>Table1[[#This Row],[Total_Sales]]/Table1[[#This Row],[Quantity_Sold]]</f>
        <v>654.74200000000008</v>
      </c>
      <c r="S1656">
        <v>15</v>
      </c>
    </row>
    <row r="1657" spans="1:19" ht="15.75" customHeight="1" x14ac:dyDescent="0.25">
      <c r="A1657" s="3">
        <v>2656</v>
      </c>
      <c r="B1657" s="4">
        <v>45569</v>
      </c>
      <c r="C1657" s="3">
        <v>204</v>
      </c>
      <c r="D1657" s="3">
        <v>304</v>
      </c>
      <c r="E1657" s="3">
        <v>105</v>
      </c>
      <c r="F1657" s="3">
        <v>6</v>
      </c>
      <c r="G1657" s="5">
        <v>297.61600000000004</v>
      </c>
      <c r="H1657" s="5">
        <v>1785.6960000000004</v>
      </c>
      <c r="I1657" s="5">
        <v>303.56832000000009</v>
      </c>
      <c r="J1657" s="3" t="b">
        <v>0</v>
      </c>
      <c r="K1657" s="3" t="s">
        <v>635</v>
      </c>
      <c r="L1657" s="3">
        <v>2024</v>
      </c>
      <c r="M1657" s="3">
        <v>10</v>
      </c>
      <c r="N1657" s="3" t="s">
        <v>26</v>
      </c>
      <c r="O1657" s="11">
        <v>2</v>
      </c>
      <c r="P1657" s="11" t="str">
        <f>TEXT(Table1[[#This Row],[Order_Date]],"YYYY-MM")</f>
        <v>2024-10</v>
      </c>
      <c r="Q1657" s="9" t="str">
        <f>IF(AND(Table1[[#This Row],[Hour]]&gt;=6,Table1[[#This Row],[Hour]]&lt;12),"Morning",IF(AND(Table1[[#This Row],[Hour]]&gt;=12,Table1[[#This Row],[Hour]]&lt;18),"AfterNoon",IF(AND(Table1[[#This Row],[Hour]]&gt;=18,Table1[[#This Row],[Hour]]&lt;21),"Evening","Night")))</f>
        <v>Night</v>
      </c>
      <c r="R1657">
        <f>Table1[[#This Row],[Total_Sales]]/Table1[[#This Row],[Quantity_Sold]]</f>
        <v>297.61600000000004</v>
      </c>
      <c r="S1657">
        <v>17</v>
      </c>
    </row>
    <row r="1658" spans="1:19" ht="15.75" customHeight="1" x14ac:dyDescent="0.25">
      <c r="A1658" s="3">
        <v>2657</v>
      </c>
      <c r="B1658" s="4">
        <v>45011</v>
      </c>
      <c r="C1658" s="3">
        <v>202</v>
      </c>
      <c r="D1658" s="3">
        <v>302</v>
      </c>
      <c r="E1658" s="3">
        <v>104</v>
      </c>
      <c r="F1658" s="3">
        <v>5</v>
      </c>
      <c r="G1658" s="5">
        <v>453.35400000000004</v>
      </c>
      <c r="H1658" s="5">
        <v>2266.7700000000004</v>
      </c>
      <c r="I1658" s="5">
        <v>430.68630000000007</v>
      </c>
      <c r="J1658" s="3" t="b">
        <v>0</v>
      </c>
      <c r="K1658" s="3" t="s">
        <v>627</v>
      </c>
      <c r="L1658" s="3">
        <v>2023</v>
      </c>
      <c r="M1658" s="3">
        <v>3</v>
      </c>
      <c r="N1658" s="3" t="s">
        <v>20</v>
      </c>
      <c r="O1658" s="11">
        <v>1</v>
      </c>
      <c r="P1658" s="11" t="str">
        <f>TEXT(Table1[[#This Row],[Order_Date]],"YYYY-MM")</f>
        <v>2023-03</v>
      </c>
      <c r="Q1658" s="9" t="str">
        <f>IF(AND(Table1[[#This Row],[Hour]]&gt;=6,Table1[[#This Row],[Hour]]&lt;12),"Morning",IF(AND(Table1[[#This Row],[Hour]]&gt;=12,Table1[[#This Row],[Hour]]&lt;18),"AfterNoon",IF(AND(Table1[[#This Row],[Hour]]&gt;=18,Table1[[#This Row],[Hour]]&lt;21),"Evening","Night")))</f>
        <v>Night</v>
      </c>
      <c r="R1658">
        <f>Table1[[#This Row],[Total_Sales]]/Table1[[#This Row],[Quantity_Sold]]</f>
        <v>453.3540000000001</v>
      </c>
      <c r="S1658">
        <v>19</v>
      </c>
    </row>
    <row r="1659" spans="1:19" ht="15.75" customHeight="1" x14ac:dyDescent="0.25">
      <c r="A1659" s="3">
        <v>2658</v>
      </c>
      <c r="B1659" s="4">
        <v>45149</v>
      </c>
      <c r="C1659" s="3">
        <v>205</v>
      </c>
      <c r="D1659" s="3">
        <v>301</v>
      </c>
      <c r="E1659" s="3">
        <v>105</v>
      </c>
      <c r="F1659" s="3">
        <v>3</v>
      </c>
      <c r="G1659" s="5">
        <v>260.21600000000001</v>
      </c>
      <c r="H1659" s="5">
        <v>780.64800000000002</v>
      </c>
      <c r="I1659" s="5">
        <v>163.93608</v>
      </c>
      <c r="J1659" s="3" t="b">
        <v>0</v>
      </c>
      <c r="K1659" s="3" t="s">
        <v>991</v>
      </c>
      <c r="L1659" s="3">
        <v>2023</v>
      </c>
      <c r="M1659" s="3">
        <v>8</v>
      </c>
      <c r="N1659" s="3" t="s">
        <v>26</v>
      </c>
      <c r="O1659" s="11">
        <v>9</v>
      </c>
      <c r="P1659" s="11" t="str">
        <f>TEXT(Table1[[#This Row],[Order_Date]],"YYYY-MM")</f>
        <v>2023-08</v>
      </c>
      <c r="Q1659" s="9" t="str">
        <f>IF(AND(Table1[[#This Row],[Hour]]&gt;=6,Table1[[#This Row],[Hour]]&lt;12),"Morning",IF(AND(Table1[[#This Row],[Hour]]&gt;=12,Table1[[#This Row],[Hour]]&lt;18),"AfterNoon",IF(AND(Table1[[#This Row],[Hour]]&gt;=18,Table1[[#This Row],[Hour]]&lt;21),"Evening","Night")))</f>
        <v>Morning</v>
      </c>
      <c r="R1659">
        <f>Table1[[#This Row],[Total_Sales]]/Table1[[#This Row],[Quantity_Sold]]</f>
        <v>260.21600000000001</v>
      </c>
      <c r="S1659">
        <v>21</v>
      </c>
    </row>
    <row r="1660" spans="1:19" ht="15.75" customHeight="1" x14ac:dyDescent="0.25">
      <c r="A1660" s="3">
        <v>2659</v>
      </c>
      <c r="B1660" s="4">
        <v>44926</v>
      </c>
      <c r="C1660" s="3">
        <v>202</v>
      </c>
      <c r="D1660" s="3">
        <v>302</v>
      </c>
      <c r="E1660" s="3">
        <v>102</v>
      </c>
      <c r="F1660" s="3">
        <v>8</v>
      </c>
      <c r="G1660" s="5">
        <v>490.71000000000004</v>
      </c>
      <c r="H1660" s="5">
        <v>3925.6800000000003</v>
      </c>
      <c r="I1660" s="5">
        <v>981.42000000000007</v>
      </c>
      <c r="J1660" s="3" t="b">
        <v>0</v>
      </c>
      <c r="K1660" s="3" t="s">
        <v>229</v>
      </c>
      <c r="L1660" s="3">
        <v>2022</v>
      </c>
      <c r="M1660" s="3">
        <v>12</v>
      </c>
      <c r="N1660" s="3" t="s">
        <v>22</v>
      </c>
      <c r="O1660" s="11">
        <v>16</v>
      </c>
      <c r="P1660" s="11" t="str">
        <f>TEXT(Table1[[#This Row],[Order_Date]],"YYYY-MM")</f>
        <v>2022-12</v>
      </c>
      <c r="Q1660" s="9" t="str">
        <f>IF(AND(Table1[[#This Row],[Hour]]&gt;=6,Table1[[#This Row],[Hour]]&lt;12),"Morning",IF(AND(Table1[[#This Row],[Hour]]&gt;=12,Table1[[#This Row],[Hour]]&lt;18),"AfterNoon",IF(AND(Table1[[#This Row],[Hour]]&gt;=18,Table1[[#This Row],[Hour]]&lt;21),"Evening","Night")))</f>
        <v>AfterNoon</v>
      </c>
      <c r="R1660">
        <f>Table1[[#This Row],[Total_Sales]]/Table1[[#This Row],[Quantity_Sold]]</f>
        <v>490.71000000000004</v>
      </c>
      <c r="S1660">
        <v>25</v>
      </c>
    </row>
    <row r="1661" spans="1:19" ht="15.75" customHeight="1" x14ac:dyDescent="0.25">
      <c r="A1661" s="3">
        <v>2660</v>
      </c>
      <c r="B1661" s="4">
        <v>45577</v>
      </c>
      <c r="C1661" s="3">
        <v>205</v>
      </c>
      <c r="D1661" s="3">
        <v>305</v>
      </c>
      <c r="E1661" s="3">
        <v>102</v>
      </c>
      <c r="F1661" s="3">
        <v>9</v>
      </c>
      <c r="G1661" s="5">
        <v>149.00600000000003</v>
      </c>
      <c r="H1661" s="5">
        <v>1341.0540000000003</v>
      </c>
      <c r="I1661" s="5">
        <v>402.31620000000009</v>
      </c>
      <c r="J1661" s="3" t="b">
        <v>0</v>
      </c>
      <c r="K1661" s="3" t="s">
        <v>992</v>
      </c>
      <c r="L1661" s="3">
        <v>2024</v>
      </c>
      <c r="M1661" s="3">
        <v>10</v>
      </c>
      <c r="N1661" s="3" t="s">
        <v>22</v>
      </c>
      <c r="O1661" s="11">
        <v>7</v>
      </c>
      <c r="P1661" s="11" t="str">
        <f>TEXT(Table1[[#This Row],[Order_Date]],"YYYY-MM")</f>
        <v>2024-10</v>
      </c>
      <c r="Q1661" s="9" t="str">
        <f>IF(AND(Table1[[#This Row],[Hour]]&gt;=6,Table1[[#This Row],[Hour]]&lt;12),"Morning",IF(AND(Table1[[#This Row],[Hour]]&gt;=12,Table1[[#This Row],[Hour]]&lt;18),"AfterNoon",IF(AND(Table1[[#This Row],[Hour]]&gt;=18,Table1[[#This Row],[Hour]]&lt;21),"Evening","Night")))</f>
        <v>Morning</v>
      </c>
      <c r="R1661">
        <f>Table1[[#This Row],[Total_Sales]]/Table1[[#This Row],[Quantity_Sold]]</f>
        <v>149.00600000000003</v>
      </c>
      <c r="S1661">
        <v>30</v>
      </c>
    </row>
    <row r="1662" spans="1:19" ht="15.75" customHeight="1" x14ac:dyDescent="0.25">
      <c r="A1662" s="3">
        <v>2661</v>
      </c>
      <c r="B1662" s="4">
        <v>45134</v>
      </c>
      <c r="C1662" s="3">
        <v>204</v>
      </c>
      <c r="D1662" s="3">
        <v>302</v>
      </c>
      <c r="E1662" s="3">
        <v>102</v>
      </c>
      <c r="F1662" s="3">
        <v>6</v>
      </c>
      <c r="G1662" s="5">
        <v>570.19600000000003</v>
      </c>
      <c r="H1662" s="5">
        <v>3421.1760000000004</v>
      </c>
      <c r="I1662" s="5">
        <v>513.17640000000006</v>
      </c>
      <c r="J1662" s="3" t="b">
        <v>0</v>
      </c>
      <c r="K1662" s="3" t="s">
        <v>993</v>
      </c>
      <c r="L1662" s="3">
        <v>2023</v>
      </c>
      <c r="M1662" s="3">
        <v>7</v>
      </c>
      <c r="N1662" s="3" t="s">
        <v>16</v>
      </c>
      <c r="O1662" s="11">
        <v>17</v>
      </c>
      <c r="P1662" s="11" t="str">
        <f>TEXT(Table1[[#This Row],[Order_Date]],"YYYY-MM")</f>
        <v>2023-07</v>
      </c>
      <c r="Q1662" s="9" t="str">
        <f>IF(AND(Table1[[#This Row],[Hour]]&gt;=6,Table1[[#This Row],[Hour]]&lt;12),"Morning",IF(AND(Table1[[#This Row],[Hour]]&gt;=12,Table1[[#This Row],[Hour]]&lt;18),"AfterNoon",IF(AND(Table1[[#This Row],[Hour]]&gt;=18,Table1[[#This Row],[Hour]]&lt;21),"Evening","Night")))</f>
        <v>AfterNoon</v>
      </c>
      <c r="R1662">
        <f>Table1[[#This Row],[Total_Sales]]/Table1[[#This Row],[Quantity_Sold]]</f>
        <v>570.19600000000003</v>
      </c>
      <c r="S1662">
        <v>15</v>
      </c>
    </row>
    <row r="1663" spans="1:19" ht="15.75" customHeight="1" x14ac:dyDescent="0.25">
      <c r="A1663" s="3">
        <v>2662</v>
      </c>
      <c r="B1663" s="4">
        <v>45271</v>
      </c>
      <c r="C1663" s="3">
        <v>201</v>
      </c>
      <c r="D1663" s="3">
        <v>304</v>
      </c>
      <c r="E1663" s="3">
        <v>105</v>
      </c>
      <c r="F1663" s="3">
        <v>10</v>
      </c>
      <c r="G1663" s="5">
        <v>61.314000000000007</v>
      </c>
      <c r="H1663" s="5">
        <v>613.1400000000001</v>
      </c>
      <c r="I1663" s="5">
        <v>104.23380000000003</v>
      </c>
      <c r="J1663" s="3" t="b">
        <v>0</v>
      </c>
      <c r="K1663" s="3" t="s">
        <v>822</v>
      </c>
      <c r="L1663" s="3">
        <v>2023</v>
      </c>
      <c r="M1663" s="3">
        <v>12</v>
      </c>
      <c r="N1663" s="3" t="s">
        <v>28</v>
      </c>
      <c r="O1663" s="11">
        <v>22</v>
      </c>
      <c r="P1663" s="11" t="str">
        <f>TEXT(Table1[[#This Row],[Order_Date]],"YYYY-MM")</f>
        <v>2023-12</v>
      </c>
      <c r="Q1663" s="9" t="str">
        <f>IF(AND(Table1[[#This Row],[Hour]]&gt;=6,Table1[[#This Row],[Hour]]&lt;12),"Morning",IF(AND(Table1[[#This Row],[Hour]]&gt;=12,Table1[[#This Row],[Hour]]&lt;18),"AfterNoon",IF(AND(Table1[[#This Row],[Hour]]&gt;=18,Table1[[#This Row],[Hour]]&lt;21),"Evening","Night")))</f>
        <v>Night</v>
      </c>
      <c r="R1663">
        <f>Table1[[#This Row],[Total_Sales]]/Table1[[#This Row],[Quantity_Sold]]</f>
        <v>61.314000000000007</v>
      </c>
      <c r="S1663">
        <v>17</v>
      </c>
    </row>
    <row r="1664" spans="1:19" ht="15.75" customHeight="1" x14ac:dyDescent="0.25">
      <c r="A1664" s="3">
        <v>2663</v>
      </c>
      <c r="B1664" s="4">
        <v>45542</v>
      </c>
      <c r="C1664" s="3">
        <v>205</v>
      </c>
      <c r="D1664" s="3">
        <v>301</v>
      </c>
      <c r="E1664" s="3">
        <v>105</v>
      </c>
      <c r="F1664" s="3">
        <v>7</v>
      </c>
      <c r="G1664" s="5">
        <v>174.30600000000001</v>
      </c>
      <c r="H1664" s="5">
        <v>1220.1420000000001</v>
      </c>
      <c r="I1664" s="5">
        <v>231.82698000000002</v>
      </c>
      <c r="J1664" s="3" t="b">
        <v>0</v>
      </c>
      <c r="K1664" s="3" t="s">
        <v>492</v>
      </c>
      <c r="L1664" s="3">
        <v>2024</v>
      </c>
      <c r="M1664" s="3">
        <v>9</v>
      </c>
      <c r="N1664" s="3" t="s">
        <v>22</v>
      </c>
      <c r="O1664" s="11">
        <v>14</v>
      </c>
      <c r="P1664" s="11" t="str">
        <f>TEXT(Table1[[#This Row],[Order_Date]],"YYYY-MM")</f>
        <v>2024-09</v>
      </c>
      <c r="Q1664" s="9" t="str">
        <f>IF(AND(Table1[[#This Row],[Hour]]&gt;=6,Table1[[#This Row],[Hour]]&lt;12),"Morning",IF(AND(Table1[[#This Row],[Hour]]&gt;=12,Table1[[#This Row],[Hour]]&lt;18),"AfterNoon",IF(AND(Table1[[#This Row],[Hour]]&gt;=18,Table1[[#This Row],[Hour]]&lt;21),"Evening","Night")))</f>
        <v>AfterNoon</v>
      </c>
      <c r="R1664">
        <f>Table1[[#This Row],[Total_Sales]]/Table1[[#This Row],[Quantity_Sold]]</f>
        <v>174.30600000000001</v>
      </c>
      <c r="S1664">
        <v>19</v>
      </c>
    </row>
    <row r="1665" spans="1:19" ht="15.75" customHeight="1" x14ac:dyDescent="0.25">
      <c r="A1665" s="3">
        <v>2664</v>
      </c>
      <c r="B1665" s="4">
        <v>45512</v>
      </c>
      <c r="C1665" s="3">
        <v>204</v>
      </c>
      <c r="D1665" s="3">
        <v>304</v>
      </c>
      <c r="E1665" s="3">
        <v>105</v>
      </c>
      <c r="F1665" s="3">
        <v>10</v>
      </c>
      <c r="G1665" s="5">
        <v>485.14400000000006</v>
      </c>
      <c r="H1665" s="5">
        <v>4851.4400000000005</v>
      </c>
      <c r="I1665" s="5">
        <v>1018.8024</v>
      </c>
      <c r="J1665" s="3" t="b">
        <v>0</v>
      </c>
      <c r="K1665" s="3" t="s">
        <v>321</v>
      </c>
      <c r="L1665" s="3">
        <v>2024</v>
      </c>
      <c r="M1665" s="3">
        <v>8</v>
      </c>
      <c r="N1665" s="3" t="s">
        <v>16</v>
      </c>
      <c r="O1665" s="11">
        <v>18</v>
      </c>
      <c r="P1665" s="11" t="str">
        <f>TEXT(Table1[[#This Row],[Order_Date]],"YYYY-MM")</f>
        <v>2024-08</v>
      </c>
      <c r="Q1665" s="9" t="str">
        <f>IF(AND(Table1[[#This Row],[Hour]]&gt;=6,Table1[[#This Row],[Hour]]&lt;12),"Morning",IF(AND(Table1[[#This Row],[Hour]]&gt;=12,Table1[[#This Row],[Hour]]&lt;18),"AfterNoon",IF(AND(Table1[[#This Row],[Hour]]&gt;=18,Table1[[#This Row],[Hour]]&lt;21),"Evening","Night")))</f>
        <v>Evening</v>
      </c>
      <c r="R1665">
        <f>Table1[[#This Row],[Total_Sales]]/Table1[[#This Row],[Quantity_Sold]]</f>
        <v>485.14400000000006</v>
      </c>
      <c r="S1665">
        <v>21</v>
      </c>
    </row>
    <row r="1666" spans="1:19" ht="15.75" customHeight="1" x14ac:dyDescent="0.25">
      <c r="A1666" s="3">
        <v>2665</v>
      </c>
      <c r="B1666" s="4">
        <v>44911</v>
      </c>
      <c r="C1666" s="3">
        <v>204</v>
      </c>
      <c r="D1666" s="3">
        <v>301</v>
      </c>
      <c r="E1666" s="3">
        <v>101</v>
      </c>
      <c r="F1666" s="3">
        <v>10</v>
      </c>
      <c r="G1666" s="5">
        <v>149.07200000000003</v>
      </c>
      <c r="H1666" s="5">
        <v>1490.7200000000003</v>
      </c>
      <c r="I1666" s="5">
        <v>372.68000000000006</v>
      </c>
      <c r="J1666" s="3" t="b">
        <v>0</v>
      </c>
      <c r="K1666" s="3" t="s">
        <v>102</v>
      </c>
      <c r="L1666" s="3">
        <v>2022</v>
      </c>
      <c r="M1666" s="3">
        <v>12</v>
      </c>
      <c r="N1666" s="3" t="s">
        <v>26</v>
      </c>
      <c r="O1666" s="11">
        <v>23</v>
      </c>
      <c r="P1666" s="11" t="str">
        <f>TEXT(Table1[[#This Row],[Order_Date]],"YYYY-MM")</f>
        <v>2022-12</v>
      </c>
      <c r="Q1666" s="9" t="str">
        <f>IF(AND(Table1[[#This Row],[Hour]]&gt;=6,Table1[[#This Row],[Hour]]&lt;12),"Morning",IF(AND(Table1[[#This Row],[Hour]]&gt;=12,Table1[[#This Row],[Hour]]&lt;18),"AfterNoon",IF(AND(Table1[[#This Row],[Hour]]&gt;=18,Table1[[#This Row],[Hour]]&lt;21),"Evening","Night")))</f>
        <v>Night</v>
      </c>
      <c r="R1666">
        <f>Table1[[#This Row],[Total_Sales]]/Table1[[#This Row],[Quantity_Sold]]</f>
        <v>149.07200000000003</v>
      </c>
      <c r="S1666">
        <v>25</v>
      </c>
    </row>
    <row r="1667" spans="1:19" ht="15.75" customHeight="1" x14ac:dyDescent="0.25">
      <c r="A1667" s="3">
        <v>2666</v>
      </c>
      <c r="B1667" s="4">
        <v>44917</v>
      </c>
      <c r="C1667" s="3">
        <v>205</v>
      </c>
      <c r="D1667" s="3">
        <v>304</v>
      </c>
      <c r="E1667" s="3">
        <v>105</v>
      </c>
      <c r="F1667" s="3">
        <v>5</v>
      </c>
      <c r="G1667" s="5">
        <v>540.69400000000007</v>
      </c>
      <c r="H1667" s="5">
        <v>2703.4700000000003</v>
      </c>
      <c r="I1667" s="5">
        <v>811.04100000000005</v>
      </c>
      <c r="J1667" s="3" t="b">
        <v>1</v>
      </c>
      <c r="K1667" s="3" t="s">
        <v>994</v>
      </c>
      <c r="L1667" s="3">
        <v>2022</v>
      </c>
      <c r="M1667" s="3">
        <v>12</v>
      </c>
      <c r="N1667" s="3" t="s">
        <v>16</v>
      </c>
      <c r="O1667" s="11">
        <v>3</v>
      </c>
      <c r="P1667" s="11" t="str">
        <f>TEXT(Table1[[#This Row],[Order_Date]],"YYYY-MM")</f>
        <v>2022-12</v>
      </c>
      <c r="Q1667" s="9" t="str">
        <f>IF(AND(Table1[[#This Row],[Hour]]&gt;=6,Table1[[#This Row],[Hour]]&lt;12),"Morning",IF(AND(Table1[[#This Row],[Hour]]&gt;=12,Table1[[#This Row],[Hour]]&lt;18),"AfterNoon",IF(AND(Table1[[#This Row],[Hour]]&gt;=18,Table1[[#This Row],[Hour]]&lt;21),"Evening","Night")))</f>
        <v>Night</v>
      </c>
      <c r="R1667">
        <f>Table1[[#This Row],[Total_Sales]]/Table1[[#This Row],[Quantity_Sold]]</f>
        <v>540.69400000000007</v>
      </c>
      <c r="S1667">
        <v>30</v>
      </c>
    </row>
    <row r="1668" spans="1:19" ht="15.75" customHeight="1" x14ac:dyDescent="0.25">
      <c r="A1668" s="3">
        <v>2667</v>
      </c>
      <c r="B1668" s="4">
        <v>45522</v>
      </c>
      <c r="C1668" s="3">
        <v>203</v>
      </c>
      <c r="D1668" s="3">
        <v>304</v>
      </c>
      <c r="E1668" s="3">
        <v>102</v>
      </c>
      <c r="F1668" s="3">
        <v>6</v>
      </c>
      <c r="G1668" s="5">
        <v>80.475999999999999</v>
      </c>
      <c r="H1668" s="5">
        <v>482.85599999999999</v>
      </c>
      <c r="I1668" s="5">
        <v>72.428399999999996</v>
      </c>
      <c r="J1668" s="3" t="b">
        <v>0</v>
      </c>
      <c r="K1668" s="3" t="s">
        <v>822</v>
      </c>
      <c r="L1668" s="3">
        <v>2024</v>
      </c>
      <c r="M1668" s="3">
        <v>8</v>
      </c>
      <c r="N1668" s="3" t="s">
        <v>20</v>
      </c>
      <c r="O1668" s="11">
        <v>22</v>
      </c>
      <c r="P1668" s="11" t="str">
        <f>TEXT(Table1[[#This Row],[Order_Date]],"YYYY-MM")</f>
        <v>2024-08</v>
      </c>
      <c r="Q1668" s="9" t="str">
        <f>IF(AND(Table1[[#This Row],[Hour]]&gt;=6,Table1[[#This Row],[Hour]]&lt;12),"Morning",IF(AND(Table1[[#This Row],[Hour]]&gt;=12,Table1[[#This Row],[Hour]]&lt;18),"AfterNoon",IF(AND(Table1[[#This Row],[Hour]]&gt;=18,Table1[[#This Row],[Hour]]&lt;21),"Evening","Night")))</f>
        <v>Night</v>
      </c>
      <c r="R1668">
        <f>Table1[[#This Row],[Total_Sales]]/Table1[[#This Row],[Quantity_Sold]]</f>
        <v>80.475999999999999</v>
      </c>
      <c r="S1668">
        <v>15</v>
      </c>
    </row>
    <row r="1669" spans="1:19" ht="15.75" customHeight="1" x14ac:dyDescent="0.25">
      <c r="A1669" s="3">
        <v>2668</v>
      </c>
      <c r="B1669" s="4">
        <v>45085</v>
      </c>
      <c r="C1669" s="3">
        <v>204</v>
      </c>
      <c r="D1669" s="3">
        <v>302</v>
      </c>
      <c r="E1669" s="3">
        <v>101</v>
      </c>
      <c r="F1669" s="3">
        <v>1</v>
      </c>
      <c r="G1669" s="5">
        <v>472.69200000000006</v>
      </c>
      <c r="H1669" s="5">
        <v>472.69200000000006</v>
      </c>
      <c r="I1669" s="5">
        <v>80.357640000000018</v>
      </c>
      <c r="J1669" s="3" t="b">
        <v>0</v>
      </c>
      <c r="K1669" s="3" t="s">
        <v>496</v>
      </c>
      <c r="L1669" s="3">
        <v>2023</v>
      </c>
      <c r="M1669" s="3">
        <v>6</v>
      </c>
      <c r="N1669" s="3" t="s">
        <v>16</v>
      </c>
      <c r="O1669" s="11">
        <v>22</v>
      </c>
      <c r="P1669" s="11" t="str">
        <f>TEXT(Table1[[#This Row],[Order_Date]],"YYYY-MM")</f>
        <v>2023-06</v>
      </c>
      <c r="Q1669" s="9" t="str">
        <f>IF(AND(Table1[[#This Row],[Hour]]&gt;=6,Table1[[#This Row],[Hour]]&lt;12),"Morning",IF(AND(Table1[[#This Row],[Hour]]&gt;=12,Table1[[#This Row],[Hour]]&lt;18),"AfterNoon",IF(AND(Table1[[#This Row],[Hour]]&gt;=18,Table1[[#This Row],[Hour]]&lt;21),"Evening","Night")))</f>
        <v>Night</v>
      </c>
      <c r="R1669">
        <f>Table1[[#This Row],[Total_Sales]]/Table1[[#This Row],[Quantity_Sold]]</f>
        <v>472.69200000000006</v>
      </c>
      <c r="S1669">
        <v>17</v>
      </c>
    </row>
    <row r="1670" spans="1:19" ht="15.75" customHeight="1" x14ac:dyDescent="0.25">
      <c r="A1670" s="3">
        <v>2669</v>
      </c>
      <c r="B1670" s="4">
        <v>45087</v>
      </c>
      <c r="C1670" s="3">
        <v>204</v>
      </c>
      <c r="D1670" s="3">
        <v>305</v>
      </c>
      <c r="E1670" s="3">
        <v>103</v>
      </c>
      <c r="F1670" s="3">
        <v>3</v>
      </c>
      <c r="G1670" s="5">
        <v>643.69799999999998</v>
      </c>
      <c r="H1670" s="5">
        <v>1931.0940000000001</v>
      </c>
      <c r="I1670" s="5">
        <v>366.90786000000003</v>
      </c>
      <c r="J1670" s="3" t="b">
        <v>0</v>
      </c>
      <c r="K1670" s="3" t="s">
        <v>995</v>
      </c>
      <c r="L1670" s="3">
        <v>2023</v>
      </c>
      <c r="M1670" s="3">
        <v>6</v>
      </c>
      <c r="N1670" s="3" t="s">
        <v>22</v>
      </c>
      <c r="O1670" s="11">
        <v>15</v>
      </c>
      <c r="P1670" s="11" t="str">
        <f>TEXT(Table1[[#This Row],[Order_Date]],"YYYY-MM")</f>
        <v>2023-06</v>
      </c>
      <c r="Q1670" s="9" t="str">
        <f>IF(AND(Table1[[#This Row],[Hour]]&gt;=6,Table1[[#This Row],[Hour]]&lt;12),"Morning",IF(AND(Table1[[#This Row],[Hour]]&gt;=12,Table1[[#This Row],[Hour]]&lt;18),"AfterNoon",IF(AND(Table1[[#This Row],[Hour]]&gt;=18,Table1[[#This Row],[Hour]]&lt;21),"Evening","Night")))</f>
        <v>AfterNoon</v>
      </c>
      <c r="R1670">
        <f>Table1[[#This Row],[Total_Sales]]/Table1[[#This Row],[Quantity_Sold]]</f>
        <v>643.69799999999998</v>
      </c>
      <c r="S1670">
        <v>19</v>
      </c>
    </row>
    <row r="1671" spans="1:19" ht="15.75" customHeight="1" x14ac:dyDescent="0.25">
      <c r="A1671" s="3">
        <v>2670</v>
      </c>
      <c r="B1671" s="4">
        <v>44884</v>
      </c>
      <c r="C1671" s="3">
        <v>201</v>
      </c>
      <c r="D1671" s="3">
        <v>303</v>
      </c>
      <c r="E1671" s="3">
        <v>101</v>
      </c>
      <c r="F1671" s="3">
        <v>5</v>
      </c>
      <c r="G1671" s="5">
        <v>483.58200000000005</v>
      </c>
      <c r="H1671" s="5">
        <v>2417.9100000000003</v>
      </c>
      <c r="I1671" s="5">
        <v>507.76110000000006</v>
      </c>
      <c r="J1671" s="3" t="b">
        <v>1</v>
      </c>
      <c r="K1671" s="3" t="s">
        <v>996</v>
      </c>
      <c r="L1671" s="3">
        <v>2022</v>
      </c>
      <c r="M1671" s="3">
        <v>11</v>
      </c>
      <c r="N1671" s="3" t="s">
        <v>22</v>
      </c>
      <c r="O1671" s="11">
        <v>8</v>
      </c>
      <c r="P1671" s="11" t="str">
        <f>TEXT(Table1[[#This Row],[Order_Date]],"YYYY-MM")</f>
        <v>2022-11</v>
      </c>
      <c r="Q1671" s="9" t="str">
        <f>IF(AND(Table1[[#This Row],[Hour]]&gt;=6,Table1[[#This Row],[Hour]]&lt;12),"Morning",IF(AND(Table1[[#This Row],[Hour]]&gt;=12,Table1[[#This Row],[Hour]]&lt;18),"AfterNoon",IF(AND(Table1[[#This Row],[Hour]]&gt;=18,Table1[[#This Row],[Hour]]&lt;21),"Evening","Night")))</f>
        <v>Morning</v>
      </c>
      <c r="R1671">
        <f>Table1[[#This Row],[Total_Sales]]/Table1[[#This Row],[Quantity_Sold]]</f>
        <v>483.58200000000005</v>
      </c>
      <c r="S1671">
        <v>21</v>
      </c>
    </row>
    <row r="1672" spans="1:19" ht="15.75" customHeight="1" x14ac:dyDescent="0.25">
      <c r="A1672" s="3">
        <v>2671</v>
      </c>
      <c r="B1672" s="4">
        <v>45392</v>
      </c>
      <c r="C1672" s="3">
        <v>203</v>
      </c>
      <c r="D1672" s="3">
        <v>304</v>
      </c>
      <c r="E1672" s="3">
        <v>105</v>
      </c>
      <c r="F1672" s="3">
        <v>9</v>
      </c>
      <c r="G1672" s="5">
        <v>385.94600000000003</v>
      </c>
      <c r="H1672" s="5">
        <v>3473.5140000000001</v>
      </c>
      <c r="I1672" s="5">
        <v>868.37850000000003</v>
      </c>
      <c r="J1672" s="3" t="b">
        <v>0</v>
      </c>
      <c r="K1672" s="3" t="s">
        <v>227</v>
      </c>
      <c r="L1672" s="3">
        <v>2024</v>
      </c>
      <c r="M1672" s="3">
        <v>4</v>
      </c>
      <c r="N1672" s="3" t="s">
        <v>18</v>
      </c>
      <c r="O1672" s="11">
        <v>17</v>
      </c>
      <c r="P1672" s="11" t="str">
        <f>TEXT(Table1[[#This Row],[Order_Date]],"YYYY-MM")</f>
        <v>2024-04</v>
      </c>
      <c r="Q1672" s="9" t="str">
        <f>IF(AND(Table1[[#This Row],[Hour]]&gt;=6,Table1[[#This Row],[Hour]]&lt;12),"Morning",IF(AND(Table1[[#This Row],[Hour]]&gt;=12,Table1[[#This Row],[Hour]]&lt;18),"AfterNoon",IF(AND(Table1[[#This Row],[Hour]]&gt;=18,Table1[[#This Row],[Hour]]&lt;21),"Evening","Night")))</f>
        <v>AfterNoon</v>
      </c>
      <c r="R1672">
        <f>Table1[[#This Row],[Total_Sales]]/Table1[[#This Row],[Quantity_Sold]]</f>
        <v>385.94600000000003</v>
      </c>
      <c r="S1672">
        <v>25</v>
      </c>
    </row>
    <row r="1673" spans="1:19" ht="15.75" customHeight="1" x14ac:dyDescent="0.25">
      <c r="A1673" s="3">
        <v>2672</v>
      </c>
      <c r="B1673" s="4">
        <v>45201</v>
      </c>
      <c r="C1673" s="3">
        <v>203</v>
      </c>
      <c r="D1673" s="3">
        <v>302</v>
      </c>
      <c r="E1673" s="3">
        <v>103</v>
      </c>
      <c r="F1673" s="3">
        <v>3</v>
      </c>
      <c r="G1673" s="5">
        <v>491.37</v>
      </c>
      <c r="H1673" s="5">
        <v>1474.1100000000001</v>
      </c>
      <c r="I1673" s="5">
        <v>442.233</v>
      </c>
      <c r="J1673" s="3" t="b">
        <v>0</v>
      </c>
      <c r="K1673" s="3" t="s">
        <v>997</v>
      </c>
      <c r="L1673" s="3">
        <v>2023</v>
      </c>
      <c r="M1673" s="3">
        <v>10</v>
      </c>
      <c r="N1673" s="3" t="s">
        <v>28</v>
      </c>
      <c r="O1673" s="11">
        <v>4</v>
      </c>
      <c r="P1673" s="11" t="str">
        <f>TEXT(Table1[[#This Row],[Order_Date]],"YYYY-MM")</f>
        <v>2023-10</v>
      </c>
      <c r="Q1673" s="9" t="str">
        <f>IF(AND(Table1[[#This Row],[Hour]]&gt;=6,Table1[[#This Row],[Hour]]&lt;12),"Morning",IF(AND(Table1[[#This Row],[Hour]]&gt;=12,Table1[[#This Row],[Hour]]&lt;18),"AfterNoon",IF(AND(Table1[[#This Row],[Hour]]&gt;=18,Table1[[#This Row],[Hour]]&lt;21),"Evening","Night")))</f>
        <v>Night</v>
      </c>
      <c r="R1673">
        <f>Table1[[#This Row],[Total_Sales]]/Table1[[#This Row],[Quantity_Sold]]</f>
        <v>491.37000000000006</v>
      </c>
      <c r="S1673">
        <v>30</v>
      </c>
    </row>
    <row r="1674" spans="1:19" ht="15.75" customHeight="1" x14ac:dyDescent="0.25">
      <c r="A1674" s="3">
        <v>2673</v>
      </c>
      <c r="B1674" s="4">
        <v>45268</v>
      </c>
      <c r="C1674" s="3">
        <v>205</v>
      </c>
      <c r="D1674" s="3">
        <v>302</v>
      </c>
      <c r="E1674" s="3">
        <v>104</v>
      </c>
      <c r="F1674" s="3">
        <v>8</v>
      </c>
      <c r="G1674" s="5">
        <v>49.764000000000003</v>
      </c>
      <c r="H1674" s="5">
        <v>398.11200000000002</v>
      </c>
      <c r="I1674" s="5">
        <v>59.716799999999999</v>
      </c>
      <c r="J1674" s="3" t="b">
        <v>0</v>
      </c>
      <c r="K1674" s="3" t="s">
        <v>998</v>
      </c>
      <c r="L1674" s="3">
        <v>2023</v>
      </c>
      <c r="M1674" s="3">
        <v>12</v>
      </c>
      <c r="N1674" s="3" t="s">
        <v>26</v>
      </c>
      <c r="O1674" s="11">
        <v>20</v>
      </c>
      <c r="P1674" s="11" t="str">
        <f>TEXT(Table1[[#This Row],[Order_Date]],"YYYY-MM")</f>
        <v>2023-12</v>
      </c>
      <c r="Q1674" s="9" t="str">
        <f>IF(AND(Table1[[#This Row],[Hour]]&gt;=6,Table1[[#This Row],[Hour]]&lt;12),"Morning",IF(AND(Table1[[#This Row],[Hour]]&gt;=12,Table1[[#This Row],[Hour]]&lt;18),"AfterNoon",IF(AND(Table1[[#This Row],[Hour]]&gt;=18,Table1[[#This Row],[Hour]]&lt;21),"Evening","Night")))</f>
        <v>Evening</v>
      </c>
      <c r="R1674">
        <f>Table1[[#This Row],[Total_Sales]]/Table1[[#This Row],[Quantity_Sold]]</f>
        <v>49.764000000000003</v>
      </c>
      <c r="S1674">
        <v>15</v>
      </c>
    </row>
    <row r="1675" spans="1:19" ht="15.75" customHeight="1" x14ac:dyDescent="0.25">
      <c r="A1675" s="3">
        <v>2674</v>
      </c>
      <c r="B1675" s="4">
        <v>45269</v>
      </c>
      <c r="C1675" s="3">
        <v>205</v>
      </c>
      <c r="D1675" s="3">
        <v>304</v>
      </c>
      <c r="E1675" s="3">
        <v>101</v>
      </c>
      <c r="F1675" s="3">
        <v>2</v>
      </c>
      <c r="G1675" s="5">
        <v>387.04600000000005</v>
      </c>
      <c r="H1675" s="5">
        <v>774.0920000000001</v>
      </c>
      <c r="I1675" s="5">
        <v>131.59564000000003</v>
      </c>
      <c r="J1675" s="3" t="b">
        <v>0</v>
      </c>
      <c r="K1675" s="3" t="s">
        <v>999</v>
      </c>
      <c r="L1675" s="3">
        <v>2023</v>
      </c>
      <c r="M1675" s="3">
        <v>12</v>
      </c>
      <c r="N1675" s="3" t="s">
        <v>22</v>
      </c>
      <c r="O1675" s="11">
        <v>10</v>
      </c>
      <c r="P1675" s="11" t="str">
        <f>TEXT(Table1[[#This Row],[Order_Date]],"YYYY-MM")</f>
        <v>2023-12</v>
      </c>
      <c r="Q1675" s="9" t="str">
        <f>IF(AND(Table1[[#This Row],[Hour]]&gt;=6,Table1[[#This Row],[Hour]]&lt;12),"Morning",IF(AND(Table1[[#This Row],[Hour]]&gt;=12,Table1[[#This Row],[Hour]]&lt;18),"AfterNoon",IF(AND(Table1[[#This Row],[Hour]]&gt;=18,Table1[[#This Row],[Hour]]&lt;21),"Evening","Night")))</f>
        <v>Morning</v>
      </c>
      <c r="R1675">
        <f>Table1[[#This Row],[Total_Sales]]/Table1[[#This Row],[Quantity_Sold]]</f>
        <v>387.04600000000005</v>
      </c>
      <c r="S1675">
        <v>17</v>
      </c>
    </row>
    <row r="1676" spans="1:19" ht="15.75" customHeight="1" x14ac:dyDescent="0.25">
      <c r="A1676" s="3">
        <v>2675</v>
      </c>
      <c r="B1676" s="4">
        <v>45295</v>
      </c>
      <c r="C1676" s="3">
        <v>204</v>
      </c>
      <c r="D1676" s="3">
        <v>304</v>
      </c>
      <c r="E1676" s="3">
        <v>104</v>
      </c>
      <c r="F1676" s="3">
        <v>9</v>
      </c>
      <c r="G1676" s="5">
        <v>48.18</v>
      </c>
      <c r="H1676" s="5">
        <v>433.62</v>
      </c>
      <c r="I1676" s="5">
        <v>82.387799999999999</v>
      </c>
      <c r="J1676" s="3" t="b">
        <v>1</v>
      </c>
      <c r="K1676" s="3" t="s">
        <v>41</v>
      </c>
      <c r="L1676" s="3">
        <v>2024</v>
      </c>
      <c r="M1676" s="3">
        <v>1</v>
      </c>
      <c r="N1676" s="3" t="s">
        <v>16</v>
      </c>
      <c r="O1676" s="11">
        <v>23</v>
      </c>
      <c r="P1676" s="11" t="str">
        <f>TEXT(Table1[[#This Row],[Order_Date]],"YYYY-MM")</f>
        <v>2024-01</v>
      </c>
      <c r="Q1676" s="9" t="str">
        <f>IF(AND(Table1[[#This Row],[Hour]]&gt;=6,Table1[[#This Row],[Hour]]&lt;12),"Morning",IF(AND(Table1[[#This Row],[Hour]]&gt;=12,Table1[[#This Row],[Hour]]&lt;18),"AfterNoon",IF(AND(Table1[[#This Row],[Hour]]&gt;=18,Table1[[#This Row],[Hour]]&lt;21),"Evening","Night")))</f>
        <v>Night</v>
      </c>
      <c r="R1676">
        <f>Table1[[#This Row],[Total_Sales]]/Table1[[#This Row],[Quantity_Sold]]</f>
        <v>48.18</v>
      </c>
      <c r="S1676">
        <v>19</v>
      </c>
    </row>
    <row r="1677" spans="1:19" ht="15.75" customHeight="1" x14ac:dyDescent="0.25">
      <c r="A1677" s="3">
        <v>2676</v>
      </c>
      <c r="B1677" s="4">
        <v>45167</v>
      </c>
      <c r="C1677" s="3">
        <v>202</v>
      </c>
      <c r="D1677" s="3">
        <v>305</v>
      </c>
      <c r="E1677" s="3">
        <v>103</v>
      </c>
      <c r="F1677" s="3">
        <v>5</v>
      </c>
      <c r="G1677" s="5">
        <v>265.49600000000004</v>
      </c>
      <c r="H1677" s="5">
        <v>1327.4800000000002</v>
      </c>
      <c r="I1677" s="5">
        <v>278.77080000000007</v>
      </c>
      <c r="J1677" s="3" t="b">
        <v>0</v>
      </c>
      <c r="K1677" s="3" t="s">
        <v>756</v>
      </c>
      <c r="L1677" s="3">
        <v>2023</v>
      </c>
      <c r="M1677" s="3">
        <v>8</v>
      </c>
      <c r="N1677" s="3" t="s">
        <v>31</v>
      </c>
      <c r="O1677" s="11">
        <v>4</v>
      </c>
      <c r="P1677" s="11" t="str">
        <f>TEXT(Table1[[#This Row],[Order_Date]],"YYYY-MM")</f>
        <v>2023-08</v>
      </c>
      <c r="Q1677" s="9" t="str">
        <f>IF(AND(Table1[[#This Row],[Hour]]&gt;=6,Table1[[#This Row],[Hour]]&lt;12),"Morning",IF(AND(Table1[[#This Row],[Hour]]&gt;=12,Table1[[#This Row],[Hour]]&lt;18),"AfterNoon",IF(AND(Table1[[#This Row],[Hour]]&gt;=18,Table1[[#This Row],[Hour]]&lt;21),"Evening","Night")))</f>
        <v>Night</v>
      </c>
      <c r="R1677">
        <f>Table1[[#This Row],[Total_Sales]]/Table1[[#This Row],[Quantity_Sold]]</f>
        <v>265.49600000000004</v>
      </c>
      <c r="S1677">
        <v>21.000000000000004</v>
      </c>
    </row>
    <row r="1678" spans="1:19" ht="15.75" customHeight="1" x14ac:dyDescent="0.25">
      <c r="A1678" s="3">
        <v>2677</v>
      </c>
      <c r="B1678" s="4">
        <v>45517</v>
      </c>
      <c r="C1678" s="3">
        <v>205</v>
      </c>
      <c r="D1678" s="3">
        <v>305</v>
      </c>
      <c r="E1678" s="3">
        <v>104</v>
      </c>
      <c r="F1678" s="3">
        <v>7</v>
      </c>
      <c r="G1678" s="5">
        <v>81.224000000000004</v>
      </c>
      <c r="H1678" s="5">
        <v>568.56799999999998</v>
      </c>
      <c r="I1678" s="5">
        <v>142.142</v>
      </c>
      <c r="J1678" s="3" t="b">
        <v>0</v>
      </c>
      <c r="K1678" s="3" t="s">
        <v>687</v>
      </c>
      <c r="L1678" s="3">
        <v>2024</v>
      </c>
      <c r="M1678" s="3">
        <v>8</v>
      </c>
      <c r="N1678" s="3" t="s">
        <v>31</v>
      </c>
      <c r="O1678" s="11">
        <v>16</v>
      </c>
      <c r="P1678" s="11" t="str">
        <f>TEXT(Table1[[#This Row],[Order_Date]],"YYYY-MM")</f>
        <v>2024-08</v>
      </c>
      <c r="Q1678" s="9" t="str">
        <f>IF(AND(Table1[[#This Row],[Hour]]&gt;=6,Table1[[#This Row],[Hour]]&lt;12),"Morning",IF(AND(Table1[[#This Row],[Hour]]&gt;=12,Table1[[#This Row],[Hour]]&lt;18),"AfterNoon",IF(AND(Table1[[#This Row],[Hour]]&gt;=18,Table1[[#This Row],[Hour]]&lt;21),"Evening","Night")))</f>
        <v>AfterNoon</v>
      </c>
      <c r="R1678">
        <f>Table1[[#This Row],[Total_Sales]]/Table1[[#This Row],[Quantity_Sold]]</f>
        <v>81.224000000000004</v>
      </c>
      <c r="S1678">
        <v>25</v>
      </c>
    </row>
    <row r="1679" spans="1:19" ht="15.75" customHeight="1" x14ac:dyDescent="0.25">
      <c r="A1679" s="3">
        <v>2678</v>
      </c>
      <c r="B1679" s="4">
        <v>45345</v>
      </c>
      <c r="C1679" s="3">
        <v>205</v>
      </c>
      <c r="D1679" s="3">
        <v>302</v>
      </c>
      <c r="E1679" s="3">
        <v>101</v>
      </c>
      <c r="F1679" s="3">
        <v>9</v>
      </c>
      <c r="G1679" s="5">
        <v>400.488</v>
      </c>
      <c r="H1679" s="5">
        <v>3604.3919999999998</v>
      </c>
      <c r="I1679" s="5">
        <v>1081.3175999999999</v>
      </c>
      <c r="J1679" s="3" t="b">
        <v>0</v>
      </c>
      <c r="K1679" s="3" t="s">
        <v>543</v>
      </c>
      <c r="L1679" s="3">
        <v>2024</v>
      </c>
      <c r="M1679" s="3">
        <v>2</v>
      </c>
      <c r="N1679" s="3" t="s">
        <v>26</v>
      </c>
      <c r="O1679" s="11">
        <v>2</v>
      </c>
      <c r="P1679" s="11" t="str">
        <f>TEXT(Table1[[#This Row],[Order_Date]],"YYYY-MM")</f>
        <v>2024-02</v>
      </c>
      <c r="Q1679" s="9" t="str">
        <f>IF(AND(Table1[[#This Row],[Hour]]&gt;=6,Table1[[#This Row],[Hour]]&lt;12),"Morning",IF(AND(Table1[[#This Row],[Hour]]&gt;=12,Table1[[#This Row],[Hour]]&lt;18),"AfterNoon",IF(AND(Table1[[#This Row],[Hour]]&gt;=18,Table1[[#This Row],[Hour]]&lt;21),"Evening","Night")))</f>
        <v>Night</v>
      </c>
      <c r="R1679">
        <f>Table1[[#This Row],[Total_Sales]]/Table1[[#This Row],[Quantity_Sold]]</f>
        <v>400.488</v>
      </c>
      <c r="S1679">
        <v>30</v>
      </c>
    </row>
    <row r="1680" spans="1:19" ht="15.75" customHeight="1" x14ac:dyDescent="0.25">
      <c r="A1680" s="3">
        <v>2679</v>
      </c>
      <c r="B1680" s="4">
        <v>45001</v>
      </c>
      <c r="C1680" s="3">
        <v>203</v>
      </c>
      <c r="D1680" s="3">
        <v>304</v>
      </c>
      <c r="E1680" s="3">
        <v>104</v>
      </c>
      <c r="F1680" s="3">
        <v>5</v>
      </c>
      <c r="G1680" s="5">
        <v>154.59399999999999</v>
      </c>
      <c r="H1680" s="5">
        <v>772.97</v>
      </c>
      <c r="I1680" s="5">
        <v>115.9455</v>
      </c>
      <c r="J1680" s="3" t="b">
        <v>0</v>
      </c>
      <c r="K1680" s="3" t="s">
        <v>606</v>
      </c>
      <c r="L1680" s="3">
        <v>2023</v>
      </c>
      <c r="M1680" s="3">
        <v>3</v>
      </c>
      <c r="N1680" s="3" t="s">
        <v>16</v>
      </c>
      <c r="O1680" s="11">
        <v>4</v>
      </c>
      <c r="P1680" s="11" t="str">
        <f>TEXT(Table1[[#This Row],[Order_Date]],"YYYY-MM")</f>
        <v>2023-03</v>
      </c>
      <c r="Q1680" s="9" t="str">
        <f>IF(AND(Table1[[#This Row],[Hour]]&gt;=6,Table1[[#This Row],[Hour]]&lt;12),"Morning",IF(AND(Table1[[#This Row],[Hour]]&gt;=12,Table1[[#This Row],[Hour]]&lt;18),"AfterNoon",IF(AND(Table1[[#This Row],[Hour]]&gt;=18,Table1[[#This Row],[Hour]]&lt;21),"Evening","Night")))</f>
        <v>Night</v>
      </c>
      <c r="R1680">
        <f>Table1[[#This Row],[Total_Sales]]/Table1[[#This Row],[Quantity_Sold]]</f>
        <v>154.59399999999999</v>
      </c>
      <c r="S1680">
        <v>15</v>
      </c>
    </row>
    <row r="1681" spans="1:19" ht="15.75" customHeight="1" x14ac:dyDescent="0.25">
      <c r="A1681" s="3">
        <v>2680</v>
      </c>
      <c r="B1681" s="4">
        <v>45307</v>
      </c>
      <c r="C1681" s="3">
        <v>204</v>
      </c>
      <c r="D1681" s="3">
        <v>302</v>
      </c>
      <c r="E1681" s="3">
        <v>102</v>
      </c>
      <c r="F1681" s="3">
        <v>3</v>
      </c>
      <c r="G1681" s="5">
        <v>606.38600000000008</v>
      </c>
      <c r="H1681" s="5">
        <v>1819.1580000000004</v>
      </c>
      <c r="I1681" s="5">
        <v>309.25686000000007</v>
      </c>
      <c r="J1681" s="3" t="b">
        <v>0</v>
      </c>
      <c r="K1681" s="3" t="s">
        <v>929</v>
      </c>
      <c r="L1681" s="3">
        <v>2024</v>
      </c>
      <c r="M1681" s="3">
        <v>1</v>
      </c>
      <c r="N1681" s="3" t="s">
        <v>31</v>
      </c>
      <c r="O1681" s="11">
        <v>15</v>
      </c>
      <c r="P1681" s="11" t="str">
        <f>TEXT(Table1[[#This Row],[Order_Date]],"YYYY-MM")</f>
        <v>2024-01</v>
      </c>
      <c r="Q1681" s="9" t="str">
        <f>IF(AND(Table1[[#This Row],[Hour]]&gt;=6,Table1[[#This Row],[Hour]]&lt;12),"Morning",IF(AND(Table1[[#This Row],[Hour]]&gt;=12,Table1[[#This Row],[Hour]]&lt;18),"AfterNoon",IF(AND(Table1[[#This Row],[Hour]]&gt;=18,Table1[[#This Row],[Hour]]&lt;21),"Evening","Night")))</f>
        <v>AfterNoon</v>
      </c>
      <c r="R1681">
        <f>Table1[[#This Row],[Total_Sales]]/Table1[[#This Row],[Quantity_Sold]]</f>
        <v>606.38600000000008</v>
      </c>
      <c r="S1681">
        <v>17</v>
      </c>
    </row>
    <row r="1682" spans="1:19" ht="15.75" customHeight="1" x14ac:dyDescent="0.25">
      <c r="A1682" s="3">
        <v>2681</v>
      </c>
      <c r="B1682" s="4">
        <v>44957</v>
      </c>
      <c r="C1682" s="3">
        <v>204</v>
      </c>
      <c r="D1682" s="3">
        <v>304</v>
      </c>
      <c r="E1682" s="3">
        <v>102</v>
      </c>
      <c r="F1682" s="3">
        <v>6</v>
      </c>
      <c r="G1682" s="5">
        <v>284.24</v>
      </c>
      <c r="H1682" s="5">
        <v>1705.44</v>
      </c>
      <c r="I1682" s="5">
        <v>324.03360000000004</v>
      </c>
      <c r="J1682" s="3" t="b">
        <v>0</v>
      </c>
      <c r="K1682" s="3" t="s">
        <v>957</v>
      </c>
      <c r="L1682" s="3">
        <v>2023</v>
      </c>
      <c r="M1682" s="3">
        <v>1</v>
      </c>
      <c r="N1682" s="3" t="s">
        <v>31</v>
      </c>
      <c r="O1682" s="11">
        <v>4</v>
      </c>
      <c r="P1682" s="11" t="str">
        <f>TEXT(Table1[[#This Row],[Order_Date]],"YYYY-MM")</f>
        <v>2023-01</v>
      </c>
      <c r="Q1682" s="9" t="str">
        <f>IF(AND(Table1[[#This Row],[Hour]]&gt;=6,Table1[[#This Row],[Hour]]&lt;12),"Morning",IF(AND(Table1[[#This Row],[Hour]]&gt;=12,Table1[[#This Row],[Hour]]&lt;18),"AfterNoon",IF(AND(Table1[[#This Row],[Hour]]&gt;=18,Table1[[#This Row],[Hour]]&lt;21),"Evening","Night")))</f>
        <v>Night</v>
      </c>
      <c r="R1682">
        <f>Table1[[#This Row],[Total_Sales]]/Table1[[#This Row],[Quantity_Sold]]</f>
        <v>284.24</v>
      </c>
      <c r="S1682">
        <v>19</v>
      </c>
    </row>
    <row r="1683" spans="1:19" ht="15.75" customHeight="1" x14ac:dyDescent="0.25">
      <c r="A1683" s="3">
        <v>2682</v>
      </c>
      <c r="B1683" s="4">
        <v>44950</v>
      </c>
      <c r="C1683" s="3">
        <v>203</v>
      </c>
      <c r="D1683" s="3">
        <v>304</v>
      </c>
      <c r="E1683" s="3">
        <v>101</v>
      </c>
      <c r="F1683" s="3">
        <v>2</v>
      </c>
      <c r="G1683" s="5">
        <v>121.30800000000001</v>
      </c>
      <c r="H1683" s="5">
        <v>242.61600000000001</v>
      </c>
      <c r="I1683" s="5">
        <v>50.949359999999999</v>
      </c>
      <c r="J1683" s="3" t="b">
        <v>0</v>
      </c>
      <c r="K1683" s="3" t="s">
        <v>310</v>
      </c>
      <c r="L1683" s="3">
        <v>2023</v>
      </c>
      <c r="M1683" s="3">
        <v>1</v>
      </c>
      <c r="N1683" s="3" t="s">
        <v>31</v>
      </c>
      <c r="O1683" s="11">
        <v>23</v>
      </c>
      <c r="P1683" s="11" t="str">
        <f>TEXT(Table1[[#This Row],[Order_Date]],"YYYY-MM")</f>
        <v>2023-01</v>
      </c>
      <c r="Q1683" s="9" t="str">
        <f>IF(AND(Table1[[#This Row],[Hour]]&gt;=6,Table1[[#This Row],[Hour]]&lt;12),"Morning",IF(AND(Table1[[#This Row],[Hour]]&gt;=12,Table1[[#This Row],[Hour]]&lt;18),"AfterNoon",IF(AND(Table1[[#This Row],[Hour]]&gt;=18,Table1[[#This Row],[Hour]]&lt;21),"Evening","Night")))</f>
        <v>Night</v>
      </c>
      <c r="R1683">
        <f>Table1[[#This Row],[Total_Sales]]/Table1[[#This Row],[Quantity_Sold]]</f>
        <v>121.30800000000001</v>
      </c>
      <c r="S1683">
        <v>21</v>
      </c>
    </row>
    <row r="1684" spans="1:19" ht="15.75" customHeight="1" x14ac:dyDescent="0.25">
      <c r="A1684" s="3">
        <v>2683</v>
      </c>
      <c r="B1684" s="4">
        <v>45442</v>
      </c>
      <c r="C1684" s="3">
        <v>203</v>
      </c>
      <c r="D1684" s="3">
        <v>304</v>
      </c>
      <c r="E1684" s="3">
        <v>105</v>
      </c>
      <c r="F1684" s="3">
        <v>1</v>
      </c>
      <c r="G1684" s="5">
        <v>542.2120000000001</v>
      </c>
      <c r="H1684" s="5">
        <v>542.2120000000001</v>
      </c>
      <c r="I1684" s="5">
        <v>135.55300000000003</v>
      </c>
      <c r="J1684" s="3" t="b">
        <v>1</v>
      </c>
      <c r="K1684" s="3" t="s">
        <v>584</v>
      </c>
      <c r="L1684" s="3">
        <v>2024</v>
      </c>
      <c r="M1684" s="3">
        <v>5</v>
      </c>
      <c r="N1684" s="3" t="s">
        <v>16</v>
      </c>
      <c r="O1684" s="11">
        <v>9</v>
      </c>
      <c r="P1684" s="11" t="str">
        <f>TEXT(Table1[[#This Row],[Order_Date]],"YYYY-MM")</f>
        <v>2024-05</v>
      </c>
      <c r="Q1684" s="9" t="str">
        <f>IF(AND(Table1[[#This Row],[Hour]]&gt;=6,Table1[[#This Row],[Hour]]&lt;12),"Morning",IF(AND(Table1[[#This Row],[Hour]]&gt;=12,Table1[[#This Row],[Hour]]&lt;18),"AfterNoon",IF(AND(Table1[[#This Row],[Hour]]&gt;=18,Table1[[#This Row],[Hour]]&lt;21),"Evening","Night")))</f>
        <v>Morning</v>
      </c>
      <c r="R1684">
        <f>Table1[[#This Row],[Total_Sales]]/Table1[[#This Row],[Quantity_Sold]]</f>
        <v>542.2120000000001</v>
      </c>
      <c r="S1684">
        <v>25</v>
      </c>
    </row>
    <row r="1685" spans="1:19" ht="15.75" customHeight="1" x14ac:dyDescent="0.25">
      <c r="A1685" s="3">
        <v>2684</v>
      </c>
      <c r="B1685" s="4">
        <v>45351</v>
      </c>
      <c r="C1685" s="3">
        <v>205</v>
      </c>
      <c r="D1685" s="3">
        <v>303</v>
      </c>
      <c r="E1685" s="3">
        <v>102</v>
      </c>
      <c r="F1685" s="3">
        <v>2</v>
      </c>
      <c r="G1685" s="5">
        <v>635.58000000000004</v>
      </c>
      <c r="H1685" s="5">
        <v>1271.1600000000001</v>
      </c>
      <c r="I1685" s="5">
        <v>381.34800000000001</v>
      </c>
      <c r="J1685" s="3" t="b">
        <v>0</v>
      </c>
      <c r="K1685" s="3" t="s">
        <v>787</v>
      </c>
      <c r="L1685" s="3">
        <v>2024</v>
      </c>
      <c r="M1685" s="3">
        <v>2</v>
      </c>
      <c r="N1685" s="3" t="s">
        <v>16</v>
      </c>
      <c r="O1685" s="11">
        <v>13</v>
      </c>
      <c r="P1685" s="11" t="str">
        <f>TEXT(Table1[[#This Row],[Order_Date]],"YYYY-MM")</f>
        <v>2024-02</v>
      </c>
      <c r="Q1685" s="9" t="str">
        <f>IF(AND(Table1[[#This Row],[Hour]]&gt;=6,Table1[[#This Row],[Hour]]&lt;12),"Morning",IF(AND(Table1[[#This Row],[Hour]]&gt;=12,Table1[[#This Row],[Hour]]&lt;18),"AfterNoon",IF(AND(Table1[[#This Row],[Hour]]&gt;=18,Table1[[#This Row],[Hour]]&lt;21),"Evening","Night")))</f>
        <v>AfterNoon</v>
      </c>
      <c r="R1685">
        <f>Table1[[#This Row],[Total_Sales]]/Table1[[#This Row],[Quantity_Sold]]</f>
        <v>635.58000000000004</v>
      </c>
      <c r="S1685">
        <v>30</v>
      </c>
    </row>
    <row r="1686" spans="1:19" ht="15.75" customHeight="1" x14ac:dyDescent="0.25">
      <c r="A1686" s="3">
        <v>2685</v>
      </c>
      <c r="B1686" s="4">
        <v>45447</v>
      </c>
      <c r="C1686" s="3">
        <v>202</v>
      </c>
      <c r="D1686" s="3">
        <v>302</v>
      </c>
      <c r="E1686" s="3">
        <v>105</v>
      </c>
      <c r="F1686" s="3">
        <v>6</v>
      </c>
      <c r="G1686" s="5">
        <v>659.91200000000003</v>
      </c>
      <c r="H1686" s="5">
        <v>3959.4720000000002</v>
      </c>
      <c r="I1686" s="5">
        <v>593.92079999999999</v>
      </c>
      <c r="J1686" s="3" t="b">
        <v>0</v>
      </c>
      <c r="K1686" s="3" t="s">
        <v>1000</v>
      </c>
      <c r="L1686" s="3">
        <v>2024</v>
      </c>
      <c r="M1686" s="3">
        <v>6</v>
      </c>
      <c r="N1686" s="3" t="s">
        <v>31</v>
      </c>
      <c r="O1686" s="11">
        <v>7</v>
      </c>
      <c r="P1686" s="11" t="str">
        <f>TEXT(Table1[[#This Row],[Order_Date]],"YYYY-MM")</f>
        <v>2024-06</v>
      </c>
      <c r="Q1686" s="9" t="str">
        <f>IF(AND(Table1[[#This Row],[Hour]]&gt;=6,Table1[[#This Row],[Hour]]&lt;12),"Morning",IF(AND(Table1[[#This Row],[Hour]]&gt;=12,Table1[[#This Row],[Hour]]&lt;18),"AfterNoon",IF(AND(Table1[[#This Row],[Hour]]&gt;=18,Table1[[#This Row],[Hour]]&lt;21),"Evening","Night")))</f>
        <v>Morning</v>
      </c>
      <c r="R1686">
        <f>Table1[[#This Row],[Total_Sales]]/Table1[[#This Row],[Quantity_Sold]]</f>
        <v>659.91200000000003</v>
      </c>
      <c r="S1686">
        <v>15</v>
      </c>
    </row>
    <row r="1687" spans="1:19" ht="15.75" customHeight="1" x14ac:dyDescent="0.25">
      <c r="A1687" s="3">
        <v>2686</v>
      </c>
      <c r="B1687" s="4">
        <v>45285</v>
      </c>
      <c r="C1687" s="3">
        <v>201</v>
      </c>
      <c r="D1687" s="3">
        <v>304</v>
      </c>
      <c r="E1687" s="3">
        <v>101</v>
      </c>
      <c r="F1687" s="3">
        <v>10</v>
      </c>
      <c r="G1687" s="5">
        <v>202.57600000000002</v>
      </c>
      <c r="H1687" s="5">
        <v>2025.7600000000002</v>
      </c>
      <c r="I1687" s="5">
        <v>344.37920000000008</v>
      </c>
      <c r="J1687" s="3" t="b">
        <v>0</v>
      </c>
      <c r="K1687" s="3" t="s">
        <v>519</v>
      </c>
      <c r="L1687" s="3">
        <v>2023</v>
      </c>
      <c r="M1687" s="3">
        <v>12</v>
      </c>
      <c r="N1687" s="3" t="s">
        <v>28</v>
      </c>
      <c r="O1687" s="11">
        <v>7</v>
      </c>
      <c r="P1687" s="11" t="str">
        <f>TEXT(Table1[[#This Row],[Order_Date]],"YYYY-MM")</f>
        <v>2023-12</v>
      </c>
      <c r="Q1687" s="9" t="str">
        <f>IF(AND(Table1[[#This Row],[Hour]]&gt;=6,Table1[[#This Row],[Hour]]&lt;12),"Morning",IF(AND(Table1[[#This Row],[Hour]]&gt;=12,Table1[[#This Row],[Hour]]&lt;18),"AfterNoon",IF(AND(Table1[[#This Row],[Hour]]&gt;=18,Table1[[#This Row],[Hour]]&lt;21),"Evening","Night")))</f>
        <v>Morning</v>
      </c>
      <c r="R1687">
        <f>Table1[[#This Row],[Total_Sales]]/Table1[[#This Row],[Quantity_Sold]]</f>
        <v>202.57600000000002</v>
      </c>
      <c r="S1687">
        <v>17</v>
      </c>
    </row>
    <row r="1688" spans="1:19" ht="15.75" customHeight="1" x14ac:dyDescent="0.25">
      <c r="A1688" s="3">
        <v>2687</v>
      </c>
      <c r="B1688" s="4">
        <v>45196</v>
      </c>
      <c r="C1688" s="3">
        <v>202</v>
      </c>
      <c r="D1688" s="3">
        <v>302</v>
      </c>
      <c r="E1688" s="3">
        <v>102</v>
      </c>
      <c r="F1688" s="3">
        <v>5</v>
      </c>
      <c r="G1688" s="5">
        <v>392.32600000000008</v>
      </c>
      <c r="H1688" s="5">
        <v>1961.6300000000003</v>
      </c>
      <c r="I1688" s="5">
        <v>372.70970000000005</v>
      </c>
      <c r="J1688" s="3" t="b">
        <v>1</v>
      </c>
      <c r="K1688" s="3" t="s">
        <v>963</v>
      </c>
      <c r="L1688" s="3">
        <v>2023</v>
      </c>
      <c r="M1688" s="3">
        <v>9</v>
      </c>
      <c r="N1688" s="3" t="s">
        <v>18</v>
      </c>
      <c r="O1688" s="11">
        <v>17</v>
      </c>
      <c r="P1688" s="11" t="str">
        <f>TEXT(Table1[[#This Row],[Order_Date]],"YYYY-MM")</f>
        <v>2023-09</v>
      </c>
      <c r="Q1688" s="9" t="str">
        <f>IF(AND(Table1[[#This Row],[Hour]]&gt;=6,Table1[[#This Row],[Hour]]&lt;12),"Morning",IF(AND(Table1[[#This Row],[Hour]]&gt;=12,Table1[[#This Row],[Hour]]&lt;18),"AfterNoon",IF(AND(Table1[[#This Row],[Hour]]&gt;=18,Table1[[#This Row],[Hour]]&lt;21),"Evening","Night")))</f>
        <v>AfterNoon</v>
      </c>
      <c r="R1688">
        <f>Table1[[#This Row],[Total_Sales]]/Table1[[#This Row],[Quantity_Sold]]</f>
        <v>392.32600000000008</v>
      </c>
      <c r="S1688">
        <v>19</v>
      </c>
    </row>
    <row r="1689" spans="1:19" ht="15.75" customHeight="1" x14ac:dyDescent="0.25">
      <c r="A1689" s="3">
        <v>2688</v>
      </c>
      <c r="B1689" s="4">
        <v>45376</v>
      </c>
      <c r="C1689" s="3">
        <v>204</v>
      </c>
      <c r="D1689" s="3">
        <v>304</v>
      </c>
      <c r="E1689" s="3">
        <v>101</v>
      </c>
      <c r="F1689" s="3">
        <v>9</v>
      </c>
      <c r="G1689" s="5">
        <v>435.27000000000004</v>
      </c>
      <c r="H1689" s="5">
        <v>3917.4300000000003</v>
      </c>
      <c r="I1689" s="5">
        <v>822.66030000000001</v>
      </c>
      <c r="J1689" s="3" t="b">
        <v>0</v>
      </c>
      <c r="K1689" s="3" t="s">
        <v>1000</v>
      </c>
      <c r="L1689" s="3">
        <v>2024</v>
      </c>
      <c r="M1689" s="3">
        <v>3</v>
      </c>
      <c r="N1689" s="3" t="s">
        <v>28</v>
      </c>
      <c r="O1689" s="11">
        <v>7</v>
      </c>
      <c r="P1689" s="11" t="str">
        <f>TEXT(Table1[[#This Row],[Order_Date]],"YYYY-MM")</f>
        <v>2024-03</v>
      </c>
      <c r="Q1689" s="9" t="str">
        <f>IF(AND(Table1[[#This Row],[Hour]]&gt;=6,Table1[[#This Row],[Hour]]&lt;12),"Morning",IF(AND(Table1[[#This Row],[Hour]]&gt;=12,Table1[[#This Row],[Hour]]&lt;18),"AfterNoon",IF(AND(Table1[[#This Row],[Hour]]&gt;=18,Table1[[#This Row],[Hour]]&lt;21),"Evening","Night")))</f>
        <v>Morning</v>
      </c>
      <c r="R1689">
        <f>Table1[[#This Row],[Total_Sales]]/Table1[[#This Row],[Quantity_Sold]]</f>
        <v>435.27000000000004</v>
      </c>
      <c r="S1689">
        <v>21</v>
      </c>
    </row>
    <row r="1690" spans="1:19" ht="15.75" customHeight="1" x14ac:dyDescent="0.25">
      <c r="A1690" s="3">
        <v>2689</v>
      </c>
      <c r="B1690" s="4">
        <v>45195</v>
      </c>
      <c r="C1690" s="3">
        <v>201</v>
      </c>
      <c r="D1690" s="3">
        <v>303</v>
      </c>
      <c r="E1690" s="3">
        <v>102</v>
      </c>
      <c r="F1690" s="3">
        <v>5</v>
      </c>
      <c r="G1690" s="5">
        <v>267.23400000000004</v>
      </c>
      <c r="H1690" s="5">
        <v>1336.17</v>
      </c>
      <c r="I1690" s="5">
        <v>334.04250000000002</v>
      </c>
      <c r="J1690" s="3" t="b">
        <v>0</v>
      </c>
      <c r="K1690" s="3" t="s">
        <v>1001</v>
      </c>
      <c r="L1690" s="3">
        <v>2023</v>
      </c>
      <c r="M1690" s="3">
        <v>9</v>
      </c>
      <c r="N1690" s="3" t="s">
        <v>31</v>
      </c>
      <c r="O1690" s="11">
        <v>6</v>
      </c>
      <c r="P1690" s="11" t="str">
        <f>TEXT(Table1[[#This Row],[Order_Date]],"YYYY-MM")</f>
        <v>2023-09</v>
      </c>
      <c r="Q1690" s="9" t="str">
        <f>IF(AND(Table1[[#This Row],[Hour]]&gt;=6,Table1[[#This Row],[Hour]]&lt;12),"Morning",IF(AND(Table1[[#This Row],[Hour]]&gt;=12,Table1[[#This Row],[Hour]]&lt;18),"AfterNoon",IF(AND(Table1[[#This Row],[Hour]]&gt;=18,Table1[[#This Row],[Hour]]&lt;21),"Evening","Night")))</f>
        <v>Morning</v>
      </c>
      <c r="R1690">
        <f>Table1[[#This Row],[Total_Sales]]/Table1[[#This Row],[Quantity_Sold]]</f>
        <v>267.23400000000004</v>
      </c>
      <c r="S1690">
        <v>25</v>
      </c>
    </row>
    <row r="1691" spans="1:19" ht="15.75" customHeight="1" x14ac:dyDescent="0.25">
      <c r="A1691" s="3">
        <v>2690</v>
      </c>
      <c r="B1691" s="4">
        <v>45413</v>
      </c>
      <c r="C1691" s="3">
        <v>202</v>
      </c>
      <c r="D1691" s="3">
        <v>301</v>
      </c>
      <c r="E1691" s="3">
        <v>103</v>
      </c>
      <c r="F1691" s="3">
        <v>10</v>
      </c>
      <c r="G1691" s="5">
        <v>387.68400000000003</v>
      </c>
      <c r="H1691" s="5">
        <v>3876.84</v>
      </c>
      <c r="I1691" s="5">
        <v>1163.0519999999999</v>
      </c>
      <c r="J1691" s="3" t="b">
        <v>0</v>
      </c>
      <c r="K1691" s="3" t="s">
        <v>208</v>
      </c>
      <c r="L1691" s="3">
        <v>2024</v>
      </c>
      <c r="M1691" s="3">
        <v>5</v>
      </c>
      <c r="N1691" s="3" t="s">
        <v>18</v>
      </c>
      <c r="O1691" s="11">
        <v>5</v>
      </c>
      <c r="P1691" s="11" t="str">
        <f>TEXT(Table1[[#This Row],[Order_Date]],"YYYY-MM")</f>
        <v>2024-05</v>
      </c>
      <c r="Q1691" s="9" t="str">
        <f>IF(AND(Table1[[#This Row],[Hour]]&gt;=6,Table1[[#This Row],[Hour]]&lt;12),"Morning",IF(AND(Table1[[#This Row],[Hour]]&gt;=12,Table1[[#This Row],[Hour]]&lt;18),"AfterNoon",IF(AND(Table1[[#This Row],[Hour]]&gt;=18,Table1[[#This Row],[Hour]]&lt;21),"Evening","Night")))</f>
        <v>Night</v>
      </c>
      <c r="R1691">
        <f>Table1[[#This Row],[Total_Sales]]/Table1[[#This Row],[Quantity_Sold]]</f>
        <v>387.68400000000003</v>
      </c>
      <c r="S1691">
        <v>30</v>
      </c>
    </row>
    <row r="1692" spans="1:19" ht="15.75" customHeight="1" x14ac:dyDescent="0.25">
      <c r="A1692" s="3">
        <v>2691</v>
      </c>
      <c r="B1692" s="4">
        <v>45185</v>
      </c>
      <c r="C1692" s="3">
        <v>203</v>
      </c>
      <c r="D1692" s="3">
        <v>305</v>
      </c>
      <c r="E1692" s="3">
        <v>102</v>
      </c>
      <c r="F1692" s="3">
        <v>6</v>
      </c>
      <c r="G1692" s="5">
        <v>464.59600000000006</v>
      </c>
      <c r="H1692" s="5">
        <v>2787.5760000000005</v>
      </c>
      <c r="I1692" s="5">
        <v>418.13640000000004</v>
      </c>
      <c r="J1692" s="3" t="b">
        <v>0</v>
      </c>
      <c r="K1692" s="3" t="s">
        <v>215</v>
      </c>
      <c r="L1692" s="3">
        <v>2023</v>
      </c>
      <c r="M1692" s="3">
        <v>9</v>
      </c>
      <c r="N1692" s="3" t="s">
        <v>22</v>
      </c>
      <c r="O1692" s="11">
        <v>2</v>
      </c>
      <c r="P1692" s="11" t="str">
        <f>TEXT(Table1[[#This Row],[Order_Date]],"YYYY-MM")</f>
        <v>2023-09</v>
      </c>
      <c r="Q1692" s="9" t="str">
        <f>IF(AND(Table1[[#This Row],[Hour]]&gt;=6,Table1[[#This Row],[Hour]]&lt;12),"Morning",IF(AND(Table1[[#This Row],[Hour]]&gt;=12,Table1[[#This Row],[Hour]]&lt;18),"AfterNoon",IF(AND(Table1[[#This Row],[Hour]]&gt;=18,Table1[[#This Row],[Hour]]&lt;21),"Evening","Night")))</f>
        <v>Night</v>
      </c>
      <c r="R1692">
        <f>Table1[[#This Row],[Total_Sales]]/Table1[[#This Row],[Quantity_Sold]]</f>
        <v>464.59600000000006</v>
      </c>
      <c r="S1692">
        <v>15</v>
      </c>
    </row>
    <row r="1693" spans="1:19" ht="15.75" customHeight="1" x14ac:dyDescent="0.25">
      <c r="A1693" s="3">
        <v>2692</v>
      </c>
      <c r="B1693" s="4">
        <v>45296</v>
      </c>
      <c r="C1693" s="3">
        <v>205</v>
      </c>
      <c r="D1693" s="3">
        <v>303</v>
      </c>
      <c r="E1693" s="3">
        <v>103</v>
      </c>
      <c r="F1693" s="3">
        <v>2</v>
      </c>
      <c r="G1693" s="5">
        <v>622.6</v>
      </c>
      <c r="H1693" s="5">
        <v>1245.2</v>
      </c>
      <c r="I1693" s="5">
        <v>211.68400000000003</v>
      </c>
      <c r="J1693" s="3" t="b">
        <v>0</v>
      </c>
      <c r="K1693" s="3" t="s">
        <v>888</v>
      </c>
      <c r="L1693" s="3">
        <v>2024</v>
      </c>
      <c r="M1693" s="3">
        <v>1</v>
      </c>
      <c r="N1693" s="3" t="s">
        <v>26</v>
      </c>
      <c r="O1693" s="11">
        <v>4</v>
      </c>
      <c r="P1693" s="11" t="str">
        <f>TEXT(Table1[[#This Row],[Order_Date]],"YYYY-MM")</f>
        <v>2024-01</v>
      </c>
      <c r="Q1693" s="9" t="str">
        <f>IF(AND(Table1[[#This Row],[Hour]]&gt;=6,Table1[[#This Row],[Hour]]&lt;12),"Morning",IF(AND(Table1[[#This Row],[Hour]]&gt;=12,Table1[[#This Row],[Hour]]&lt;18),"AfterNoon",IF(AND(Table1[[#This Row],[Hour]]&gt;=18,Table1[[#This Row],[Hour]]&lt;21),"Evening","Night")))</f>
        <v>Night</v>
      </c>
      <c r="R1693">
        <f>Table1[[#This Row],[Total_Sales]]/Table1[[#This Row],[Quantity_Sold]]</f>
        <v>622.6</v>
      </c>
      <c r="S1693">
        <v>17</v>
      </c>
    </row>
    <row r="1694" spans="1:19" ht="15.75" customHeight="1" x14ac:dyDescent="0.25">
      <c r="A1694" s="3">
        <v>2693</v>
      </c>
      <c r="B1694" s="4">
        <v>45162</v>
      </c>
      <c r="C1694" s="3">
        <v>203</v>
      </c>
      <c r="D1694" s="3">
        <v>305</v>
      </c>
      <c r="E1694" s="3">
        <v>101</v>
      </c>
      <c r="F1694" s="3">
        <v>3</v>
      </c>
      <c r="G1694" s="5">
        <v>333.12400000000002</v>
      </c>
      <c r="H1694" s="5">
        <v>999.37200000000007</v>
      </c>
      <c r="I1694" s="5">
        <v>189.88068000000001</v>
      </c>
      <c r="J1694" s="3" t="b">
        <v>0</v>
      </c>
      <c r="K1694" s="3" t="s">
        <v>864</v>
      </c>
      <c r="L1694" s="3">
        <v>2023</v>
      </c>
      <c r="M1694" s="3">
        <v>8</v>
      </c>
      <c r="N1694" s="3" t="s">
        <v>16</v>
      </c>
      <c r="O1694" s="11">
        <v>8</v>
      </c>
      <c r="P1694" s="11" t="str">
        <f>TEXT(Table1[[#This Row],[Order_Date]],"YYYY-MM")</f>
        <v>2023-08</v>
      </c>
      <c r="Q1694" s="9" t="str">
        <f>IF(AND(Table1[[#This Row],[Hour]]&gt;=6,Table1[[#This Row],[Hour]]&lt;12),"Morning",IF(AND(Table1[[#This Row],[Hour]]&gt;=12,Table1[[#This Row],[Hour]]&lt;18),"AfterNoon",IF(AND(Table1[[#This Row],[Hour]]&gt;=18,Table1[[#This Row],[Hour]]&lt;21),"Evening","Night")))</f>
        <v>Morning</v>
      </c>
      <c r="R1694">
        <f>Table1[[#This Row],[Total_Sales]]/Table1[[#This Row],[Quantity_Sold]]</f>
        <v>333.12400000000002</v>
      </c>
      <c r="S1694">
        <v>19</v>
      </c>
    </row>
    <row r="1695" spans="1:19" ht="15.75" customHeight="1" x14ac:dyDescent="0.25">
      <c r="A1695" s="3">
        <v>2694</v>
      </c>
      <c r="B1695" s="4">
        <v>45000</v>
      </c>
      <c r="C1695" s="3">
        <v>205</v>
      </c>
      <c r="D1695" s="3">
        <v>303</v>
      </c>
      <c r="E1695" s="3">
        <v>102</v>
      </c>
      <c r="F1695" s="3">
        <v>9</v>
      </c>
      <c r="G1695" s="5">
        <v>337.67800000000005</v>
      </c>
      <c r="H1695" s="5">
        <v>3039.1020000000003</v>
      </c>
      <c r="I1695" s="5">
        <v>638.21142000000009</v>
      </c>
      <c r="J1695" s="3" t="b">
        <v>0</v>
      </c>
      <c r="K1695" s="3" t="s">
        <v>1002</v>
      </c>
      <c r="L1695" s="3">
        <v>2023</v>
      </c>
      <c r="M1695" s="3">
        <v>3</v>
      </c>
      <c r="N1695" s="3" t="s">
        <v>18</v>
      </c>
      <c r="O1695" s="11">
        <v>5</v>
      </c>
      <c r="P1695" s="11" t="str">
        <f>TEXT(Table1[[#This Row],[Order_Date]],"YYYY-MM")</f>
        <v>2023-03</v>
      </c>
      <c r="Q1695" s="9" t="str">
        <f>IF(AND(Table1[[#This Row],[Hour]]&gt;=6,Table1[[#This Row],[Hour]]&lt;12),"Morning",IF(AND(Table1[[#This Row],[Hour]]&gt;=12,Table1[[#This Row],[Hour]]&lt;18),"AfterNoon",IF(AND(Table1[[#This Row],[Hour]]&gt;=18,Table1[[#This Row],[Hour]]&lt;21),"Evening","Night")))</f>
        <v>Night</v>
      </c>
      <c r="R1695">
        <f>Table1[[#This Row],[Total_Sales]]/Table1[[#This Row],[Quantity_Sold]]</f>
        <v>337.67800000000005</v>
      </c>
      <c r="S1695">
        <v>21.000000000000004</v>
      </c>
    </row>
    <row r="1696" spans="1:19" ht="15.75" customHeight="1" x14ac:dyDescent="0.25">
      <c r="A1696" s="3">
        <v>2695</v>
      </c>
      <c r="B1696" s="4">
        <v>45063</v>
      </c>
      <c r="C1696" s="3">
        <v>205</v>
      </c>
      <c r="D1696" s="3">
        <v>302</v>
      </c>
      <c r="E1696" s="3">
        <v>103</v>
      </c>
      <c r="F1696" s="3">
        <v>2</v>
      </c>
      <c r="G1696" s="5">
        <v>107.27200000000001</v>
      </c>
      <c r="H1696" s="5">
        <v>214.54400000000001</v>
      </c>
      <c r="I1696" s="5">
        <v>53.636000000000003</v>
      </c>
      <c r="J1696" s="3" t="b">
        <v>0</v>
      </c>
      <c r="K1696" s="3" t="s">
        <v>1003</v>
      </c>
      <c r="L1696" s="3">
        <v>2023</v>
      </c>
      <c r="M1696" s="3">
        <v>5</v>
      </c>
      <c r="N1696" s="3" t="s">
        <v>18</v>
      </c>
      <c r="O1696" s="11">
        <v>1</v>
      </c>
      <c r="P1696" s="11" t="str">
        <f>TEXT(Table1[[#This Row],[Order_Date]],"YYYY-MM")</f>
        <v>2023-05</v>
      </c>
      <c r="Q1696" s="9" t="str">
        <f>IF(AND(Table1[[#This Row],[Hour]]&gt;=6,Table1[[#This Row],[Hour]]&lt;12),"Morning",IF(AND(Table1[[#This Row],[Hour]]&gt;=12,Table1[[#This Row],[Hour]]&lt;18),"AfterNoon",IF(AND(Table1[[#This Row],[Hour]]&gt;=18,Table1[[#This Row],[Hour]]&lt;21),"Evening","Night")))</f>
        <v>Night</v>
      </c>
      <c r="R1696">
        <f>Table1[[#This Row],[Total_Sales]]/Table1[[#This Row],[Quantity_Sold]]</f>
        <v>107.27200000000001</v>
      </c>
      <c r="S1696">
        <v>25</v>
      </c>
    </row>
    <row r="1697" spans="1:19" ht="15.75" customHeight="1" x14ac:dyDescent="0.25">
      <c r="A1697" s="3">
        <v>2696</v>
      </c>
      <c r="B1697" s="4">
        <v>45324</v>
      </c>
      <c r="C1697" s="3">
        <v>205</v>
      </c>
      <c r="D1697" s="3">
        <v>304</v>
      </c>
      <c r="E1697" s="3">
        <v>104</v>
      </c>
      <c r="F1697" s="3">
        <v>7</v>
      </c>
      <c r="G1697" s="5">
        <v>366.76200000000006</v>
      </c>
      <c r="H1697" s="5">
        <v>2567.3340000000003</v>
      </c>
      <c r="I1697" s="5">
        <v>770.20020000000011</v>
      </c>
      <c r="J1697" s="3" t="b">
        <v>0</v>
      </c>
      <c r="K1697" s="3" t="s">
        <v>613</v>
      </c>
      <c r="L1697" s="3">
        <v>2024</v>
      </c>
      <c r="M1697" s="3">
        <v>2</v>
      </c>
      <c r="N1697" s="3" t="s">
        <v>26</v>
      </c>
      <c r="O1697" s="11">
        <v>22</v>
      </c>
      <c r="P1697" s="11" t="str">
        <f>TEXT(Table1[[#This Row],[Order_Date]],"YYYY-MM")</f>
        <v>2024-02</v>
      </c>
      <c r="Q1697" s="9" t="str">
        <f>IF(AND(Table1[[#This Row],[Hour]]&gt;=6,Table1[[#This Row],[Hour]]&lt;12),"Morning",IF(AND(Table1[[#This Row],[Hour]]&gt;=12,Table1[[#This Row],[Hour]]&lt;18),"AfterNoon",IF(AND(Table1[[#This Row],[Hour]]&gt;=18,Table1[[#This Row],[Hour]]&lt;21),"Evening","Night")))</f>
        <v>Night</v>
      </c>
      <c r="R1697">
        <f>Table1[[#This Row],[Total_Sales]]/Table1[[#This Row],[Quantity_Sold]]</f>
        <v>366.76200000000006</v>
      </c>
      <c r="S1697">
        <v>30</v>
      </c>
    </row>
    <row r="1698" spans="1:19" ht="15.75" customHeight="1" x14ac:dyDescent="0.25">
      <c r="A1698" s="3">
        <v>2697</v>
      </c>
      <c r="B1698" s="4">
        <v>45389</v>
      </c>
      <c r="C1698" s="3">
        <v>205</v>
      </c>
      <c r="D1698" s="3">
        <v>305</v>
      </c>
      <c r="E1698" s="3">
        <v>105</v>
      </c>
      <c r="F1698" s="3">
        <v>5</v>
      </c>
      <c r="G1698" s="5">
        <v>388.49800000000005</v>
      </c>
      <c r="H1698" s="5">
        <v>1942.4900000000002</v>
      </c>
      <c r="I1698" s="5">
        <v>291.37350000000004</v>
      </c>
      <c r="J1698" s="3" t="b">
        <v>0</v>
      </c>
      <c r="K1698" s="3" t="s">
        <v>73</v>
      </c>
      <c r="L1698" s="3">
        <v>2024</v>
      </c>
      <c r="M1698" s="3">
        <v>4</v>
      </c>
      <c r="N1698" s="3" t="s">
        <v>20</v>
      </c>
      <c r="O1698" s="11">
        <v>5</v>
      </c>
      <c r="P1698" s="11" t="str">
        <f>TEXT(Table1[[#This Row],[Order_Date]],"YYYY-MM")</f>
        <v>2024-04</v>
      </c>
      <c r="Q1698" s="9" t="str">
        <f>IF(AND(Table1[[#This Row],[Hour]]&gt;=6,Table1[[#This Row],[Hour]]&lt;12),"Morning",IF(AND(Table1[[#This Row],[Hour]]&gt;=12,Table1[[#This Row],[Hour]]&lt;18),"AfterNoon",IF(AND(Table1[[#This Row],[Hour]]&gt;=18,Table1[[#This Row],[Hour]]&lt;21),"Evening","Night")))</f>
        <v>Night</v>
      </c>
      <c r="R1698">
        <f>Table1[[#This Row],[Total_Sales]]/Table1[[#This Row],[Quantity_Sold]]</f>
        <v>388.49800000000005</v>
      </c>
      <c r="S1698">
        <v>15</v>
      </c>
    </row>
    <row r="1699" spans="1:19" ht="15.75" customHeight="1" x14ac:dyDescent="0.25">
      <c r="A1699" s="3">
        <v>2698</v>
      </c>
      <c r="B1699" s="4">
        <v>45095</v>
      </c>
      <c r="C1699" s="3">
        <v>201</v>
      </c>
      <c r="D1699" s="3">
        <v>301</v>
      </c>
      <c r="E1699" s="3">
        <v>102</v>
      </c>
      <c r="F1699" s="3">
        <v>2</v>
      </c>
      <c r="G1699" s="5">
        <v>531.16800000000001</v>
      </c>
      <c r="H1699" s="5">
        <v>1062.336</v>
      </c>
      <c r="I1699" s="5">
        <v>180.59712000000002</v>
      </c>
      <c r="J1699" s="3" t="b">
        <v>1</v>
      </c>
      <c r="K1699" s="3" t="s">
        <v>453</v>
      </c>
      <c r="L1699" s="3">
        <v>2023</v>
      </c>
      <c r="M1699" s="3">
        <v>6</v>
      </c>
      <c r="N1699" s="3" t="s">
        <v>20</v>
      </c>
      <c r="O1699" s="11">
        <v>19</v>
      </c>
      <c r="P1699" s="11" t="str">
        <f>TEXT(Table1[[#This Row],[Order_Date]],"YYYY-MM")</f>
        <v>2023-06</v>
      </c>
      <c r="Q1699" s="9" t="str">
        <f>IF(AND(Table1[[#This Row],[Hour]]&gt;=6,Table1[[#This Row],[Hour]]&lt;12),"Morning",IF(AND(Table1[[#This Row],[Hour]]&gt;=12,Table1[[#This Row],[Hour]]&lt;18),"AfterNoon",IF(AND(Table1[[#This Row],[Hour]]&gt;=18,Table1[[#This Row],[Hour]]&lt;21),"Evening","Night")))</f>
        <v>Evening</v>
      </c>
      <c r="R1699">
        <f>Table1[[#This Row],[Total_Sales]]/Table1[[#This Row],[Quantity_Sold]]</f>
        <v>531.16800000000001</v>
      </c>
      <c r="S1699">
        <v>17</v>
      </c>
    </row>
    <row r="1700" spans="1:19" ht="15.75" customHeight="1" x14ac:dyDescent="0.25">
      <c r="A1700" s="3">
        <v>2699</v>
      </c>
      <c r="B1700" s="4">
        <v>45203</v>
      </c>
      <c r="C1700" s="3">
        <v>201</v>
      </c>
      <c r="D1700" s="3">
        <v>304</v>
      </c>
      <c r="E1700" s="3">
        <v>102</v>
      </c>
      <c r="F1700" s="3">
        <v>4</v>
      </c>
      <c r="G1700" s="5">
        <v>162.71199999999999</v>
      </c>
      <c r="H1700" s="5">
        <v>650.84799999999996</v>
      </c>
      <c r="I1700" s="5">
        <v>123.66112</v>
      </c>
      <c r="J1700" s="3" t="b">
        <v>0</v>
      </c>
      <c r="K1700" s="3" t="s">
        <v>505</v>
      </c>
      <c r="L1700" s="3">
        <v>2023</v>
      </c>
      <c r="M1700" s="3">
        <v>10</v>
      </c>
      <c r="N1700" s="3" t="s">
        <v>18</v>
      </c>
      <c r="O1700" s="11">
        <v>15</v>
      </c>
      <c r="P1700" s="11" t="str">
        <f>TEXT(Table1[[#This Row],[Order_Date]],"YYYY-MM")</f>
        <v>2023-10</v>
      </c>
      <c r="Q1700" s="9" t="str">
        <f>IF(AND(Table1[[#This Row],[Hour]]&gt;=6,Table1[[#This Row],[Hour]]&lt;12),"Morning",IF(AND(Table1[[#This Row],[Hour]]&gt;=12,Table1[[#This Row],[Hour]]&lt;18),"AfterNoon",IF(AND(Table1[[#This Row],[Hour]]&gt;=18,Table1[[#This Row],[Hour]]&lt;21),"Evening","Night")))</f>
        <v>AfterNoon</v>
      </c>
      <c r="R1700">
        <f>Table1[[#This Row],[Total_Sales]]/Table1[[#This Row],[Quantity_Sold]]</f>
        <v>162.71199999999999</v>
      </c>
      <c r="S1700">
        <v>19</v>
      </c>
    </row>
    <row r="1701" spans="1:19" ht="15.75" customHeight="1" x14ac:dyDescent="0.25">
      <c r="A1701" s="3">
        <v>2700</v>
      </c>
      <c r="B1701" s="4">
        <v>44872</v>
      </c>
      <c r="C1701" s="3">
        <v>202</v>
      </c>
      <c r="D1701" s="3">
        <v>305</v>
      </c>
      <c r="E1701" s="3">
        <v>101</v>
      </c>
      <c r="F1701" s="3">
        <v>5</v>
      </c>
      <c r="G1701" s="5">
        <v>205.52400000000003</v>
      </c>
      <c r="H1701" s="5">
        <v>1027.6200000000001</v>
      </c>
      <c r="I1701" s="5">
        <v>215.80020000000002</v>
      </c>
      <c r="J1701" s="3" t="b">
        <v>1</v>
      </c>
      <c r="K1701" s="3" t="s">
        <v>133</v>
      </c>
      <c r="L1701" s="3">
        <v>2022</v>
      </c>
      <c r="M1701" s="3">
        <v>11</v>
      </c>
      <c r="N1701" s="3" t="s">
        <v>28</v>
      </c>
      <c r="O1701" s="11">
        <v>11</v>
      </c>
      <c r="P1701" s="11" t="str">
        <f>TEXT(Table1[[#This Row],[Order_Date]],"YYYY-MM")</f>
        <v>2022-11</v>
      </c>
      <c r="Q1701" s="9" t="str">
        <f>IF(AND(Table1[[#This Row],[Hour]]&gt;=6,Table1[[#This Row],[Hour]]&lt;12),"Morning",IF(AND(Table1[[#This Row],[Hour]]&gt;=12,Table1[[#This Row],[Hour]]&lt;18),"AfterNoon",IF(AND(Table1[[#This Row],[Hour]]&gt;=18,Table1[[#This Row],[Hour]]&lt;21),"Evening","Night")))</f>
        <v>Morning</v>
      </c>
      <c r="R1701">
        <f>Table1[[#This Row],[Total_Sales]]/Table1[[#This Row],[Quantity_Sold]]</f>
        <v>205.52400000000003</v>
      </c>
      <c r="S1701">
        <v>21</v>
      </c>
    </row>
    <row r="1702" spans="1:19" ht="15.75" customHeight="1" x14ac:dyDescent="0.25">
      <c r="A1702" s="3">
        <v>2701</v>
      </c>
      <c r="B1702" s="4">
        <v>45236</v>
      </c>
      <c r="C1702" s="3">
        <v>205</v>
      </c>
      <c r="D1702" s="3">
        <v>303</v>
      </c>
      <c r="E1702" s="3">
        <v>102</v>
      </c>
      <c r="F1702" s="3">
        <v>4</v>
      </c>
      <c r="G1702" s="5">
        <v>267.96000000000004</v>
      </c>
      <c r="H1702" s="5">
        <v>1071.8400000000001</v>
      </c>
      <c r="I1702" s="5">
        <v>267.96000000000004</v>
      </c>
      <c r="J1702" s="3" t="b">
        <v>0</v>
      </c>
      <c r="K1702" s="3" t="s">
        <v>259</v>
      </c>
      <c r="L1702" s="3">
        <v>2023</v>
      </c>
      <c r="M1702" s="3">
        <v>11</v>
      </c>
      <c r="N1702" s="3" t="s">
        <v>28</v>
      </c>
      <c r="O1702" s="11">
        <v>12</v>
      </c>
      <c r="P1702" s="11" t="str">
        <f>TEXT(Table1[[#This Row],[Order_Date]],"YYYY-MM")</f>
        <v>2023-11</v>
      </c>
      <c r="Q1702" s="9" t="str">
        <f>IF(AND(Table1[[#This Row],[Hour]]&gt;=6,Table1[[#This Row],[Hour]]&lt;12),"Morning",IF(AND(Table1[[#This Row],[Hour]]&gt;=12,Table1[[#This Row],[Hour]]&lt;18),"AfterNoon",IF(AND(Table1[[#This Row],[Hour]]&gt;=18,Table1[[#This Row],[Hour]]&lt;21),"Evening","Night")))</f>
        <v>AfterNoon</v>
      </c>
      <c r="R1702">
        <f>Table1[[#This Row],[Total_Sales]]/Table1[[#This Row],[Quantity_Sold]]</f>
        <v>267.96000000000004</v>
      </c>
      <c r="S1702">
        <v>25</v>
      </c>
    </row>
    <row r="1703" spans="1:19" ht="15.75" customHeight="1" x14ac:dyDescent="0.25">
      <c r="A1703" s="3">
        <v>2702</v>
      </c>
      <c r="B1703" s="4">
        <v>44934</v>
      </c>
      <c r="C1703" s="3">
        <v>202</v>
      </c>
      <c r="D1703" s="3">
        <v>305</v>
      </c>
      <c r="E1703" s="3">
        <v>102</v>
      </c>
      <c r="F1703" s="3">
        <v>1</v>
      </c>
      <c r="G1703" s="5">
        <v>445.19200000000006</v>
      </c>
      <c r="H1703" s="5">
        <v>445.19200000000006</v>
      </c>
      <c r="I1703" s="5">
        <v>133.55760000000001</v>
      </c>
      <c r="J1703" s="3" t="b">
        <v>0</v>
      </c>
      <c r="K1703" s="3" t="s">
        <v>502</v>
      </c>
      <c r="L1703" s="3">
        <v>2023</v>
      </c>
      <c r="M1703" s="3">
        <v>1</v>
      </c>
      <c r="N1703" s="3" t="s">
        <v>20</v>
      </c>
      <c r="O1703" s="11">
        <v>19</v>
      </c>
      <c r="P1703" s="11" t="str">
        <f>TEXT(Table1[[#This Row],[Order_Date]],"YYYY-MM")</f>
        <v>2023-01</v>
      </c>
      <c r="Q1703" s="9" t="str">
        <f>IF(AND(Table1[[#This Row],[Hour]]&gt;=6,Table1[[#This Row],[Hour]]&lt;12),"Morning",IF(AND(Table1[[#This Row],[Hour]]&gt;=12,Table1[[#This Row],[Hour]]&lt;18),"AfterNoon",IF(AND(Table1[[#This Row],[Hour]]&gt;=18,Table1[[#This Row],[Hour]]&lt;21),"Evening","Night")))</f>
        <v>Evening</v>
      </c>
      <c r="R1703">
        <f>Table1[[#This Row],[Total_Sales]]/Table1[[#This Row],[Quantity_Sold]]</f>
        <v>445.19200000000006</v>
      </c>
      <c r="S1703">
        <v>30</v>
      </c>
    </row>
    <row r="1704" spans="1:19" ht="15.75" customHeight="1" x14ac:dyDescent="0.25">
      <c r="A1704" s="3">
        <v>2703</v>
      </c>
      <c r="B1704" s="4">
        <v>44960</v>
      </c>
      <c r="C1704" s="3">
        <v>201</v>
      </c>
      <c r="D1704" s="3">
        <v>305</v>
      </c>
      <c r="E1704" s="3">
        <v>105</v>
      </c>
      <c r="F1704" s="3">
        <v>1</v>
      </c>
      <c r="G1704" s="5">
        <v>486.00200000000001</v>
      </c>
      <c r="H1704" s="5">
        <v>486.00200000000001</v>
      </c>
      <c r="I1704" s="5">
        <v>72.900300000000001</v>
      </c>
      <c r="J1704" s="3" t="b">
        <v>0</v>
      </c>
      <c r="K1704" s="3" t="s">
        <v>469</v>
      </c>
      <c r="L1704" s="3">
        <v>2023</v>
      </c>
      <c r="M1704" s="3">
        <v>2</v>
      </c>
      <c r="N1704" s="3" t="s">
        <v>26</v>
      </c>
      <c r="O1704" s="11">
        <v>3</v>
      </c>
      <c r="P1704" s="11" t="str">
        <f>TEXT(Table1[[#This Row],[Order_Date]],"YYYY-MM")</f>
        <v>2023-02</v>
      </c>
      <c r="Q1704" s="9" t="str">
        <f>IF(AND(Table1[[#This Row],[Hour]]&gt;=6,Table1[[#This Row],[Hour]]&lt;12),"Morning",IF(AND(Table1[[#This Row],[Hour]]&gt;=12,Table1[[#This Row],[Hour]]&lt;18),"AfterNoon",IF(AND(Table1[[#This Row],[Hour]]&gt;=18,Table1[[#This Row],[Hour]]&lt;21),"Evening","Night")))</f>
        <v>Night</v>
      </c>
      <c r="R1704">
        <f>Table1[[#This Row],[Total_Sales]]/Table1[[#This Row],[Quantity_Sold]]</f>
        <v>486.00200000000001</v>
      </c>
      <c r="S1704">
        <v>15</v>
      </c>
    </row>
    <row r="1705" spans="1:19" ht="15.75" customHeight="1" x14ac:dyDescent="0.25">
      <c r="A1705" s="3">
        <v>2704</v>
      </c>
      <c r="B1705" s="4">
        <v>45332</v>
      </c>
      <c r="C1705" s="3">
        <v>201</v>
      </c>
      <c r="D1705" s="3">
        <v>303</v>
      </c>
      <c r="E1705" s="3">
        <v>102</v>
      </c>
      <c r="F1705" s="3">
        <v>6</v>
      </c>
      <c r="G1705" s="5">
        <v>356.07</v>
      </c>
      <c r="H1705" s="5">
        <v>2136.42</v>
      </c>
      <c r="I1705" s="5">
        <v>363.19140000000004</v>
      </c>
      <c r="J1705" s="3" t="b">
        <v>0</v>
      </c>
      <c r="K1705" s="3" t="s">
        <v>258</v>
      </c>
      <c r="L1705" s="3">
        <v>2024</v>
      </c>
      <c r="M1705" s="3">
        <v>2</v>
      </c>
      <c r="N1705" s="3" t="s">
        <v>22</v>
      </c>
      <c r="O1705" s="11">
        <v>23</v>
      </c>
      <c r="P1705" s="11" t="str">
        <f>TEXT(Table1[[#This Row],[Order_Date]],"YYYY-MM")</f>
        <v>2024-02</v>
      </c>
      <c r="Q1705" s="9" t="str">
        <f>IF(AND(Table1[[#This Row],[Hour]]&gt;=6,Table1[[#This Row],[Hour]]&lt;12),"Morning",IF(AND(Table1[[#This Row],[Hour]]&gt;=12,Table1[[#This Row],[Hour]]&lt;18),"AfterNoon",IF(AND(Table1[[#This Row],[Hour]]&gt;=18,Table1[[#This Row],[Hour]]&lt;21),"Evening","Night")))</f>
        <v>Night</v>
      </c>
      <c r="R1705">
        <f>Table1[[#This Row],[Total_Sales]]/Table1[[#This Row],[Quantity_Sold]]</f>
        <v>356.07</v>
      </c>
      <c r="S1705">
        <v>17</v>
      </c>
    </row>
    <row r="1706" spans="1:19" ht="15.75" customHeight="1" x14ac:dyDescent="0.25">
      <c r="A1706" s="3">
        <v>2705</v>
      </c>
      <c r="B1706" s="4">
        <v>45025</v>
      </c>
      <c r="C1706" s="3">
        <v>204</v>
      </c>
      <c r="D1706" s="3">
        <v>305</v>
      </c>
      <c r="E1706" s="3">
        <v>101</v>
      </c>
      <c r="F1706" s="3">
        <v>6</v>
      </c>
      <c r="G1706" s="5">
        <v>207.43800000000002</v>
      </c>
      <c r="H1706" s="5">
        <v>1244.6280000000002</v>
      </c>
      <c r="I1706" s="5">
        <v>236.47932000000003</v>
      </c>
      <c r="J1706" s="3" t="b">
        <v>0</v>
      </c>
      <c r="K1706" s="3" t="s">
        <v>217</v>
      </c>
      <c r="L1706" s="3">
        <v>2023</v>
      </c>
      <c r="M1706" s="3">
        <v>4</v>
      </c>
      <c r="N1706" s="3" t="s">
        <v>20</v>
      </c>
      <c r="O1706" s="11">
        <v>4</v>
      </c>
      <c r="P1706" s="11" t="str">
        <f>TEXT(Table1[[#This Row],[Order_Date]],"YYYY-MM")</f>
        <v>2023-04</v>
      </c>
      <c r="Q1706" s="9" t="str">
        <f>IF(AND(Table1[[#This Row],[Hour]]&gt;=6,Table1[[#This Row],[Hour]]&lt;12),"Morning",IF(AND(Table1[[#This Row],[Hour]]&gt;=12,Table1[[#This Row],[Hour]]&lt;18),"AfterNoon",IF(AND(Table1[[#This Row],[Hour]]&gt;=18,Table1[[#This Row],[Hour]]&lt;21),"Evening","Night")))</f>
        <v>Night</v>
      </c>
      <c r="R1706">
        <f>Table1[[#This Row],[Total_Sales]]/Table1[[#This Row],[Quantity_Sold]]</f>
        <v>207.43800000000002</v>
      </c>
      <c r="S1706">
        <v>19</v>
      </c>
    </row>
    <row r="1707" spans="1:19" ht="15.75" customHeight="1" x14ac:dyDescent="0.25">
      <c r="A1707" s="3">
        <v>2706</v>
      </c>
      <c r="B1707" s="4">
        <v>45249</v>
      </c>
      <c r="C1707" s="3">
        <v>204</v>
      </c>
      <c r="D1707" s="3">
        <v>304</v>
      </c>
      <c r="E1707" s="3">
        <v>103</v>
      </c>
      <c r="F1707" s="3">
        <v>4</v>
      </c>
      <c r="G1707" s="5">
        <v>432.38800000000003</v>
      </c>
      <c r="H1707" s="5">
        <v>1729.5520000000001</v>
      </c>
      <c r="I1707" s="5">
        <v>363.20591999999999</v>
      </c>
      <c r="J1707" s="3" t="b">
        <v>1</v>
      </c>
      <c r="K1707" s="3" t="s">
        <v>559</v>
      </c>
      <c r="L1707" s="3">
        <v>2023</v>
      </c>
      <c r="M1707" s="3">
        <v>11</v>
      </c>
      <c r="N1707" s="3" t="s">
        <v>20</v>
      </c>
      <c r="O1707" s="11">
        <v>10</v>
      </c>
      <c r="P1707" s="11" t="str">
        <f>TEXT(Table1[[#This Row],[Order_Date]],"YYYY-MM")</f>
        <v>2023-11</v>
      </c>
      <c r="Q1707" s="9" t="str">
        <f>IF(AND(Table1[[#This Row],[Hour]]&gt;=6,Table1[[#This Row],[Hour]]&lt;12),"Morning",IF(AND(Table1[[#This Row],[Hour]]&gt;=12,Table1[[#This Row],[Hour]]&lt;18),"AfterNoon",IF(AND(Table1[[#This Row],[Hour]]&gt;=18,Table1[[#This Row],[Hour]]&lt;21),"Evening","Night")))</f>
        <v>Morning</v>
      </c>
      <c r="R1707">
        <f>Table1[[#This Row],[Total_Sales]]/Table1[[#This Row],[Quantity_Sold]]</f>
        <v>432.38800000000003</v>
      </c>
      <c r="S1707">
        <v>21</v>
      </c>
    </row>
    <row r="1708" spans="1:19" ht="15.75" customHeight="1" x14ac:dyDescent="0.25">
      <c r="A1708" s="3">
        <v>2707</v>
      </c>
      <c r="B1708" s="4">
        <v>44980</v>
      </c>
      <c r="C1708" s="3">
        <v>205</v>
      </c>
      <c r="D1708" s="3">
        <v>302</v>
      </c>
      <c r="E1708" s="3">
        <v>103</v>
      </c>
      <c r="F1708" s="3">
        <v>7</v>
      </c>
      <c r="G1708" s="5">
        <v>148.76400000000001</v>
      </c>
      <c r="H1708" s="5">
        <v>1041.348</v>
      </c>
      <c r="I1708" s="5">
        <v>260.33699999999999</v>
      </c>
      <c r="J1708" s="3" t="b">
        <v>1</v>
      </c>
      <c r="K1708" s="3" t="s">
        <v>1004</v>
      </c>
      <c r="L1708" s="3">
        <v>2023</v>
      </c>
      <c r="M1708" s="3">
        <v>2</v>
      </c>
      <c r="N1708" s="3" t="s">
        <v>16</v>
      </c>
      <c r="O1708" s="11">
        <v>3</v>
      </c>
      <c r="P1708" s="11" t="str">
        <f>TEXT(Table1[[#This Row],[Order_Date]],"YYYY-MM")</f>
        <v>2023-02</v>
      </c>
      <c r="Q1708" s="9" t="str">
        <f>IF(AND(Table1[[#This Row],[Hour]]&gt;=6,Table1[[#This Row],[Hour]]&lt;12),"Morning",IF(AND(Table1[[#This Row],[Hour]]&gt;=12,Table1[[#This Row],[Hour]]&lt;18),"AfterNoon",IF(AND(Table1[[#This Row],[Hour]]&gt;=18,Table1[[#This Row],[Hour]]&lt;21),"Evening","Night")))</f>
        <v>Night</v>
      </c>
      <c r="R1708">
        <f>Table1[[#This Row],[Total_Sales]]/Table1[[#This Row],[Quantity_Sold]]</f>
        <v>148.76399999999998</v>
      </c>
      <c r="S1708">
        <v>25</v>
      </c>
    </row>
    <row r="1709" spans="1:19" ht="15.75" customHeight="1" x14ac:dyDescent="0.25">
      <c r="A1709" s="3">
        <v>2708</v>
      </c>
      <c r="B1709" s="4">
        <v>45109</v>
      </c>
      <c r="C1709" s="3">
        <v>201</v>
      </c>
      <c r="D1709" s="3">
        <v>302</v>
      </c>
      <c r="E1709" s="3">
        <v>104</v>
      </c>
      <c r="F1709" s="3">
        <v>4</v>
      </c>
      <c r="G1709" s="5">
        <v>647.63600000000008</v>
      </c>
      <c r="H1709" s="5">
        <v>2590.5440000000003</v>
      </c>
      <c r="I1709" s="5">
        <v>777.16320000000007</v>
      </c>
      <c r="J1709" s="3" t="b">
        <v>0</v>
      </c>
      <c r="K1709" s="3" t="s">
        <v>161</v>
      </c>
      <c r="L1709" s="3">
        <v>2023</v>
      </c>
      <c r="M1709" s="3">
        <v>7</v>
      </c>
      <c r="N1709" s="3" t="s">
        <v>20</v>
      </c>
      <c r="O1709" s="11">
        <v>10</v>
      </c>
      <c r="P1709" s="11" t="str">
        <f>TEXT(Table1[[#This Row],[Order_Date]],"YYYY-MM")</f>
        <v>2023-07</v>
      </c>
      <c r="Q1709" s="9" t="str">
        <f>IF(AND(Table1[[#This Row],[Hour]]&gt;=6,Table1[[#This Row],[Hour]]&lt;12),"Morning",IF(AND(Table1[[#This Row],[Hour]]&gt;=12,Table1[[#This Row],[Hour]]&lt;18),"AfterNoon",IF(AND(Table1[[#This Row],[Hour]]&gt;=18,Table1[[#This Row],[Hour]]&lt;21),"Evening","Night")))</f>
        <v>Morning</v>
      </c>
      <c r="R1709">
        <f>Table1[[#This Row],[Total_Sales]]/Table1[[#This Row],[Quantity_Sold]]</f>
        <v>647.63600000000008</v>
      </c>
      <c r="S1709">
        <v>30</v>
      </c>
    </row>
    <row r="1710" spans="1:19" ht="15.75" customHeight="1" x14ac:dyDescent="0.25">
      <c r="A1710" s="3">
        <v>2709</v>
      </c>
      <c r="B1710" s="4">
        <v>45030</v>
      </c>
      <c r="C1710" s="3">
        <v>205</v>
      </c>
      <c r="D1710" s="3">
        <v>303</v>
      </c>
      <c r="E1710" s="3">
        <v>101</v>
      </c>
      <c r="F1710" s="3">
        <v>2</v>
      </c>
      <c r="G1710" s="5">
        <v>351.53800000000001</v>
      </c>
      <c r="H1710" s="5">
        <v>703.07600000000002</v>
      </c>
      <c r="I1710" s="5">
        <v>105.4614</v>
      </c>
      <c r="J1710" s="3" t="b">
        <v>1</v>
      </c>
      <c r="K1710" s="3" t="s">
        <v>1005</v>
      </c>
      <c r="L1710" s="3">
        <v>2023</v>
      </c>
      <c r="M1710" s="3">
        <v>4</v>
      </c>
      <c r="N1710" s="3" t="s">
        <v>26</v>
      </c>
      <c r="O1710" s="11">
        <v>1</v>
      </c>
      <c r="P1710" s="11" t="str">
        <f>TEXT(Table1[[#This Row],[Order_Date]],"YYYY-MM")</f>
        <v>2023-04</v>
      </c>
      <c r="Q1710" s="9" t="str">
        <f>IF(AND(Table1[[#This Row],[Hour]]&gt;=6,Table1[[#This Row],[Hour]]&lt;12),"Morning",IF(AND(Table1[[#This Row],[Hour]]&gt;=12,Table1[[#This Row],[Hour]]&lt;18),"AfterNoon",IF(AND(Table1[[#This Row],[Hour]]&gt;=18,Table1[[#This Row],[Hour]]&lt;21),"Evening","Night")))</f>
        <v>Night</v>
      </c>
      <c r="R1710">
        <f>Table1[[#This Row],[Total_Sales]]/Table1[[#This Row],[Quantity_Sold]]</f>
        <v>351.53800000000001</v>
      </c>
      <c r="S1710">
        <v>15</v>
      </c>
    </row>
    <row r="1711" spans="1:19" ht="15.75" customHeight="1" x14ac:dyDescent="0.25">
      <c r="A1711" s="3">
        <v>2710</v>
      </c>
      <c r="B1711" s="4">
        <v>44903</v>
      </c>
      <c r="C1711" s="3">
        <v>201</v>
      </c>
      <c r="D1711" s="3">
        <v>305</v>
      </c>
      <c r="E1711" s="3">
        <v>104</v>
      </c>
      <c r="F1711" s="3">
        <v>9</v>
      </c>
      <c r="G1711" s="5">
        <v>481.25000000000006</v>
      </c>
      <c r="H1711" s="5">
        <v>4331.2500000000009</v>
      </c>
      <c r="I1711" s="5">
        <v>736.31250000000023</v>
      </c>
      <c r="J1711" s="3" t="b">
        <v>0</v>
      </c>
      <c r="K1711" s="3" t="s">
        <v>1006</v>
      </c>
      <c r="L1711" s="3">
        <v>2022</v>
      </c>
      <c r="M1711" s="3">
        <v>12</v>
      </c>
      <c r="N1711" s="3" t="s">
        <v>16</v>
      </c>
      <c r="O1711" s="11">
        <v>2</v>
      </c>
      <c r="P1711" s="11" t="str">
        <f>TEXT(Table1[[#This Row],[Order_Date]],"YYYY-MM")</f>
        <v>2022-12</v>
      </c>
      <c r="Q1711" s="9" t="str">
        <f>IF(AND(Table1[[#This Row],[Hour]]&gt;=6,Table1[[#This Row],[Hour]]&lt;12),"Morning",IF(AND(Table1[[#This Row],[Hour]]&gt;=12,Table1[[#This Row],[Hour]]&lt;18),"AfterNoon",IF(AND(Table1[[#This Row],[Hour]]&gt;=18,Table1[[#This Row],[Hour]]&lt;21),"Evening","Night")))</f>
        <v>Night</v>
      </c>
      <c r="R1711">
        <f>Table1[[#This Row],[Total_Sales]]/Table1[[#This Row],[Quantity_Sold]]</f>
        <v>481.25000000000011</v>
      </c>
      <c r="S1711">
        <v>17</v>
      </c>
    </row>
    <row r="1712" spans="1:19" ht="15.75" customHeight="1" x14ac:dyDescent="0.25">
      <c r="A1712" s="3">
        <v>2711</v>
      </c>
      <c r="B1712" s="4">
        <v>44922</v>
      </c>
      <c r="C1712" s="3">
        <v>204</v>
      </c>
      <c r="D1712" s="3">
        <v>302</v>
      </c>
      <c r="E1712" s="3">
        <v>101</v>
      </c>
      <c r="F1712" s="3">
        <v>5</v>
      </c>
      <c r="G1712" s="5">
        <v>642.11400000000003</v>
      </c>
      <c r="H1712" s="5">
        <v>3210.57</v>
      </c>
      <c r="I1712" s="5">
        <v>610.00830000000008</v>
      </c>
      <c r="J1712" s="3" t="b">
        <v>0</v>
      </c>
      <c r="K1712" s="3" t="s">
        <v>1007</v>
      </c>
      <c r="L1712" s="3">
        <v>2022</v>
      </c>
      <c r="M1712" s="3">
        <v>12</v>
      </c>
      <c r="N1712" s="3" t="s">
        <v>31</v>
      </c>
      <c r="O1712" s="11">
        <v>9</v>
      </c>
      <c r="P1712" s="11" t="str">
        <f>TEXT(Table1[[#This Row],[Order_Date]],"YYYY-MM")</f>
        <v>2022-12</v>
      </c>
      <c r="Q1712" s="9" t="str">
        <f>IF(AND(Table1[[#This Row],[Hour]]&gt;=6,Table1[[#This Row],[Hour]]&lt;12),"Morning",IF(AND(Table1[[#This Row],[Hour]]&gt;=12,Table1[[#This Row],[Hour]]&lt;18),"AfterNoon",IF(AND(Table1[[#This Row],[Hour]]&gt;=18,Table1[[#This Row],[Hour]]&lt;21),"Evening","Night")))</f>
        <v>Morning</v>
      </c>
      <c r="R1712">
        <f>Table1[[#This Row],[Total_Sales]]/Table1[[#This Row],[Quantity_Sold]]</f>
        <v>642.11400000000003</v>
      </c>
      <c r="S1712">
        <v>19</v>
      </c>
    </row>
    <row r="1713" spans="1:19" ht="15.75" customHeight="1" x14ac:dyDescent="0.25">
      <c r="A1713" s="3">
        <v>2712</v>
      </c>
      <c r="B1713" s="4">
        <v>45011</v>
      </c>
      <c r="C1713" s="3">
        <v>202</v>
      </c>
      <c r="D1713" s="3">
        <v>303</v>
      </c>
      <c r="E1713" s="3">
        <v>105</v>
      </c>
      <c r="F1713" s="3">
        <v>7</v>
      </c>
      <c r="G1713" s="5">
        <v>408.69400000000007</v>
      </c>
      <c r="H1713" s="5">
        <v>2860.8580000000006</v>
      </c>
      <c r="I1713" s="5">
        <v>600.78018000000009</v>
      </c>
      <c r="J1713" s="3" t="b">
        <v>0</v>
      </c>
      <c r="K1713" s="3" t="s">
        <v>170</v>
      </c>
      <c r="L1713" s="3">
        <v>2023</v>
      </c>
      <c r="M1713" s="3">
        <v>3</v>
      </c>
      <c r="N1713" s="3" t="s">
        <v>20</v>
      </c>
      <c r="O1713" s="11">
        <v>19</v>
      </c>
      <c r="P1713" s="11" t="str">
        <f>TEXT(Table1[[#This Row],[Order_Date]],"YYYY-MM")</f>
        <v>2023-03</v>
      </c>
      <c r="Q1713" s="9" t="str">
        <f>IF(AND(Table1[[#This Row],[Hour]]&gt;=6,Table1[[#This Row],[Hour]]&lt;12),"Morning",IF(AND(Table1[[#This Row],[Hour]]&gt;=12,Table1[[#This Row],[Hour]]&lt;18),"AfterNoon",IF(AND(Table1[[#This Row],[Hour]]&gt;=18,Table1[[#This Row],[Hour]]&lt;21),"Evening","Night")))</f>
        <v>Evening</v>
      </c>
      <c r="R1713">
        <f>Table1[[#This Row],[Total_Sales]]/Table1[[#This Row],[Quantity_Sold]]</f>
        <v>408.69400000000007</v>
      </c>
      <c r="S1713">
        <v>21</v>
      </c>
    </row>
    <row r="1714" spans="1:19" ht="15.75" customHeight="1" x14ac:dyDescent="0.25">
      <c r="A1714" s="3">
        <v>2713</v>
      </c>
      <c r="B1714" s="4">
        <v>45083</v>
      </c>
      <c r="C1714" s="3">
        <v>201</v>
      </c>
      <c r="D1714" s="3">
        <v>304</v>
      </c>
      <c r="E1714" s="3">
        <v>103</v>
      </c>
      <c r="F1714" s="3">
        <v>9</v>
      </c>
      <c r="G1714" s="5">
        <v>266.64000000000004</v>
      </c>
      <c r="H1714" s="5">
        <v>2399.7600000000002</v>
      </c>
      <c r="I1714" s="5">
        <v>599.94000000000005</v>
      </c>
      <c r="J1714" s="3" t="b">
        <v>0</v>
      </c>
      <c r="K1714" s="3" t="s">
        <v>1008</v>
      </c>
      <c r="L1714" s="3">
        <v>2023</v>
      </c>
      <c r="M1714" s="3">
        <v>6</v>
      </c>
      <c r="N1714" s="3" t="s">
        <v>31</v>
      </c>
      <c r="O1714" s="11">
        <v>6</v>
      </c>
      <c r="P1714" s="11" t="str">
        <f>TEXT(Table1[[#This Row],[Order_Date]],"YYYY-MM")</f>
        <v>2023-06</v>
      </c>
      <c r="Q1714" s="9" t="str">
        <f>IF(AND(Table1[[#This Row],[Hour]]&gt;=6,Table1[[#This Row],[Hour]]&lt;12),"Morning",IF(AND(Table1[[#This Row],[Hour]]&gt;=12,Table1[[#This Row],[Hour]]&lt;18),"AfterNoon",IF(AND(Table1[[#This Row],[Hour]]&gt;=18,Table1[[#This Row],[Hour]]&lt;21),"Evening","Night")))</f>
        <v>Morning</v>
      </c>
      <c r="R1714">
        <f>Table1[[#This Row],[Total_Sales]]/Table1[[#This Row],[Quantity_Sold]]</f>
        <v>266.64000000000004</v>
      </c>
      <c r="S1714">
        <v>25</v>
      </c>
    </row>
    <row r="1715" spans="1:19" ht="15.75" customHeight="1" x14ac:dyDescent="0.25">
      <c r="A1715" s="3">
        <v>2714</v>
      </c>
      <c r="B1715" s="4">
        <v>44952</v>
      </c>
      <c r="C1715" s="3">
        <v>202</v>
      </c>
      <c r="D1715" s="3">
        <v>302</v>
      </c>
      <c r="E1715" s="3">
        <v>103</v>
      </c>
      <c r="F1715" s="3">
        <v>7</v>
      </c>
      <c r="G1715" s="5">
        <v>438.41600000000005</v>
      </c>
      <c r="H1715" s="5">
        <v>3068.9120000000003</v>
      </c>
      <c r="I1715" s="5">
        <v>920.67360000000008</v>
      </c>
      <c r="J1715" s="3" t="b">
        <v>0</v>
      </c>
      <c r="K1715" s="3" t="s">
        <v>719</v>
      </c>
      <c r="L1715" s="3">
        <v>2023</v>
      </c>
      <c r="M1715" s="3">
        <v>1</v>
      </c>
      <c r="N1715" s="3" t="s">
        <v>16</v>
      </c>
      <c r="O1715" s="11">
        <v>8</v>
      </c>
      <c r="P1715" s="11" t="str">
        <f>TEXT(Table1[[#This Row],[Order_Date]],"YYYY-MM")</f>
        <v>2023-01</v>
      </c>
      <c r="Q1715" s="9" t="str">
        <f>IF(AND(Table1[[#This Row],[Hour]]&gt;=6,Table1[[#This Row],[Hour]]&lt;12),"Morning",IF(AND(Table1[[#This Row],[Hour]]&gt;=12,Table1[[#This Row],[Hour]]&lt;18),"AfterNoon",IF(AND(Table1[[#This Row],[Hour]]&gt;=18,Table1[[#This Row],[Hour]]&lt;21),"Evening","Night")))</f>
        <v>Morning</v>
      </c>
      <c r="R1715">
        <f>Table1[[#This Row],[Total_Sales]]/Table1[[#This Row],[Quantity_Sold]]</f>
        <v>438.41600000000005</v>
      </c>
      <c r="S1715">
        <v>30</v>
      </c>
    </row>
    <row r="1716" spans="1:19" ht="15.75" customHeight="1" x14ac:dyDescent="0.25">
      <c r="A1716" s="3">
        <v>2715</v>
      </c>
      <c r="B1716" s="4">
        <v>45167</v>
      </c>
      <c r="C1716" s="3">
        <v>204</v>
      </c>
      <c r="D1716" s="3">
        <v>301</v>
      </c>
      <c r="E1716" s="3">
        <v>101</v>
      </c>
      <c r="F1716" s="3">
        <v>3</v>
      </c>
      <c r="G1716" s="5">
        <v>630.80600000000004</v>
      </c>
      <c r="H1716" s="5">
        <v>1892.4180000000001</v>
      </c>
      <c r="I1716" s="5">
        <v>283.86270000000002</v>
      </c>
      <c r="J1716" s="3" t="b">
        <v>0</v>
      </c>
      <c r="K1716" s="3" t="s">
        <v>1009</v>
      </c>
      <c r="L1716" s="3">
        <v>2023</v>
      </c>
      <c r="M1716" s="3">
        <v>8</v>
      </c>
      <c r="N1716" s="3" t="s">
        <v>31</v>
      </c>
      <c r="O1716" s="11">
        <v>7</v>
      </c>
      <c r="P1716" s="11" t="str">
        <f>TEXT(Table1[[#This Row],[Order_Date]],"YYYY-MM")</f>
        <v>2023-08</v>
      </c>
      <c r="Q1716" s="9" t="str">
        <f>IF(AND(Table1[[#This Row],[Hour]]&gt;=6,Table1[[#This Row],[Hour]]&lt;12),"Morning",IF(AND(Table1[[#This Row],[Hour]]&gt;=12,Table1[[#This Row],[Hour]]&lt;18),"AfterNoon",IF(AND(Table1[[#This Row],[Hour]]&gt;=18,Table1[[#This Row],[Hour]]&lt;21),"Evening","Night")))</f>
        <v>Morning</v>
      </c>
      <c r="R1716">
        <f>Table1[[#This Row],[Total_Sales]]/Table1[[#This Row],[Quantity_Sold]]</f>
        <v>630.80600000000004</v>
      </c>
      <c r="S1716">
        <v>15</v>
      </c>
    </row>
    <row r="1717" spans="1:19" ht="15.75" customHeight="1" x14ac:dyDescent="0.25">
      <c r="A1717" s="3">
        <v>2716</v>
      </c>
      <c r="B1717" s="4">
        <v>45088</v>
      </c>
      <c r="C1717" s="3">
        <v>203</v>
      </c>
      <c r="D1717" s="3">
        <v>302</v>
      </c>
      <c r="E1717" s="3">
        <v>102</v>
      </c>
      <c r="F1717" s="3">
        <v>8</v>
      </c>
      <c r="G1717" s="5">
        <v>383.37200000000001</v>
      </c>
      <c r="H1717" s="5">
        <v>3066.9760000000001</v>
      </c>
      <c r="I1717" s="5">
        <v>521.38592000000006</v>
      </c>
      <c r="J1717" s="3" t="b">
        <v>0</v>
      </c>
      <c r="K1717" s="3" t="s">
        <v>646</v>
      </c>
      <c r="L1717" s="3">
        <v>2023</v>
      </c>
      <c r="M1717" s="3">
        <v>6</v>
      </c>
      <c r="N1717" s="3" t="s">
        <v>20</v>
      </c>
      <c r="O1717" s="11">
        <v>9</v>
      </c>
      <c r="P1717" s="11" t="str">
        <f>TEXT(Table1[[#This Row],[Order_Date]],"YYYY-MM")</f>
        <v>2023-06</v>
      </c>
      <c r="Q1717" s="9" t="str">
        <f>IF(AND(Table1[[#This Row],[Hour]]&gt;=6,Table1[[#This Row],[Hour]]&lt;12),"Morning",IF(AND(Table1[[#This Row],[Hour]]&gt;=12,Table1[[#This Row],[Hour]]&lt;18),"AfterNoon",IF(AND(Table1[[#This Row],[Hour]]&gt;=18,Table1[[#This Row],[Hour]]&lt;21),"Evening","Night")))</f>
        <v>Morning</v>
      </c>
      <c r="R1717">
        <f>Table1[[#This Row],[Total_Sales]]/Table1[[#This Row],[Quantity_Sold]]</f>
        <v>383.37200000000001</v>
      </c>
      <c r="S1717">
        <v>17</v>
      </c>
    </row>
    <row r="1718" spans="1:19" ht="15.75" customHeight="1" x14ac:dyDescent="0.25">
      <c r="A1718" s="3">
        <v>2717</v>
      </c>
      <c r="B1718" s="4">
        <v>45300</v>
      </c>
      <c r="C1718" s="3">
        <v>202</v>
      </c>
      <c r="D1718" s="3">
        <v>302</v>
      </c>
      <c r="E1718" s="3">
        <v>104</v>
      </c>
      <c r="F1718" s="3">
        <v>7</v>
      </c>
      <c r="G1718" s="5">
        <v>387.35400000000004</v>
      </c>
      <c r="H1718" s="5">
        <v>2711.4780000000001</v>
      </c>
      <c r="I1718" s="5">
        <v>515.18082000000004</v>
      </c>
      <c r="J1718" s="3" t="b">
        <v>0</v>
      </c>
      <c r="K1718" s="3" t="s">
        <v>1010</v>
      </c>
      <c r="L1718" s="3">
        <v>2024</v>
      </c>
      <c r="M1718" s="3">
        <v>1</v>
      </c>
      <c r="N1718" s="3" t="s">
        <v>31</v>
      </c>
      <c r="O1718" s="11">
        <v>19</v>
      </c>
      <c r="P1718" s="11" t="str">
        <f>TEXT(Table1[[#This Row],[Order_Date]],"YYYY-MM")</f>
        <v>2024-01</v>
      </c>
      <c r="Q1718" s="9" t="str">
        <f>IF(AND(Table1[[#This Row],[Hour]]&gt;=6,Table1[[#This Row],[Hour]]&lt;12),"Morning",IF(AND(Table1[[#This Row],[Hour]]&gt;=12,Table1[[#This Row],[Hour]]&lt;18),"AfterNoon",IF(AND(Table1[[#This Row],[Hour]]&gt;=18,Table1[[#This Row],[Hour]]&lt;21),"Evening","Night")))</f>
        <v>Evening</v>
      </c>
      <c r="R1718">
        <f>Table1[[#This Row],[Total_Sales]]/Table1[[#This Row],[Quantity_Sold]]</f>
        <v>387.35399999999998</v>
      </c>
      <c r="S1718">
        <v>19</v>
      </c>
    </row>
    <row r="1719" spans="1:19" ht="15.75" customHeight="1" x14ac:dyDescent="0.25">
      <c r="A1719" s="3">
        <v>2718</v>
      </c>
      <c r="B1719" s="4">
        <v>45233</v>
      </c>
      <c r="C1719" s="3">
        <v>205</v>
      </c>
      <c r="D1719" s="3">
        <v>303</v>
      </c>
      <c r="E1719" s="3">
        <v>102</v>
      </c>
      <c r="F1719" s="3">
        <v>2</v>
      </c>
      <c r="G1719" s="5">
        <v>196.48200000000003</v>
      </c>
      <c r="H1719" s="5">
        <v>392.96400000000006</v>
      </c>
      <c r="I1719" s="5">
        <v>82.522440000000003</v>
      </c>
      <c r="J1719" s="3" t="b">
        <v>0</v>
      </c>
      <c r="K1719" s="3" t="s">
        <v>502</v>
      </c>
      <c r="L1719" s="3">
        <v>2023</v>
      </c>
      <c r="M1719" s="3">
        <v>11</v>
      </c>
      <c r="N1719" s="3" t="s">
        <v>26</v>
      </c>
      <c r="O1719" s="11">
        <v>19</v>
      </c>
      <c r="P1719" s="11" t="str">
        <f>TEXT(Table1[[#This Row],[Order_Date]],"YYYY-MM")</f>
        <v>2023-11</v>
      </c>
      <c r="Q1719" s="9" t="str">
        <f>IF(AND(Table1[[#This Row],[Hour]]&gt;=6,Table1[[#This Row],[Hour]]&lt;12),"Morning",IF(AND(Table1[[#This Row],[Hour]]&gt;=12,Table1[[#This Row],[Hour]]&lt;18),"AfterNoon",IF(AND(Table1[[#This Row],[Hour]]&gt;=18,Table1[[#This Row],[Hour]]&lt;21),"Evening","Night")))</f>
        <v>Evening</v>
      </c>
      <c r="R1719">
        <f>Table1[[#This Row],[Total_Sales]]/Table1[[#This Row],[Quantity_Sold]]</f>
        <v>196.48200000000003</v>
      </c>
      <c r="S1719">
        <v>20.999999999999996</v>
      </c>
    </row>
    <row r="1720" spans="1:19" ht="15.75" customHeight="1" x14ac:dyDescent="0.25">
      <c r="A1720" s="3">
        <v>2719</v>
      </c>
      <c r="B1720" s="4">
        <v>45400</v>
      </c>
      <c r="C1720" s="3">
        <v>204</v>
      </c>
      <c r="D1720" s="3">
        <v>305</v>
      </c>
      <c r="E1720" s="3">
        <v>104</v>
      </c>
      <c r="F1720" s="3">
        <v>2</v>
      </c>
      <c r="G1720" s="5">
        <v>621.23599999999999</v>
      </c>
      <c r="H1720" s="5">
        <v>1242.472</v>
      </c>
      <c r="I1720" s="5">
        <v>310.61799999999999</v>
      </c>
      <c r="J1720" s="3" t="b">
        <v>0</v>
      </c>
      <c r="K1720" s="3" t="s">
        <v>1011</v>
      </c>
      <c r="L1720" s="3">
        <v>2024</v>
      </c>
      <c r="M1720" s="3">
        <v>4</v>
      </c>
      <c r="N1720" s="3" t="s">
        <v>16</v>
      </c>
      <c r="O1720" s="11">
        <v>9</v>
      </c>
      <c r="P1720" s="11" t="str">
        <f>TEXT(Table1[[#This Row],[Order_Date]],"YYYY-MM")</f>
        <v>2024-04</v>
      </c>
      <c r="Q1720" s="9" t="str">
        <f>IF(AND(Table1[[#This Row],[Hour]]&gt;=6,Table1[[#This Row],[Hour]]&lt;12),"Morning",IF(AND(Table1[[#This Row],[Hour]]&gt;=12,Table1[[#This Row],[Hour]]&lt;18),"AfterNoon",IF(AND(Table1[[#This Row],[Hour]]&gt;=18,Table1[[#This Row],[Hour]]&lt;21),"Evening","Night")))</f>
        <v>Morning</v>
      </c>
      <c r="R1720">
        <f>Table1[[#This Row],[Total_Sales]]/Table1[[#This Row],[Quantity_Sold]]</f>
        <v>621.23599999999999</v>
      </c>
      <c r="S1720">
        <v>25</v>
      </c>
    </row>
    <row r="1721" spans="1:19" ht="15.75" customHeight="1" x14ac:dyDescent="0.25">
      <c r="A1721" s="3">
        <v>2720</v>
      </c>
      <c r="B1721" s="4">
        <v>45028</v>
      </c>
      <c r="C1721" s="3">
        <v>205</v>
      </c>
      <c r="D1721" s="3">
        <v>303</v>
      </c>
      <c r="E1721" s="3">
        <v>101</v>
      </c>
      <c r="F1721" s="3">
        <v>2</v>
      </c>
      <c r="G1721" s="5">
        <v>272.976</v>
      </c>
      <c r="H1721" s="5">
        <v>545.952</v>
      </c>
      <c r="I1721" s="5">
        <v>163.78559999999999</v>
      </c>
      <c r="J1721" s="3" t="b">
        <v>0</v>
      </c>
      <c r="K1721" s="3" t="s">
        <v>1012</v>
      </c>
      <c r="L1721" s="3">
        <v>2023</v>
      </c>
      <c r="M1721" s="3">
        <v>4</v>
      </c>
      <c r="N1721" s="3" t="s">
        <v>18</v>
      </c>
      <c r="O1721" s="11">
        <v>8</v>
      </c>
      <c r="P1721" s="11" t="str">
        <f>TEXT(Table1[[#This Row],[Order_Date]],"YYYY-MM")</f>
        <v>2023-04</v>
      </c>
      <c r="Q1721" s="9" t="str">
        <f>IF(AND(Table1[[#This Row],[Hour]]&gt;=6,Table1[[#This Row],[Hour]]&lt;12),"Morning",IF(AND(Table1[[#This Row],[Hour]]&gt;=12,Table1[[#This Row],[Hour]]&lt;18),"AfterNoon",IF(AND(Table1[[#This Row],[Hour]]&gt;=18,Table1[[#This Row],[Hour]]&lt;21),"Evening","Night")))</f>
        <v>Morning</v>
      </c>
      <c r="R1721">
        <f>Table1[[#This Row],[Total_Sales]]/Table1[[#This Row],[Quantity_Sold]]</f>
        <v>272.976</v>
      </c>
      <c r="S1721">
        <v>30</v>
      </c>
    </row>
    <row r="1722" spans="1:19" ht="15.75" customHeight="1" x14ac:dyDescent="0.25">
      <c r="A1722" s="3">
        <v>2721</v>
      </c>
      <c r="B1722" s="4">
        <v>44882</v>
      </c>
      <c r="C1722" s="3">
        <v>203</v>
      </c>
      <c r="D1722" s="3">
        <v>305</v>
      </c>
      <c r="E1722" s="3">
        <v>102</v>
      </c>
      <c r="F1722" s="3">
        <v>2</v>
      </c>
      <c r="G1722" s="5">
        <v>619.9380000000001</v>
      </c>
      <c r="H1722" s="5">
        <v>1239.8760000000002</v>
      </c>
      <c r="I1722" s="5">
        <v>185.98140000000004</v>
      </c>
      <c r="J1722" s="3" t="b">
        <v>1</v>
      </c>
      <c r="K1722" s="3" t="s">
        <v>325</v>
      </c>
      <c r="L1722" s="3">
        <v>2022</v>
      </c>
      <c r="M1722" s="3">
        <v>11</v>
      </c>
      <c r="N1722" s="3" t="s">
        <v>16</v>
      </c>
      <c r="O1722" s="11">
        <v>6</v>
      </c>
      <c r="P1722" s="11" t="str">
        <f>TEXT(Table1[[#This Row],[Order_Date]],"YYYY-MM")</f>
        <v>2022-11</v>
      </c>
      <c r="Q1722" s="9" t="str">
        <f>IF(AND(Table1[[#This Row],[Hour]]&gt;=6,Table1[[#This Row],[Hour]]&lt;12),"Morning",IF(AND(Table1[[#This Row],[Hour]]&gt;=12,Table1[[#This Row],[Hour]]&lt;18),"AfterNoon",IF(AND(Table1[[#This Row],[Hour]]&gt;=18,Table1[[#This Row],[Hour]]&lt;21),"Evening","Night")))</f>
        <v>Morning</v>
      </c>
      <c r="R1722">
        <f>Table1[[#This Row],[Total_Sales]]/Table1[[#This Row],[Quantity_Sold]]</f>
        <v>619.9380000000001</v>
      </c>
      <c r="S1722">
        <v>15</v>
      </c>
    </row>
    <row r="1723" spans="1:19" ht="15.75" customHeight="1" x14ac:dyDescent="0.25">
      <c r="A1723" s="3">
        <v>2722</v>
      </c>
      <c r="B1723" s="4">
        <v>44964</v>
      </c>
      <c r="C1723" s="3">
        <v>201</v>
      </c>
      <c r="D1723" s="3">
        <v>302</v>
      </c>
      <c r="E1723" s="3">
        <v>103</v>
      </c>
      <c r="F1723" s="3">
        <v>1</v>
      </c>
      <c r="G1723" s="5">
        <v>281.09399999999999</v>
      </c>
      <c r="H1723" s="5">
        <v>281.09399999999999</v>
      </c>
      <c r="I1723" s="5">
        <v>47.785980000000002</v>
      </c>
      <c r="J1723" s="3" t="b">
        <v>1</v>
      </c>
      <c r="K1723" s="3" t="s">
        <v>143</v>
      </c>
      <c r="L1723" s="3">
        <v>2023</v>
      </c>
      <c r="M1723" s="3">
        <v>2</v>
      </c>
      <c r="N1723" s="3" t="s">
        <v>31</v>
      </c>
      <c r="O1723" s="11">
        <v>13</v>
      </c>
      <c r="P1723" s="11" t="str">
        <f>TEXT(Table1[[#This Row],[Order_Date]],"YYYY-MM")</f>
        <v>2023-02</v>
      </c>
      <c r="Q1723" s="9" t="str">
        <f>IF(AND(Table1[[#This Row],[Hour]]&gt;=6,Table1[[#This Row],[Hour]]&lt;12),"Morning",IF(AND(Table1[[#This Row],[Hour]]&gt;=12,Table1[[#This Row],[Hour]]&lt;18),"AfterNoon",IF(AND(Table1[[#This Row],[Hour]]&gt;=18,Table1[[#This Row],[Hour]]&lt;21),"Evening","Night")))</f>
        <v>AfterNoon</v>
      </c>
      <c r="R1723">
        <f>Table1[[#This Row],[Total_Sales]]/Table1[[#This Row],[Quantity_Sold]]</f>
        <v>281.09399999999999</v>
      </c>
      <c r="S1723">
        <v>17</v>
      </c>
    </row>
    <row r="1724" spans="1:19" ht="15.75" customHeight="1" x14ac:dyDescent="0.25">
      <c r="A1724" s="3">
        <v>2723</v>
      </c>
      <c r="B1724" s="4">
        <v>45095</v>
      </c>
      <c r="C1724" s="3">
        <v>203</v>
      </c>
      <c r="D1724" s="3">
        <v>305</v>
      </c>
      <c r="E1724" s="3">
        <v>103</v>
      </c>
      <c r="F1724" s="3">
        <v>4</v>
      </c>
      <c r="G1724" s="5">
        <v>157.41</v>
      </c>
      <c r="H1724" s="5">
        <v>629.64</v>
      </c>
      <c r="I1724" s="5">
        <v>119.63159999999999</v>
      </c>
      <c r="J1724" s="3" t="b">
        <v>0</v>
      </c>
      <c r="K1724" s="3" t="s">
        <v>823</v>
      </c>
      <c r="L1724" s="3">
        <v>2023</v>
      </c>
      <c r="M1724" s="3">
        <v>6</v>
      </c>
      <c r="N1724" s="3" t="s">
        <v>20</v>
      </c>
      <c r="O1724" s="11">
        <v>20</v>
      </c>
      <c r="P1724" s="11" t="str">
        <f>TEXT(Table1[[#This Row],[Order_Date]],"YYYY-MM")</f>
        <v>2023-06</v>
      </c>
      <c r="Q1724" s="9" t="str">
        <f>IF(AND(Table1[[#This Row],[Hour]]&gt;=6,Table1[[#This Row],[Hour]]&lt;12),"Morning",IF(AND(Table1[[#This Row],[Hour]]&gt;=12,Table1[[#This Row],[Hour]]&lt;18),"AfterNoon",IF(AND(Table1[[#This Row],[Hour]]&gt;=18,Table1[[#This Row],[Hour]]&lt;21),"Evening","Night")))</f>
        <v>Evening</v>
      </c>
      <c r="R1724">
        <f>Table1[[#This Row],[Total_Sales]]/Table1[[#This Row],[Quantity_Sold]]</f>
        <v>157.41</v>
      </c>
      <c r="S1724">
        <v>19</v>
      </c>
    </row>
    <row r="1725" spans="1:19" ht="15.75" customHeight="1" x14ac:dyDescent="0.25">
      <c r="A1725" s="3">
        <v>2724</v>
      </c>
      <c r="B1725" s="4">
        <v>45224</v>
      </c>
      <c r="C1725" s="3">
        <v>205</v>
      </c>
      <c r="D1725" s="3">
        <v>303</v>
      </c>
      <c r="E1725" s="3">
        <v>101</v>
      </c>
      <c r="F1725" s="3">
        <v>9</v>
      </c>
      <c r="G1725" s="5">
        <v>587.40000000000009</v>
      </c>
      <c r="H1725" s="5">
        <v>5286.6</v>
      </c>
      <c r="I1725" s="5">
        <v>1110.1859999999999</v>
      </c>
      <c r="J1725" s="3" t="b">
        <v>0</v>
      </c>
      <c r="K1725" s="3" t="s">
        <v>1013</v>
      </c>
      <c r="L1725" s="3">
        <v>2023</v>
      </c>
      <c r="M1725" s="3">
        <v>10</v>
      </c>
      <c r="N1725" s="3" t="s">
        <v>18</v>
      </c>
      <c r="O1725" s="11">
        <v>21</v>
      </c>
      <c r="P1725" s="11" t="str">
        <f>TEXT(Table1[[#This Row],[Order_Date]],"YYYY-MM")</f>
        <v>2023-10</v>
      </c>
      <c r="Q1725" s="9" t="str">
        <f>IF(AND(Table1[[#This Row],[Hour]]&gt;=6,Table1[[#This Row],[Hour]]&lt;12),"Morning",IF(AND(Table1[[#This Row],[Hour]]&gt;=12,Table1[[#This Row],[Hour]]&lt;18),"AfterNoon",IF(AND(Table1[[#This Row],[Hour]]&gt;=18,Table1[[#This Row],[Hour]]&lt;21),"Evening","Night")))</f>
        <v>Night</v>
      </c>
      <c r="R1725">
        <f>Table1[[#This Row],[Total_Sales]]/Table1[[#This Row],[Quantity_Sold]]</f>
        <v>587.40000000000009</v>
      </c>
      <c r="S1725">
        <v>20.999999999999996</v>
      </c>
    </row>
    <row r="1726" spans="1:19" ht="15.75" customHeight="1" x14ac:dyDescent="0.25">
      <c r="A1726" s="3">
        <v>2725</v>
      </c>
      <c r="B1726" s="4">
        <v>44905</v>
      </c>
      <c r="C1726" s="3">
        <v>205</v>
      </c>
      <c r="D1726" s="3">
        <v>305</v>
      </c>
      <c r="E1726" s="3">
        <v>104</v>
      </c>
      <c r="F1726" s="3">
        <v>9</v>
      </c>
      <c r="G1726" s="5">
        <v>567.77600000000007</v>
      </c>
      <c r="H1726" s="5">
        <v>5109.9840000000004</v>
      </c>
      <c r="I1726" s="5">
        <v>1277.4960000000001</v>
      </c>
      <c r="J1726" s="3" t="b">
        <v>0</v>
      </c>
      <c r="K1726" s="3" t="s">
        <v>821</v>
      </c>
      <c r="L1726" s="3">
        <v>2022</v>
      </c>
      <c r="M1726" s="3">
        <v>12</v>
      </c>
      <c r="N1726" s="3" t="s">
        <v>22</v>
      </c>
      <c r="O1726" s="11">
        <v>8</v>
      </c>
      <c r="P1726" s="11" t="str">
        <f>TEXT(Table1[[#This Row],[Order_Date]],"YYYY-MM")</f>
        <v>2022-12</v>
      </c>
      <c r="Q1726" s="9" t="str">
        <f>IF(AND(Table1[[#This Row],[Hour]]&gt;=6,Table1[[#This Row],[Hour]]&lt;12),"Morning",IF(AND(Table1[[#This Row],[Hour]]&gt;=12,Table1[[#This Row],[Hour]]&lt;18),"AfterNoon",IF(AND(Table1[[#This Row],[Hour]]&gt;=18,Table1[[#This Row],[Hour]]&lt;21),"Evening","Night")))</f>
        <v>Morning</v>
      </c>
      <c r="R1726">
        <f>Table1[[#This Row],[Total_Sales]]/Table1[[#This Row],[Quantity_Sold]]</f>
        <v>567.77600000000007</v>
      </c>
      <c r="S1726">
        <v>25</v>
      </c>
    </row>
    <row r="1727" spans="1:19" ht="15.75" customHeight="1" x14ac:dyDescent="0.25">
      <c r="A1727" s="3">
        <v>2726</v>
      </c>
      <c r="B1727" s="4">
        <v>45135</v>
      </c>
      <c r="C1727" s="3">
        <v>203</v>
      </c>
      <c r="D1727" s="3">
        <v>301</v>
      </c>
      <c r="E1727" s="3">
        <v>104</v>
      </c>
      <c r="F1727" s="3">
        <v>4</v>
      </c>
      <c r="G1727" s="5">
        <v>239.86600000000001</v>
      </c>
      <c r="H1727" s="5">
        <v>959.46400000000006</v>
      </c>
      <c r="I1727" s="5">
        <v>287.83920000000001</v>
      </c>
      <c r="J1727" s="3" t="b">
        <v>1</v>
      </c>
      <c r="K1727" s="3" t="s">
        <v>697</v>
      </c>
      <c r="L1727" s="3">
        <v>2023</v>
      </c>
      <c r="M1727" s="3">
        <v>7</v>
      </c>
      <c r="N1727" s="3" t="s">
        <v>26</v>
      </c>
      <c r="O1727" s="11">
        <v>22</v>
      </c>
      <c r="P1727" s="11" t="str">
        <f>TEXT(Table1[[#This Row],[Order_Date]],"YYYY-MM")</f>
        <v>2023-07</v>
      </c>
      <c r="Q1727" s="9" t="str">
        <f>IF(AND(Table1[[#This Row],[Hour]]&gt;=6,Table1[[#This Row],[Hour]]&lt;12),"Morning",IF(AND(Table1[[#This Row],[Hour]]&gt;=12,Table1[[#This Row],[Hour]]&lt;18),"AfterNoon",IF(AND(Table1[[#This Row],[Hour]]&gt;=18,Table1[[#This Row],[Hour]]&lt;21),"Evening","Night")))</f>
        <v>Night</v>
      </c>
      <c r="R1727">
        <f>Table1[[#This Row],[Total_Sales]]/Table1[[#This Row],[Quantity_Sold]]</f>
        <v>239.86600000000001</v>
      </c>
      <c r="S1727">
        <v>30</v>
      </c>
    </row>
    <row r="1728" spans="1:19" ht="15.75" customHeight="1" x14ac:dyDescent="0.25">
      <c r="A1728" s="3">
        <v>2727</v>
      </c>
      <c r="B1728" s="4">
        <v>45417</v>
      </c>
      <c r="C1728" s="3">
        <v>201</v>
      </c>
      <c r="D1728" s="3">
        <v>301</v>
      </c>
      <c r="E1728" s="3">
        <v>104</v>
      </c>
      <c r="F1728" s="3">
        <v>10</v>
      </c>
      <c r="G1728" s="5">
        <v>109.75800000000001</v>
      </c>
      <c r="H1728" s="5">
        <v>1097.5800000000002</v>
      </c>
      <c r="I1728" s="5">
        <v>164.63700000000003</v>
      </c>
      <c r="J1728" s="3" t="b">
        <v>0</v>
      </c>
      <c r="K1728" s="3" t="s">
        <v>723</v>
      </c>
      <c r="L1728" s="3">
        <v>2024</v>
      </c>
      <c r="M1728" s="3">
        <v>5</v>
      </c>
      <c r="N1728" s="3" t="s">
        <v>20</v>
      </c>
      <c r="O1728" s="11">
        <v>15</v>
      </c>
      <c r="P1728" s="11" t="str">
        <f>TEXT(Table1[[#This Row],[Order_Date]],"YYYY-MM")</f>
        <v>2024-05</v>
      </c>
      <c r="Q1728" s="9" t="str">
        <f>IF(AND(Table1[[#This Row],[Hour]]&gt;=6,Table1[[#This Row],[Hour]]&lt;12),"Morning",IF(AND(Table1[[#This Row],[Hour]]&gt;=12,Table1[[#This Row],[Hour]]&lt;18),"AfterNoon",IF(AND(Table1[[#This Row],[Hour]]&gt;=18,Table1[[#This Row],[Hour]]&lt;21),"Evening","Night")))</f>
        <v>AfterNoon</v>
      </c>
      <c r="R1728">
        <f>Table1[[#This Row],[Total_Sales]]/Table1[[#This Row],[Quantity_Sold]]</f>
        <v>109.75800000000001</v>
      </c>
      <c r="S1728">
        <v>15</v>
      </c>
    </row>
    <row r="1729" spans="1:19" ht="15.75" customHeight="1" x14ac:dyDescent="0.25">
      <c r="A1729" s="3">
        <v>2728</v>
      </c>
      <c r="B1729" s="4">
        <v>45407</v>
      </c>
      <c r="C1729" s="3">
        <v>201</v>
      </c>
      <c r="D1729" s="3">
        <v>302</v>
      </c>
      <c r="E1729" s="3">
        <v>102</v>
      </c>
      <c r="F1729" s="3">
        <v>6</v>
      </c>
      <c r="G1729" s="5">
        <v>349.05200000000002</v>
      </c>
      <c r="H1729" s="5">
        <v>2094.3119999999999</v>
      </c>
      <c r="I1729" s="5">
        <v>356.03304000000003</v>
      </c>
      <c r="J1729" s="3" t="b">
        <v>0</v>
      </c>
      <c r="K1729" s="3" t="s">
        <v>609</v>
      </c>
      <c r="L1729" s="3">
        <v>2024</v>
      </c>
      <c r="M1729" s="3">
        <v>4</v>
      </c>
      <c r="N1729" s="3" t="s">
        <v>16</v>
      </c>
      <c r="O1729" s="11">
        <v>4</v>
      </c>
      <c r="P1729" s="11" t="str">
        <f>TEXT(Table1[[#This Row],[Order_Date]],"YYYY-MM")</f>
        <v>2024-04</v>
      </c>
      <c r="Q1729" s="9" t="str">
        <f>IF(AND(Table1[[#This Row],[Hour]]&gt;=6,Table1[[#This Row],[Hour]]&lt;12),"Morning",IF(AND(Table1[[#This Row],[Hour]]&gt;=12,Table1[[#This Row],[Hour]]&lt;18),"AfterNoon",IF(AND(Table1[[#This Row],[Hour]]&gt;=18,Table1[[#This Row],[Hour]]&lt;21),"Evening","Night")))</f>
        <v>Night</v>
      </c>
      <c r="R1729">
        <f>Table1[[#This Row],[Total_Sales]]/Table1[[#This Row],[Quantity_Sold]]</f>
        <v>349.05199999999996</v>
      </c>
      <c r="S1729">
        <v>17</v>
      </c>
    </row>
    <row r="1730" spans="1:19" ht="15.75" customHeight="1" x14ac:dyDescent="0.25">
      <c r="A1730" s="3">
        <v>2729</v>
      </c>
      <c r="B1730" s="4">
        <v>45271</v>
      </c>
      <c r="C1730" s="3">
        <v>203</v>
      </c>
      <c r="D1730" s="3">
        <v>302</v>
      </c>
      <c r="E1730" s="3">
        <v>104</v>
      </c>
      <c r="F1730" s="3">
        <v>2</v>
      </c>
      <c r="G1730" s="5">
        <v>510.07000000000005</v>
      </c>
      <c r="H1730" s="5">
        <v>1020.1400000000001</v>
      </c>
      <c r="I1730" s="5">
        <v>193.82660000000001</v>
      </c>
      <c r="J1730" s="3" t="b">
        <v>0</v>
      </c>
      <c r="K1730" s="3" t="s">
        <v>1014</v>
      </c>
      <c r="L1730" s="3">
        <v>2023</v>
      </c>
      <c r="M1730" s="3">
        <v>12</v>
      </c>
      <c r="N1730" s="3" t="s">
        <v>28</v>
      </c>
      <c r="O1730" s="11">
        <v>19</v>
      </c>
      <c r="P1730" s="11" t="str">
        <f>TEXT(Table1[[#This Row],[Order_Date]],"YYYY-MM")</f>
        <v>2023-12</v>
      </c>
      <c r="Q1730" s="9" t="str">
        <f>IF(AND(Table1[[#This Row],[Hour]]&gt;=6,Table1[[#This Row],[Hour]]&lt;12),"Morning",IF(AND(Table1[[#This Row],[Hour]]&gt;=12,Table1[[#This Row],[Hour]]&lt;18),"AfterNoon",IF(AND(Table1[[#This Row],[Hour]]&gt;=18,Table1[[#This Row],[Hour]]&lt;21),"Evening","Night")))</f>
        <v>Evening</v>
      </c>
      <c r="R1730">
        <f>Table1[[#This Row],[Total_Sales]]/Table1[[#This Row],[Quantity_Sold]]</f>
        <v>510.07000000000005</v>
      </c>
      <c r="S1730">
        <v>19</v>
      </c>
    </row>
    <row r="1731" spans="1:19" ht="15.75" customHeight="1" x14ac:dyDescent="0.25">
      <c r="A1731" s="3">
        <v>2730</v>
      </c>
      <c r="B1731" s="4">
        <v>45170</v>
      </c>
      <c r="C1731" s="3">
        <v>203</v>
      </c>
      <c r="D1731" s="3">
        <v>303</v>
      </c>
      <c r="E1731" s="3">
        <v>101</v>
      </c>
      <c r="F1731" s="3">
        <v>3</v>
      </c>
      <c r="G1731" s="5">
        <v>462.154</v>
      </c>
      <c r="H1731" s="5">
        <v>1386.462</v>
      </c>
      <c r="I1731" s="5">
        <v>291.15701999999999</v>
      </c>
      <c r="J1731" s="3" t="b">
        <v>0</v>
      </c>
      <c r="K1731" s="3" t="s">
        <v>1015</v>
      </c>
      <c r="L1731" s="3">
        <v>2023</v>
      </c>
      <c r="M1731" s="3">
        <v>9</v>
      </c>
      <c r="N1731" s="3" t="s">
        <v>26</v>
      </c>
      <c r="O1731" s="11">
        <v>1</v>
      </c>
      <c r="P1731" s="11" t="str">
        <f>TEXT(Table1[[#This Row],[Order_Date]],"YYYY-MM")</f>
        <v>2023-09</v>
      </c>
      <c r="Q1731" s="9" t="str">
        <f>IF(AND(Table1[[#This Row],[Hour]]&gt;=6,Table1[[#This Row],[Hour]]&lt;12),"Morning",IF(AND(Table1[[#This Row],[Hour]]&gt;=12,Table1[[#This Row],[Hour]]&lt;18),"AfterNoon",IF(AND(Table1[[#This Row],[Hour]]&gt;=18,Table1[[#This Row],[Hour]]&lt;21),"Evening","Night")))</f>
        <v>Night</v>
      </c>
      <c r="R1731">
        <f>Table1[[#This Row],[Total_Sales]]/Table1[[#This Row],[Quantity_Sold]]</f>
        <v>462.154</v>
      </c>
      <c r="S1731">
        <v>21</v>
      </c>
    </row>
    <row r="1732" spans="1:19" ht="15.75" customHeight="1" x14ac:dyDescent="0.25">
      <c r="A1732" s="3">
        <v>2731</v>
      </c>
      <c r="B1732" s="4">
        <v>45494</v>
      </c>
      <c r="C1732" s="3">
        <v>202</v>
      </c>
      <c r="D1732" s="3">
        <v>301</v>
      </c>
      <c r="E1732" s="3">
        <v>103</v>
      </c>
      <c r="F1732" s="3">
        <v>2</v>
      </c>
      <c r="G1732" s="5">
        <v>570.28400000000011</v>
      </c>
      <c r="H1732" s="5">
        <v>1140.5680000000002</v>
      </c>
      <c r="I1732" s="5">
        <v>285.14200000000005</v>
      </c>
      <c r="J1732" s="3" t="b">
        <v>0</v>
      </c>
      <c r="K1732" s="3" t="s">
        <v>948</v>
      </c>
      <c r="L1732" s="3">
        <v>2024</v>
      </c>
      <c r="M1732" s="3">
        <v>7</v>
      </c>
      <c r="N1732" s="3" t="s">
        <v>20</v>
      </c>
      <c r="O1732" s="11">
        <v>1</v>
      </c>
      <c r="P1732" s="11" t="str">
        <f>TEXT(Table1[[#This Row],[Order_Date]],"YYYY-MM")</f>
        <v>2024-07</v>
      </c>
      <c r="Q1732" s="9" t="str">
        <f>IF(AND(Table1[[#This Row],[Hour]]&gt;=6,Table1[[#This Row],[Hour]]&lt;12),"Morning",IF(AND(Table1[[#This Row],[Hour]]&gt;=12,Table1[[#This Row],[Hour]]&lt;18),"AfterNoon",IF(AND(Table1[[#This Row],[Hour]]&gt;=18,Table1[[#This Row],[Hour]]&lt;21),"Evening","Night")))</f>
        <v>Night</v>
      </c>
      <c r="R1732">
        <f>Table1[[#This Row],[Total_Sales]]/Table1[[#This Row],[Quantity_Sold]]</f>
        <v>570.28400000000011</v>
      </c>
      <c r="S1732">
        <v>25</v>
      </c>
    </row>
    <row r="1733" spans="1:19" ht="15.75" customHeight="1" x14ac:dyDescent="0.25">
      <c r="A1733" s="3">
        <v>2732</v>
      </c>
      <c r="B1733" s="4">
        <v>45132</v>
      </c>
      <c r="C1733" s="3">
        <v>202</v>
      </c>
      <c r="D1733" s="3">
        <v>302</v>
      </c>
      <c r="E1733" s="3">
        <v>101</v>
      </c>
      <c r="F1733" s="3">
        <v>8</v>
      </c>
      <c r="G1733" s="5">
        <v>591.80000000000007</v>
      </c>
      <c r="H1733" s="5">
        <v>4734.4000000000005</v>
      </c>
      <c r="I1733" s="5">
        <v>1420.3200000000002</v>
      </c>
      <c r="J1733" s="3" t="b">
        <v>0</v>
      </c>
      <c r="K1733" s="3" t="s">
        <v>798</v>
      </c>
      <c r="L1733" s="3">
        <v>2023</v>
      </c>
      <c r="M1733" s="3">
        <v>7</v>
      </c>
      <c r="N1733" s="3" t="s">
        <v>31</v>
      </c>
      <c r="O1733" s="11">
        <v>16</v>
      </c>
      <c r="P1733" s="11" t="str">
        <f>TEXT(Table1[[#This Row],[Order_Date]],"YYYY-MM")</f>
        <v>2023-07</v>
      </c>
      <c r="Q1733" s="9" t="str">
        <f>IF(AND(Table1[[#This Row],[Hour]]&gt;=6,Table1[[#This Row],[Hour]]&lt;12),"Morning",IF(AND(Table1[[#This Row],[Hour]]&gt;=12,Table1[[#This Row],[Hour]]&lt;18),"AfterNoon",IF(AND(Table1[[#This Row],[Hour]]&gt;=18,Table1[[#This Row],[Hour]]&lt;21),"Evening","Night")))</f>
        <v>AfterNoon</v>
      </c>
      <c r="R1733">
        <f>Table1[[#This Row],[Total_Sales]]/Table1[[#This Row],[Quantity_Sold]]</f>
        <v>591.80000000000007</v>
      </c>
      <c r="S1733">
        <v>30</v>
      </c>
    </row>
    <row r="1734" spans="1:19" ht="15.75" customHeight="1" x14ac:dyDescent="0.25">
      <c r="A1734" s="3">
        <v>2733</v>
      </c>
      <c r="B1734" s="4">
        <v>45567</v>
      </c>
      <c r="C1734" s="3">
        <v>202</v>
      </c>
      <c r="D1734" s="3">
        <v>304</v>
      </c>
      <c r="E1734" s="3">
        <v>104</v>
      </c>
      <c r="F1734" s="3">
        <v>2</v>
      </c>
      <c r="G1734" s="5">
        <v>424.358</v>
      </c>
      <c r="H1734" s="5">
        <v>848.71600000000001</v>
      </c>
      <c r="I1734" s="5">
        <v>127.3074</v>
      </c>
      <c r="J1734" s="3" t="b">
        <v>0</v>
      </c>
      <c r="K1734" s="3" t="s">
        <v>849</v>
      </c>
      <c r="L1734" s="3">
        <v>2024</v>
      </c>
      <c r="M1734" s="3">
        <v>10</v>
      </c>
      <c r="N1734" s="3" t="s">
        <v>18</v>
      </c>
      <c r="O1734" s="11">
        <v>1</v>
      </c>
      <c r="P1734" s="11" t="str">
        <f>TEXT(Table1[[#This Row],[Order_Date]],"YYYY-MM")</f>
        <v>2024-10</v>
      </c>
      <c r="Q1734" s="9" t="str">
        <f>IF(AND(Table1[[#This Row],[Hour]]&gt;=6,Table1[[#This Row],[Hour]]&lt;12),"Morning",IF(AND(Table1[[#This Row],[Hour]]&gt;=12,Table1[[#This Row],[Hour]]&lt;18),"AfterNoon",IF(AND(Table1[[#This Row],[Hour]]&gt;=18,Table1[[#This Row],[Hour]]&lt;21),"Evening","Night")))</f>
        <v>Night</v>
      </c>
      <c r="R1734">
        <f>Table1[[#This Row],[Total_Sales]]/Table1[[#This Row],[Quantity_Sold]]</f>
        <v>424.358</v>
      </c>
      <c r="S1734">
        <v>15</v>
      </c>
    </row>
    <row r="1735" spans="1:19" ht="15.75" customHeight="1" x14ac:dyDescent="0.25">
      <c r="A1735" s="3">
        <v>2734</v>
      </c>
      <c r="B1735" s="4">
        <v>45516</v>
      </c>
      <c r="C1735" s="3">
        <v>201</v>
      </c>
      <c r="D1735" s="3">
        <v>303</v>
      </c>
      <c r="E1735" s="3">
        <v>105</v>
      </c>
      <c r="F1735" s="3">
        <v>8</v>
      </c>
      <c r="G1735" s="5">
        <v>213.59800000000001</v>
      </c>
      <c r="H1735" s="5">
        <v>1708.7840000000001</v>
      </c>
      <c r="I1735" s="5">
        <v>290.49328000000003</v>
      </c>
      <c r="J1735" s="3" t="b">
        <v>0</v>
      </c>
      <c r="K1735" s="3" t="s">
        <v>1016</v>
      </c>
      <c r="L1735" s="3">
        <v>2024</v>
      </c>
      <c r="M1735" s="3">
        <v>8</v>
      </c>
      <c r="N1735" s="3" t="s">
        <v>28</v>
      </c>
      <c r="O1735" s="11">
        <v>10</v>
      </c>
      <c r="P1735" s="11" t="str">
        <f>TEXT(Table1[[#This Row],[Order_Date]],"YYYY-MM")</f>
        <v>2024-08</v>
      </c>
      <c r="Q1735" s="9" t="str">
        <f>IF(AND(Table1[[#This Row],[Hour]]&gt;=6,Table1[[#This Row],[Hour]]&lt;12),"Morning",IF(AND(Table1[[#This Row],[Hour]]&gt;=12,Table1[[#This Row],[Hour]]&lt;18),"AfterNoon",IF(AND(Table1[[#This Row],[Hour]]&gt;=18,Table1[[#This Row],[Hour]]&lt;21),"Evening","Night")))</f>
        <v>Morning</v>
      </c>
      <c r="R1735">
        <f>Table1[[#This Row],[Total_Sales]]/Table1[[#This Row],[Quantity_Sold]]</f>
        <v>213.59800000000001</v>
      </c>
      <c r="S1735">
        <v>17</v>
      </c>
    </row>
    <row r="1736" spans="1:19" ht="15.75" customHeight="1" x14ac:dyDescent="0.25">
      <c r="A1736" s="3">
        <v>2735</v>
      </c>
      <c r="B1736" s="4">
        <v>45273</v>
      </c>
      <c r="C1736" s="3">
        <v>205</v>
      </c>
      <c r="D1736" s="3">
        <v>303</v>
      </c>
      <c r="E1736" s="3">
        <v>101</v>
      </c>
      <c r="F1736" s="3">
        <v>7</v>
      </c>
      <c r="G1736" s="5">
        <v>288.31000000000006</v>
      </c>
      <c r="H1736" s="5">
        <v>2018.1700000000005</v>
      </c>
      <c r="I1736" s="5">
        <v>383.45230000000009</v>
      </c>
      <c r="J1736" s="3" t="b">
        <v>0</v>
      </c>
      <c r="K1736" s="3" t="s">
        <v>1017</v>
      </c>
      <c r="L1736" s="3">
        <v>2023</v>
      </c>
      <c r="M1736" s="3">
        <v>12</v>
      </c>
      <c r="N1736" s="3" t="s">
        <v>18</v>
      </c>
      <c r="O1736" s="11">
        <v>13</v>
      </c>
      <c r="P1736" s="11" t="str">
        <f>TEXT(Table1[[#This Row],[Order_Date]],"YYYY-MM")</f>
        <v>2023-12</v>
      </c>
      <c r="Q1736" s="9" t="str">
        <f>IF(AND(Table1[[#This Row],[Hour]]&gt;=6,Table1[[#This Row],[Hour]]&lt;12),"Morning",IF(AND(Table1[[#This Row],[Hour]]&gt;=12,Table1[[#This Row],[Hour]]&lt;18),"AfterNoon",IF(AND(Table1[[#This Row],[Hour]]&gt;=18,Table1[[#This Row],[Hour]]&lt;21),"Evening","Night")))</f>
        <v>AfterNoon</v>
      </c>
      <c r="R1736">
        <f>Table1[[#This Row],[Total_Sales]]/Table1[[#This Row],[Quantity_Sold]]</f>
        <v>288.31000000000006</v>
      </c>
      <c r="S1736">
        <v>19</v>
      </c>
    </row>
    <row r="1737" spans="1:19" ht="15.75" customHeight="1" x14ac:dyDescent="0.25">
      <c r="A1737" s="3">
        <v>2736</v>
      </c>
      <c r="B1737" s="4">
        <v>45203</v>
      </c>
      <c r="C1737" s="3">
        <v>205</v>
      </c>
      <c r="D1737" s="3">
        <v>301</v>
      </c>
      <c r="E1737" s="3">
        <v>104</v>
      </c>
      <c r="F1737" s="3">
        <v>3</v>
      </c>
      <c r="G1737" s="5">
        <v>607.11199999999997</v>
      </c>
      <c r="H1737" s="5">
        <v>1821.3359999999998</v>
      </c>
      <c r="I1737" s="5">
        <v>382.48055999999997</v>
      </c>
      <c r="J1737" s="3" t="b">
        <v>1</v>
      </c>
      <c r="K1737" s="3" t="s">
        <v>211</v>
      </c>
      <c r="L1737" s="3">
        <v>2023</v>
      </c>
      <c r="M1737" s="3">
        <v>10</v>
      </c>
      <c r="N1737" s="3" t="s">
        <v>18</v>
      </c>
      <c r="O1737" s="11">
        <v>1</v>
      </c>
      <c r="P1737" s="11" t="str">
        <f>TEXT(Table1[[#This Row],[Order_Date]],"YYYY-MM")</f>
        <v>2023-10</v>
      </c>
      <c r="Q1737" s="9" t="str">
        <f>IF(AND(Table1[[#This Row],[Hour]]&gt;=6,Table1[[#This Row],[Hour]]&lt;12),"Morning",IF(AND(Table1[[#This Row],[Hour]]&gt;=12,Table1[[#This Row],[Hour]]&lt;18),"AfterNoon",IF(AND(Table1[[#This Row],[Hour]]&gt;=18,Table1[[#This Row],[Hour]]&lt;21),"Evening","Night")))</f>
        <v>Night</v>
      </c>
      <c r="R1737">
        <f>Table1[[#This Row],[Total_Sales]]/Table1[[#This Row],[Quantity_Sold]]</f>
        <v>607.11199999999997</v>
      </c>
      <c r="S1737">
        <v>21.000000000000004</v>
      </c>
    </row>
    <row r="1738" spans="1:19" ht="15.75" customHeight="1" x14ac:dyDescent="0.25">
      <c r="A1738" s="3">
        <v>2737</v>
      </c>
      <c r="B1738" s="4">
        <v>44959</v>
      </c>
      <c r="C1738" s="3">
        <v>205</v>
      </c>
      <c r="D1738" s="3">
        <v>305</v>
      </c>
      <c r="E1738" s="3">
        <v>103</v>
      </c>
      <c r="F1738" s="3">
        <v>2</v>
      </c>
      <c r="G1738" s="5">
        <v>501.20400000000001</v>
      </c>
      <c r="H1738" s="5">
        <v>1002.408</v>
      </c>
      <c r="I1738" s="5">
        <v>250.602</v>
      </c>
      <c r="J1738" s="3" t="b">
        <v>0</v>
      </c>
      <c r="K1738" s="3" t="s">
        <v>531</v>
      </c>
      <c r="L1738" s="3">
        <v>2023</v>
      </c>
      <c r="M1738" s="3">
        <v>2</v>
      </c>
      <c r="N1738" s="3" t="s">
        <v>16</v>
      </c>
      <c r="O1738" s="11">
        <v>14</v>
      </c>
      <c r="P1738" s="11" t="str">
        <f>TEXT(Table1[[#This Row],[Order_Date]],"YYYY-MM")</f>
        <v>2023-02</v>
      </c>
      <c r="Q1738" s="9" t="str">
        <f>IF(AND(Table1[[#This Row],[Hour]]&gt;=6,Table1[[#This Row],[Hour]]&lt;12),"Morning",IF(AND(Table1[[#This Row],[Hour]]&gt;=12,Table1[[#This Row],[Hour]]&lt;18),"AfterNoon",IF(AND(Table1[[#This Row],[Hour]]&gt;=18,Table1[[#This Row],[Hour]]&lt;21),"Evening","Night")))</f>
        <v>AfterNoon</v>
      </c>
      <c r="R1738">
        <f>Table1[[#This Row],[Total_Sales]]/Table1[[#This Row],[Quantity_Sold]]</f>
        <v>501.20400000000001</v>
      </c>
      <c r="S1738">
        <v>25</v>
      </c>
    </row>
    <row r="1739" spans="1:19" ht="15.75" customHeight="1" x14ac:dyDescent="0.25">
      <c r="A1739" s="3">
        <v>2738</v>
      </c>
      <c r="B1739" s="4">
        <v>44916</v>
      </c>
      <c r="C1739" s="3">
        <v>201</v>
      </c>
      <c r="D1739" s="3">
        <v>305</v>
      </c>
      <c r="E1739" s="3">
        <v>103</v>
      </c>
      <c r="F1739" s="3">
        <v>2</v>
      </c>
      <c r="G1739" s="5">
        <v>632.32400000000007</v>
      </c>
      <c r="H1739" s="5">
        <v>1264.6480000000001</v>
      </c>
      <c r="I1739" s="5">
        <v>379.39440000000002</v>
      </c>
      <c r="J1739" s="3" t="b">
        <v>0</v>
      </c>
      <c r="K1739" s="3" t="s">
        <v>1018</v>
      </c>
      <c r="L1739" s="3">
        <v>2022</v>
      </c>
      <c r="M1739" s="3">
        <v>12</v>
      </c>
      <c r="N1739" s="3" t="s">
        <v>18</v>
      </c>
      <c r="O1739" s="11">
        <v>1</v>
      </c>
      <c r="P1739" s="11" t="str">
        <f>TEXT(Table1[[#This Row],[Order_Date]],"YYYY-MM")</f>
        <v>2022-12</v>
      </c>
      <c r="Q1739" s="9" t="str">
        <f>IF(AND(Table1[[#This Row],[Hour]]&gt;=6,Table1[[#This Row],[Hour]]&lt;12),"Morning",IF(AND(Table1[[#This Row],[Hour]]&gt;=12,Table1[[#This Row],[Hour]]&lt;18),"AfterNoon",IF(AND(Table1[[#This Row],[Hour]]&gt;=18,Table1[[#This Row],[Hour]]&lt;21),"Evening","Night")))</f>
        <v>Night</v>
      </c>
      <c r="R1739">
        <f>Table1[[#This Row],[Total_Sales]]/Table1[[#This Row],[Quantity_Sold]]</f>
        <v>632.32400000000007</v>
      </c>
      <c r="S1739">
        <v>30</v>
      </c>
    </row>
    <row r="1740" spans="1:19" ht="15.75" customHeight="1" x14ac:dyDescent="0.25">
      <c r="A1740" s="3">
        <v>2739</v>
      </c>
      <c r="B1740" s="4">
        <v>45394</v>
      </c>
      <c r="C1740" s="3">
        <v>201</v>
      </c>
      <c r="D1740" s="3">
        <v>302</v>
      </c>
      <c r="E1740" s="3">
        <v>103</v>
      </c>
      <c r="F1740" s="3">
        <v>7</v>
      </c>
      <c r="G1740" s="5">
        <v>227.89800000000002</v>
      </c>
      <c r="H1740" s="5">
        <v>1595.2860000000001</v>
      </c>
      <c r="I1740" s="5">
        <v>239.2929</v>
      </c>
      <c r="J1740" s="3" t="b">
        <v>0</v>
      </c>
      <c r="K1740" s="3" t="s">
        <v>1019</v>
      </c>
      <c r="L1740" s="3">
        <v>2024</v>
      </c>
      <c r="M1740" s="3">
        <v>4</v>
      </c>
      <c r="N1740" s="3" t="s">
        <v>26</v>
      </c>
      <c r="O1740" s="11">
        <v>0</v>
      </c>
      <c r="P1740" s="11" t="str">
        <f>TEXT(Table1[[#This Row],[Order_Date]],"YYYY-MM")</f>
        <v>2024-04</v>
      </c>
      <c r="Q1740" s="9" t="str">
        <f>IF(AND(Table1[[#This Row],[Hour]]&gt;=6,Table1[[#This Row],[Hour]]&lt;12),"Morning",IF(AND(Table1[[#This Row],[Hour]]&gt;=12,Table1[[#This Row],[Hour]]&lt;18),"AfterNoon",IF(AND(Table1[[#This Row],[Hour]]&gt;=18,Table1[[#This Row],[Hour]]&lt;21),"Evening","Night")))</f>
        <v>Night</v>
      </c>
      <c r="R1740">
        <f>Table1[[#This Row],[Total_Sales]]/Table1[[#This Row],[Quantity_Sold]]</f>
        <v>227.898</v>
      </c>
      <c r="S1740">
        <v>15</v>
      </c>
    </row>
    <row r="1741" spans="1:19" ht="15.75" customHeight="1" x14ac:dyDescent="0.25">
      <c r="A1741" s="3">
        <v>2740</v>
      </c>
      <c r="B1741" s="4">
        <v>45375</v>
      </c>
      <c r="C1741" s="3">
        <v>203</v>
      </c>
      <c r="D1741" s="3">
        <v>303</v>
      </c>
      <c r="E1741" s="3">
        <v>105</v>
      </c>
      <c r="F1741" s="3">
        <v>10</v>
      </c>
      <c r="G1741" s="5">
        <v>443.63000000000005</v>
      </c>
      <c r="H1741" s="5">
        <v>4436.3</v>
      </c>
      <c r="I1741" s="5">
        <v>754.17100000000005</v>
      </c>
      <c r="J1741" s="3" t="b">
        <v>0</v>
      </c>
      <c r="K1741" s="3" t="s">
        <v>106</v>
      </c>
      <c r="L1741" s="3">
        <v>2024</v>
      </c>
      <c r="M1741" s="3">
        <v>3</v>
      </c>
      <c r="N1741" s="3" t="s">
        <v>20</v>
      </c>
      <c r="O1741" s="11">
        <v>3</v>
      </c>
      <c r="P1741" s="11" t="str">
        <f>TEXT(Table1[[#This Row],[Order_Date]],"YYYY-MM")</f>
        <v>2024-03</v>
      </c>
      <c r="Q1741" s="9" t="str">
        <f>IF(AND(Table1[[#This Row],[Hour]]&gt;=6,Table1[[#This Row],[Hour]]&lt;12),"Morning",IF(AND(Table1[[#This Row],[Hour]]&gt;=12,Table1[[#This Row],[Hour]]&lt;18),"AfterNoon",IF(AND(Table1[[#This Row],[Hour]]&gt;=18,Table1[[#This Row],[Hour]]&lt;21),"Evening","Night")))</f>
        <v>Night</v>
      </c>
      <c r="R1741">
        <f>Table1[[#This Row],[Total_Sales]]/Table1[[#This Row],[Quantity_Sold]]</f>
        <v>443.63</v>
      </c>
      <c r="S1741">
        <v>17</v>
      </c>
    </row>
    <row r="1742" spans="1:19" ht="15.75" customHeight="1" x14ac:dyDescent="0.25">
      <c r="A1742" s="3">
        <v>2741</v>
      </c>
      <c r="B1742" s="4">
        <v>44897</v>
      </c>
      <c r="C1742" s="3">
        <v>203</v>
      </c>
      <c r="D1742" s="3">
        <v>303</v>
      </c>
      <c r="E1742" s="3">
        <v>105</v>
      </c>
      <c r="F1742" s="3">
        <v>7</v>
      </c>
      <c r="G1742" s="5">
        <v>659.62599999999998</v>
      </c>
      <c r="H1742" s="5">
        <v>4617.3819999999996</v>
      </c>
      <c r="I1742" s="5">
        <v>877.30257999999992</v>
      </c>
      <c r="J1742" s="3" t="b">
        <v>0</v>
      </c>
      <c r="K1742" s="3" t="s">
        <v>247</v>
      </c>
      <c r="L1742" s="3">
        <v>2022</v>
      </c>
      <c r="M1742" s="3">
        <v>12</v>
      </c>
      <c r="N1742" s="3" t="s">
        <v>26</v>
      </c>
      <c r="O1742" s="11">
        <v>20</v>
      </c>
      <c r="P1742" s="11" t="str">
        <f>TEXT(Table1[[#This Row],[Order_Date]],"YYYY-MM")</f>
        <v>2022-12</v>
      </c>
      <c r="Q1742" s="9" t="str">
        <f>IF(AND(Table1[[#This Row],[Hour]]&gt;=6,Table1[[#This Row],[Hour]]&lt;12),"Morning",IF(AND(Table1[[#This Row],[Hour]]&gt;=12,Table1[[#This Row],[Hour]]&lt;18),"AfterNoon",IF(AND(Table1[[#This Row],[Hour]]&gt;=18,Table1[[#This Row],[Hour]]&lt;21),"Evening","Night")))</f>
        <v>Evening</v>
      </c>
      <c r="R1742">
        <f>Table1[[#This Row],[Total_Sales]]/Table1[[#This Row],[Quantity_Sold]]</f>
        <v>659.62599999999998</v>
      </c>
      <c r="S1742">
        <v>19</v>
      </c>
    </row>
    <row r="1743" spans="1:19" ht="15.75" customHeight="1" x14ac:dyDescent="0.25">
      <c r="A1743" s="3">
        <v>2742</v>
      </c>
      <c r="B1743" s="4">
        <v>45510</v>
      </c>
      <c r="C1743" s="3">
        <v>205</v>
      </c>
      <c r="D1743" s="3">
        <v>305</v>
      </c>
      <c r="E1743" s="3">
        <v>102</v>
      </c>
      <c r="F1743" s="3">
        <v>10</v>
      </c>
      <c r="G1743" s="5">
        <v>598.11400000000003</v>
      </c>
      <c r="H1743" s="5">
        <v>5981.14</v>
      </c>
      <c r="I1743" s="5">
        <v>1256.0394000000001</v>
      </c>
      <c r="J1743" s="3" t="b">
        <v>0</v>
      </c>
      <c r="K1743" s="3" t="s">
        <v>826</v>
      </c>
      <c r="L1743" s="3">
        <v>2024</v>
      </c>
      <c r="M1743" s="3">
        <v>8</v>
      </c>
      <c r="N1743" s="3" t="s">
        <v>31</v>
      </c>
      <c r="O1743" s="11">
        <v>13</v>
      </c>
      <c r="P1743" s="11" t="str">
        <f>TEXT(Table1[[#This Row],[Order_Date]],"YYYY-MM")</f>
        <v>2024-08</v>
      </c>
      <c r="Q1743" s="9" t="str">
        <f>IF(AND(Table1[[#This Row],[Hour]]&gt;=6,Table1[[#This Row],[Hour]]&lt;12),"Morning",IF(AND(Table1[[#This Row],[Hour]]&gt;=12,Table1[[#This Row],[Hour]]&lt;18),"AfterNoon",IF(AND(Table1[[#This Row],[Hour]]&gt;=18,Table1[[#This Row],[Hour]]&lt;21),"Evening","Night")))</f>
        <v>AfterNoon</v>
      </c>
      <c r="R1743">
        <f>Table1[[#This Row],[Total_Sales]]/Table1[[#This Row],[Quantity_Sold]]</f>
        <v>598.11400000000003</v>
      </c>
      <c r="S1743">
        <v>21.000000000000004</v>
      </c>
    </row>
    <row r="1744" spans="1:19" ht="15.75" customHeight="1" x14ac:dyDescent="0.25">
      <c r="A1744" s="3">
        <v>2743</v>
      </c>
      <c r="B1744" s="4">
        <v>45331</v>
      </c>
      <c r="C1744" s="3">
        <v>205</v>
      </c>
      <c r="D1744" s="3">
        <v>302</v>
      </c>
      <c r="E1744" s="3">
        <v>101</v>
      </c>
      <c r="F1744" s="3">
        <v>4</v>
      </c>
      <c r="G1744" s="5">
        <v>107.73400000000001</v>
      </c>
      <c r="H1744" s="5">
        <v>430.93600000000004</v>
      </c>
      <c r="I1744" s="5">
        <v>107.73400000000001</v>
      </c>
      <c r="J1744" s="3" t="b">
        <v>0</v>
      </c>
      <c r="K1744" s="3" t="s">
        <v>751</v>
      </c>
      <c r="L1744" s="3">
        <v>2024</v>
      </c>
      <c r="M1744" s="3">
        <v>2</v>
      </c>
      <c r="N1744" s="3" t="s">
        <v>26</v>
      </c>
      <c r="O1744" s="11">
        <v>19</v>
      </c>
      <c r="P1744" s="11" t="str">
        <f>TEXT(Table1[[#This Row],[Order_Date]],"YYYY-MM")</f>
        <v>2024-02</v>
      </c>
      <c r="Q1744" s="9" t="str">
        <f>IF(AND(Table1[[#This Row],[Hour]]&gt;=6,Table1[[#This Row],[Hour]]&lt;12),"Morning",IF(AND(Table1[[#This Row],[Hour]]&gt;=12,Table1[[#This Row],[Hour]]&lt;18),"AfterNoon",IF(AND(Table1[[#This Row],[Hour]]&gt;=18,Table1[[#This Row],[Hour]]&lt;21),"Evening","Night")))</f>
        <v>Evening</v>
      </c>
      <c r="R1744">
        <f>Table1[[#This Row],[Total_Sales]]/Table1[[#This Row],[Quantity_Sold]]</f>
        <v>107.73400000000001</v>
      </c>
      <c r="S1744">
        <v>25</v>
      </c>
    </row>
    <row r="1745" spans="1:19" ht="15.75" customHeight="1" x14ac:dyDescent="0.25">
      <c r="A1745" s="3">
        <v>2744</v>
      </c>
      <c r="B1745" s="4">
        <v>45405</v>
      </c>
      <c r="C1745" s="3">
        <v>205</v>
      </c>
      <c r="D1745" s="3">
        <v>302</v>
      </c>
      <c r="E1745" s="3">
        <v>103</v>
      </c>
      <c r="F1745" s="3">
        <v>2</v>
      </c>
      <c r="G1745" s="5">
        <v>251.04200000000003</v>
      </c>
      <c r="H1745" s="5">
        <v>502.08400000000006</v>
      </c>
      <c r="I1745" s="5">
        <v>150.62520000000001</v>
      </c>
      <c r="J1745" s="3" t="b">
        <v>0</v>
      </c>
      <c r="K1745" s="3" t="s">
        <v>182</v>
      </c>
      <c r="L1745" s="3">
        <v>2024</v>
      </c>
      <c r="M1745" s="3">
        <v>4</v>
      </c>
      <c r="N1745" s="3" t="s">
        <v>31</v>
      </c>
      <c r="O1745" s="11">
        <v>17</v>
      </c>
      <c r="P1745" s="11" t="str">
        <f>TEXT(Table1[[#This Row],[Order_Date]],"YYYY-MM")</f>
        <v>2024-04</v>
      </c>
      <c r="Q1745" s="9" t="str">
        <f>IF(AND(Table1[[#This Row],[Hour]]&gt;=6,Table1[[#This Row],[Hour]]&lt;12),"Morning",IF(AND(Table1[[#This Row],[Hour]]&gt;=12,Table1[[#This Row],[Hour]]&lt;18),"AfterNoon",IF(AND(Table1[[#This Row],[Hour]]&gt;=18,Table1[[#This Row],[Hour]]&lt;21),"Evening","Night")))</f>
        <v>AfterNoon</v>
      </c>
      <c r="R1745">
        <f>Table1[[#This Row],[Total_Sales]]/Table1[[#This Row],[Quantity_Sold]]</f>
        <v>251.04200000000003</v>
      </c>
      <c r="S1745">
        <v>30</v>
      </c>
    </row>
    <row r="1746" spans="1:19" ht="15.75" customHeight="1" x14ac:dyDescent="0.25">
      <c r="A1746" s="3">
        <v>2745</v>
      </c>
      <c r="B1746" s="4">
        <v>45204</v>
      </c>
      <c r="C1746" s="3">
        <v>201</v>
      </c>
      <c r="D1746" s="3">
        <v>301</v>
      </c>
      <c r="E1746" s="3">
        <v>103</v>
      </c>
      <c r="F1746" s="3">
        <v>6</v>
      </c>
      <c r="G1746" s="5">
        <v>603.37200000000007</v>
      </c>
      <c r="H1746" s="5">
        <v>3620.2320000000004</v>
      </c>
      <c r="I1746" s="5">
        <v>543.03480000000002</v>
      </c>
      <c r="J1746" s="3" t="b">
        <v>0</v>
      </c>
      <c r="K1746" s="3" t="s">
        <v>1006</v>
      </c>
      <c r="L1746" s="3">
        <v>2023</v>
      </c>
      <c r="M1746" s="3">
        <v>10</v>
      </c>
      <c r="N1746" s="3" t="s">
        <v>16</v>
      </c>
      <c r="O1746" s="11">
        <v>2</v>
      </c>
      <c r="P1746" s="11" t="str">
        <f>TEXT(Table1[[#This Row],[Order_Date]],"YYYY-MM")</f>
        <v>2023-10</v>
      </c>
      <c r="Q1746" s="9" t="str">
        <f>IF(AND(Table1[[#This Row],[Hour]]&gt;=6,Table1[[#This Row],[Hour]]&lt;12),"Morning",IF(AND(Table1[[#This Row],[Hour]]&gt;=12,Table1[[#This Row],[Hour]]&lt;18),"AfterNoon",IF(AND(Table1[[#This Row],[Hour]]&gt;=18,Table1[[#This Row],[Hour]]&lt;21),"Evening","Night")))</f>
        <v>Night</v>
      </c>
      <c r="R1746">
        <f>Table1[[#This Row],[Total_Sales]]/Table1[[#This Row],[Quantity_Sold]]</f>
        <v>603.37200000000007</v>
      </c>
      <c r="S1746">
        <v>15</v>
      </c>
    </row>
    <row r="1747" spans="1:19" ht="15.75" customHeight="1" x14ac:dyDescent="0.25">
      <c r="A1747" s="3">
        <v>2746</v>
      </c>
      <c r="B1747" s="4">
        <v>45445</v>
      </c>
      <c r="C1747" s="3">
        <v>204</v>
      </c>
      <c r="D1747" s="3">
        <v>303</v>
      </c>
      <c r="E1747" s="3">
        <v>104</v>
      </c>
      <c r="F1747" s="3">
        <v>10</v>
      </c>
      <c r="G1747" s="5">
        <v>648.60400000000004</v>
      </c>
      <c r="H1747" s="5">
        <v>6486.0400000000009</v>
      </c>
      <c r="I1747" s="5">
        <v>1102.6268000000002</v>
      </c>
      <c r="J1747" s="3" t="b">
        <v>0</v>
      </c>
      <c r="K1747" s="3" t="s">
        <v>900</v>
      </c>
      <c r="L1747" s="3">
        <v>2024</v>
      </c>
      <c r="M1747" s="3">
        <v>6</v>
      </c>
      <c r="N1747" s="3" t="s">
        <v>20</v>
      </c>
      <c r="O1747" s="11">
        <v>22</v>
      </c>
      <c r="P1747" s="11" t="str">
        <f>TEXT(Table1[[#This Row],[Order_Date]],"YYYY-MM")</f>
        <v>2024-06</v>
      </c>
      <c r="Q1747" s="9" t="str">
        <f>IF(AND(Table1[[#This Row],[Hour]]&gt;=6,Table1[[#This Row],[Hour]]&lt;12),"Morning",IF(AND(Table1[[#This Row],[Hour]]&gt;=12,Table1[[#This Row],[Hour]]&lt;18),"AfterNoon",IF(AND(Table1[[#This Row],[Hour]]&gt;=18,Table1[[#This Row],[Hour]]&lt;21),"Evening","Night")))</f>
        <v>Night</v>
      </c>
      <c r="R1747">
        <f>Table1[[#This Row],[Total_Sales]]/Table1[[#This Row],[Quantity_Sold]]</f>
        <v>648.60400000000004</v>
      </c>
      <c r="S1747">
        <v>17</v>
      </c>
    </row>
    <row r="1748" spans="1:19" ht="15.75" customHeight="1" x14ac:dyDescent="0.25">
      <c r="A1748" s="3">
        <v>2747</v>
      </c>
      <c r="B1748" s="4">
        <v>45582</v>
      </c>
      <c r="C1748" s="3">
        <v>205</v>
      </c>
      <c r="D1748" s="3">
        <v>304</v>
      </c>
      <c r="E1748" s="3">
        <v>105</v>
      </c>
      <c r="F1748" s="3">
        <v>8</v>
      </c>
      <c r="G1748" s="5">
        <v>74.117999999999995</v>
      </c>
      <c r="H1748" s="5">
        <v>592.94399999999996</v>
      </c>
      <c r="I1748" s="5">
        <v>112.65935999999999</v>
      </c>
      <c r="J1748" s="3" t="b">
        <v>0</v>
      </c>
      <c r="K1748" s="3" t="s">
        <v>1020</v>
      </c>
      <c r="L1748" s="3">
        <v>2024</v>
      </c>
      <c r="M1748" s="3">
        <v>10</v>
      </c>
      <c r="N1748" s="3" t="s">
        <v>16</v>
      </c>
      <c r="O1748" s="11">
        <v>22</v>
      </c>
      <c r="P1748" s="11" t="str">
        <f>TEXT(Table1[[#This Row],[Order_Date]],"YYYY-MM")</f>
        <v>2024-10</v>
      </c>
      <c r="Q1748" s="9" t="str">
        <f>IF(AND(Table1[[#This Row],[Hour]]&gt;=6,Table1[[#This Row],[Hour]]&lt;12),"Morning",IF(AND(Table1[[#This Row],[Hour]]&gt;=12,Table1[[#This Row],[Hour]]&lt;18),"AfterNoon",IF(AND(Table1[[#This Row],[Hour]]&gt;=18,Table1[[#This Row],[Hour]]&lt;21),"Evening","Night")))</f>
        <v>Night</v>
      </c>
      <c r="R1748">
        <f>Table1[[#This Row],[Total_Sales]]/Table1[[#This Row],[Quantity_Sold]]</f>
        <v>74.117999999999995</v>
      </c>
      <c r="S1748">
        <v>19</v>
      </c>
    </row>
    <row r="1749" spans="1:19" ht="15.75" customHeight="1" x14ac:dyDescent="0.25">
      <c r="A1749" s="3">
        <v>2748</v>
      </c>
      <c r="B1749" s="4">
        <v>45099</v>
      </c>
      <c r="C1749" s="3">
        <v>205</v>
      </c>
      <c r="D1749" s="3">
        <v>302</v>
      </c>
      <c r="E1749" s="3">
        <v>104</v>
      </c>
      <c r="F1749" s="3">
        <v>9</v>
      </c>
      <c r="G1749" s="5">
        <v>45.672000000000004</v>
      </c>
      <c r="H1749" s="5">
        <v>411.04800000000006</v>
      </c>
      <c r="I1749" s="5">
        <v>86.320080000000004</v>
      </c>
      <c r="J1749" s="3" t="b">
        <v>0</v>
      </c>
      <c r="K1749" s="3" t="s">
        <v>266</v>
      </c>
      <c r="L1749" s="3">
        <v>2023</v>
      </c>
      <c r="M1749" s="3">
        <v>6</v>
      </c>
      <c r="N1749" s="3" t="s">
        <v>16</v>
      </c>
      <c r="O1749" s="11">
        <v>3</v>
      </c>
      <c r="P1749" s="11" t="str">
        <f>TEXT(Table1[[#This Row],[Order_Date]],"YYYY-MM")</f>
        <v>2023-06</v>
      </c>
      <c r="Q1749" s="9" t="str">
        <f>IF(AND(Table1[[#This Row],[Hour]]&gt;=6,Table1[[#This Row],[Hour]]&lt;12),"Morning",IF(AND(Table1[[#This Row],[Hour]]&gt;=12,Table1[[#This Row],[Hour]]&lt;18),"AfterNoon",IF(AND(Table1[[#This Row],[Hour]]&gt;=18,Table1[[#This Row],[Hour]]&lt;21),"Evening","Night")))</f>
        <v>Night</v>
      </c>
      <c r="R1749">
        <f>Table1[[#This Row],[Total_Sales]]/Table1[[#This Row],[Quantity_Sold]]</f>
        <v>45.672000000000004</v>
      </c>
      <c r="S1749">
        <v>21</v>
      </c>
    </row>
    <row r="1750" spans="1:19" ht="15.75" customHeight="1" x14ac:dyDescent="0.25">
      <c r="A1750" s="3">
        <v>2749</v>
      </c>
      <c r="B1750" s="4">
        <v>45493</v>
      </c>
      <c r="C1750" s="3">
        <v>204</v>
      </c>
      <c r="D1750" s="3">
        <v>302</v>
      </c>
      <c r="E1750" s="3">
        <v>101</v>
      </c>
      <c r="F1750" s="3">
        <v>8</v>
      </c>
      <c r="G1750" s="5">
        <v>565.20200000000011</v>
      </c>
      <c r="H1750" s="5">
        <v>4521.6160000000009</v>
      </c>
      <c r="I1750" s="5">
        <v>1130.4040000000002</v>
      </c>
      <c r="J1750" s="3" t="b">
        <v>0</v>
      </c>
      <c r="K1750" s="3" t="s">
        <v>325</v>
      </c>
      <c r="L1750" s="3">
        <v>2024</v>
      </c>
      <c r="M1750" s="3">
        <v>7</v>
      </c>
      <c r="N1750" s="3" t="s">
        <v>22</v>
      </c>
      <c r="O1750" s="11">
        <v>6</v>
      </c>
      <c r="P1750" s="11" t="str">
        <f>TEXT(Table1[[#This Row],[Order_Date]],"YYYY-MM")</f>
        <v>2024-07</v>
      </c>
      <c r="Q1750" s="9" t="str">
        <f>IF(AND(Table1[[#This Row],[Hour]]&gt;=6,Table1[[#This Row],[Hour]]&lt;12),"Morning",IF(AND(Table1[[#This Row],[Hour]]&gt;=12,Table1[[#This Row],[Hour]]&lt;18),"AfterNoon",IF(AND(Table1[[#This Row],[Hour]]&gt;=18,Table1[[#This Row],[Hour]]&lt;21),"Evening","Night")))</f>
        <v>Morning</v>
      </c>
      <c r="R1750">
        <f>Table1[[#This Row],[Total_Sales]]/Table1[[#This Row],[Quantity_Sold]]</f>
        <v>565.20200000000011</v>
      </c>
      <c r="S1750">
        <v>25</v>
      </c>
    </row>
    <row r="1751" spans="1:19" ht="15.75" customHeight="1" x14ac:dyDescent="0.25">
      <c r="A1751" s="3">
        <v>2750</v>
      </c>
      <c r="B1751" s="4">
        <v>45558</v>
      </c>
      <c r="C1751" s="3">
        <v>204</v>
      </c>
      <c r="D1751" s="3">
        <v>304</v>
      </c>
      <c r="E1751" s="3">
        <v>104</v>
      </c>
      <c r="F1751" s="3">
        <v>8</v>
      </c>
      <c r="G1751" s="5">
        <v>420.46400000000006</v>
      </c>
      <c r="H1751" s="5">
        <v>3363.7120000000004</v>
      </c>
      <c r="I1751" s="5">
        <v>1009.1136000000001</v>
      </c>
      <c r="J1751" s="3" t="b">
        <v>1</v>
      </c>
      <c r="K1751" s="3" t="s">
        <v>932</v>
      </c>
      <c r="L1751" s="3">
        <v>2024</v>
      </c>
      <c r="M1751" s="3">
        <v>9</v>
      </c>
      <c r="N1751" s="3" t="s">
        <v>28</v>
      </c>
      <c r="O1751" s="11">
        <v>6</v>
      </c>
      <c r="P1751" s="11" t="str">
        <f>TEXT(Table1[[#This Row],[Order_Date]],"YYYY-MM")</f>
        <v>2024-09</v>
      </c>
      <c r="Q1751" s="9" t="str">
        <f>IF(AND(Table1[[#This Row],[Hour]]&gt;=6,Table1[[#This Row],[Hour]]&lt;12),"Morning",IF(AND(Table1[[#This Row],[Hour]]&gt;=12,Table1[[#This Row],[Hour]]&lt;18),"AfterNoon",IF(AND(Table1[[#This Row],[Hour]]&gt;=18,Table1[[#This Row],[Hour]]&lt;21),"Evening","Night")))</f>
        <v>Morning</v>
      </c>
      <c r="R1751">
        <f>Table1[[#This Row],[Total_Sales]]/Table1[[#This Row],[Quantity_Sold]]</f>
        <v>420.46400000000006</v>
      </c>
      <c r="S1751">
        <v>30</v>
      </c>
    </row>
    <row r="1752" spans="1:19" ht="15.75" customHeight="1" x14ac:dyDescent="0.25">
      <c r="A1752" s="3">
        <v>2751</v>
      </c>
      <c r="B1752" s="4">
        <v>45253</v>
      </c>
      <c r="C1752" s="3">
        <v>201</v>
      </c>
      <c r="D1752" s="3">
        <v>302</v>
      </c>
      <c r="E1752" s="3">
        <v>105</v>
      </c>
      <c r="F1752" s="3">
        <v>4</v>
      </c>
      <c r="G1752" s="5">
        <v>152.59200000000001</v>
      </c>
      <c r="H1752" s="5">
        <v>610.36800000000005</v>
      </c>
      <c r="I1752" s="5">
        <v>91.555199999999999</v>
      </c>
      <c r="J1752" s="3" t="b">
        <v>1</v>
      </c>
      <c r="K1752" s="3" t="s">
        <v>81</v>
      </c>
      <c r="L1752" s="3">
        <v>2023</v>
      </c>
      <c r="M1752" s="3">
        <v>11</v>
      </c>
      <c r="N1752" s="3" t="s">
        <v>16</v>
      </c>
      <c r="O1752" s="11">
        <v>3</v>
      </c>
      <c r="P1752" s="11" t="str">
        <f>TEXT(Table1[[#This Row],[Order_Date]],"YYYY-MM")</f>
        <v>2023-11</v>
      </c>
      <c r="Q1752" s="9" t="str">
        <f>IF(AND(Table1[[#This Row],[Hour]]&gt;=6,Table1[[#This Row],[Hour]]&lt;12),"Morning",IF(AND(Table1[[#This Row],[Hour]]&gt;=12,Table1[[#This Row],[Hour]]&lt;18),"AfterNoon",IF(AND(Table1[[#This Row],[Hour]]&gt;=18,Table1[[#This Row],[Hour]]&lt;21),"Evening","Night")))</f>
        <v>Night</v>
      </c>
      <c r="R1752">
        <f>Table1[[#This Row],[Total_Sales]]/Table1[[#This Row],[Quantity_Sold]]</f>
        <v>152.59200000000001</v>
      </c>
      <c r="S1752">
        <v>15</v>
      </c>
    </row>
    <row r="1753" spans="1:19" ht="15.75" customHeight="1" x14ac:dyDescent="0.25">
      <c r="A1753" s="3">
        <v>2752</v>
      </c>
      <c r="B1753" s="4">
        <v>45175</v>
      </c>
      <c r="C1753" s="3">
        <v>202</v>
      </c>
      <c r="D1753" s="3">
        <v>303</v>
      </c>
      <c r="E1753" s="3">
        <v>104</v>
      </c>
      <c r="F1753" s="3">
        <v>10</v>
      </c>
      <c r="G1753" s="5">
        <v>262.57</v>
      </c>
      <c r="H1753" s="5">
        <v>2625.7</v>
      </c>
      <c r="I1753" s="5">
        <v>446.36900000000003</v>
      </c>
      <c r="J1753" s="3" t="b">
        <v>0</v>
      </c>
      <c r="K1753" s="3" t="s">
        <v>1021</v>
      </c>
      <c r="L1753" s="3">
        <v>2023</v>
      </c>
      <c r="M1753" s="3">
        <v>9</v>
      </c>
      <c r="N1753" s="3" t="s">
        <v>18</v>
      </c>
      <c r="O1753" s="11">
        <v>8</v>
      </c>
      <c r="P1753" s="11" t="str">
        <f>TEXT(Table1[[#This Row],[Order_Date]],"YYYY-MM")</f>
        <v>2023-09</v>
      </c>
      <c r="Q1753" s="9" t="str">
        <f>IF(AND(Table1[[#This Row],[Hour]]&gt;=6,Table1[[#This Row],[Hour]]&lt;12),"Morning",IF(AND(Table1[[#This Row],[Hour]]&gt;=12,Table1[[#This Row],[Hour]]&lt;18),"AfterNoon",IF(AND(Table1[[#This Row],[Hour]]&gt;=18,Table1[[#This Row],[Hour]]&lt;21),"Evening","Night")))</f>
        <v>Morning</v>
      </c>
      <c r="R1753">
        <f>Table1[[#This Row],[Total_Sales]]/Table1[[#This Row],[Quantity_Sold]]</f>
        <v>262.57</v>
      </c>
      <c r="S1753">
        <v>17</v>
      </c>
    </row>
    <row r="1754" spans="1:19" ht="15.75" customHeight="1" x14ac:dyDescent="0.25">
      <c r="A1754" s="3">
        <v>2753</v>
      </c>
      <c r="B1754" s="4">
        <v>44901</v>
      </c>
      <c r="C1754" s="3">
        <v>204</v>
      </c>
      <c r="D1754" s="3">
        <v>301</v>
      </c>
      <c r="E1754" s="3">
        <v>101</v>
      </c>
      <c r="F1754" s="3">
        <v>5</v>
      </c>
      <c r="G1754" s="5">
        <v>153.45000000000002</v>
      </c>
      <c r="H1754" s="5">
        <v>767.25000000000011</v>
      </c>
      <c r="I1754" s="5">
        <v>145.77750000000003</v>
      </c>
      <c r="J1754" s="3" t="b">
        <v>0</v>
      </c>
      <c r="K1754" s="3" t="s">
        <v>1022</v>
      </c>
      <c r="L1754" s="3">
        <v>2022</v>
      </c>
      <c r="M1754" s="3">
        <v>12</v>
      </c>
      <c r="N1754" s="3" t="s">
        <v>31</v>
      </c>
      <c r="O1754" s="11">
        <v>1</v>
      </c>
      <c r="P1754" s="11" t="str">
        <f>TEXT(Table1[[#This Row],[Order_Date]],"YYYY-MM")</f>
        <v>2022-12</v>
      </c>
      <c r="Q1754" s="9" t="str">
        <f>IF(AND(Table1[[#This Row],[Hour]]&gt;=6,Table1[[#This Row],[Hour]]&lt;12),"Morning",IF(AND(Table1[[#This Row],[Hour]]&gt;=12,Table1[[#This Row],[Hour]]&lt;18),"AfterNoon",IF(AND(Table1[[#This Row],[Hour]]&gt;=18,Table1[[#This Row],[Hour]]&lt;21),"Evening","Night")))</f>
        <v>Night</v>
      </c>
      <c r="R1754">
        <f>Table1[[#This Row],[Total_Sales]]/Table1[[#This Row],[Quantity_Sold]]</f>
        <v>153.45000000000002</v>
      </c>
      <c r="S1754">
        <v>19</v>
      </c>
    </row>
    <row r="1755" spans="1:19" ht="15.75" customHeight="1" x14ac:dyDescent="0.25">
      <c r="A1755" s="3">
        <v>2754</v>
      </c>
      <c r="B1755" s="4">
        <v>45297</v>
      </c>
      <c r="C1755" s="3">
        <v>202</v>
      </c>
      <c r="D1755" s="3">
        <v>304</v>
      </c>
      <c r="E1755" s="3">
        <v>102</v>
      </c>
      <c r="F1755" s="3">
        <v>7</v>
      </c>
      <c r="G1755" s="5">
        <v>199.804</v>
      </c>
      <c r="H1755" s="5">
        <v>1398.6279999999999</v>
      </c>
      <c r="I1755" s="5">
        <v>293.71187999999995</v>
      </c>
      <c r="J1755" s="3" t="b">
        <v>0</v>
      </c>
      <c r="K1755" s="3" t="s">
        <v>583</v>
      </c>
      <c r="L1755" s="3">
        <v>2024</v>
      </c>
      <c r="M1755" s="3">
        <v>1</v>
      </c>
      <c r="N1755" s="3" t="s">
        <v>22</v>
      </c>
      <c r="O1755" s="11">
        <v>22</v>
      </c>
      <c r="P1755" s="11" t="str">
        <f>TEXT(Table1[[#This Row],[Order_Date]],"YYYY-MM")</f>
        <v>2024-01</v>
      </c>
      <c r="Q1755" s="9" t="str">
        <f>IF(AND(Table1[[#This Row],[Hour]]&gt;=6,Table1[[#This Row],[Hour]]&lt;12),"Morning",IF(AND(Table1[[#This Row],[Hour]]&gt;=12,Table1[[#This Row],[Hour]]&lt;18),"AfterNoon",IF(AND(Table1[[#This Row],[Hour]]&gt;=18,Table1[[#This Row],[Hour]]&lt;21),"Evening","Night")))</f>
        <v>Night</v>
      </c>
      <c r="R1755">
        <f>Table1[[#This Row],[Total_Sales]]/Table1[[#This Row],[Quantity_Sold]]</f>
        <v>199.804</v>
      </c>
      <c r="S1755">
        <v>20.999999999999996</v>
      </c>
    </row>
    <row r="1756" spans="1:19" ht="15.75" customHeight="1" x14ac:dyDescent="0.25">
      <c r="A1756" s="3">
        <v>2755</v>
      </c>
      <c r="B1756" s="4">
        <v>44922</v>
      </c>
      <c r="C1756" s="3">
        <v>203</v>
      </c>
      <c r="D1756" s="3">
        <v>303</v>
      </c>
      <c r="E1756" s="3">
        <v>102</v>
      </c>
      <c r="F1756" s="3">
        <v>1</v>
      </c>
      <c r="G1756" s="5">
        <v>500.32400000000001</v>
      </c>
      <c r="H1756" s="5">
        <v>500.32400000000001</v>
      </c>
      <c r="I1756" s="5">
        <v>125.081</v>
      </c>
      <c r="J1756" s="3" t="b">
        <v>0</v>
      </c>
      <c r="K1756" s="3" t="s">
        <v>568</v>
      </c>
      <c r="L1756" s="3">
        <v>2022</v>
      </c>
      <c r="M1756" s="3">
        <v>12</v>
      </c>
      <c r="N1756" s="3" t="s">
        <v>31</v>
      </c>
      <c r="O1756" s="11">
        <v>14</v>
      </c>
      <c r="P1756" s="11" t="str">
        <f>TEXT(Table1[[#This Row],[Order_Date]],"YYYY-MM")</f>
        <v>2022-12</v>
      </c>
      <c r="Q1756" s="9" t="str">
        <f>IF(AND(Table1[[#This Row],[Hour]]&gt;=6,Table1[[#This Row],[Hour]]&lt;12),"Morning",IF(AND(Table1[[#This Row],[Hour]]&gt;=12,Table1[[#This Row],[Hour]]&lt;18),"AfterNoon",IF(AND(Table1[[#This Row],[Hour]]&gt;=18,Table1[[#This Row],[Hour]]&lt;21),"Evening","Night")))</f>
        <v>AfterNoon</v>
      </c>
      <c r="R1756">
        <f>Table1[[#This Row],[Total_Sales]]/Table1[[#This Row],[Quantity_Sold]]</f>
        <v>500.32400000000001</v>
      </c>
      <c r="S1756">
        <v>25</v>
      </c>
    </row>
    <row r="1757" spans="1:19" ht="15.75" customHeight="1" x14ac:dyDescent="0.25">
      <c r="A1757" s="3">
        <v>2756</v>
      </c>
      <c r="B1757" s="4">
        <v>45390</v>
      </c>
      <c r="C1757" s="3">
        <v>205</v>
      </c>
      <c r="D1757" s="3">
        <v>304</v>
      </c>
      <c r="E1757" s="3">
        <v>103</v>
      </c>
      <c r="F1757" s="3">
        <v>2</v>
      </c>
      <c r="G1757" s="5">
        <v>292.072</v>
      </c>
      <c r="H1757" s="5">
        <v>584.14400000000001</v>
      </c>
      <c r="I1757" s="5">
        <v>175.2432</v>
      </c>
      <c r="J1757" s="3" t="b">
        <v>1</v>
      </c>
      <c r="K1757" s="3" t="s">
        <v>1023</v>
      </c>
      <c r="L1757" s="3">
        <v>2024</v>
      </c>
      <c r="M1757" s="3">
        <v>4</v>
      </c>
      <c r="N1757" s="3" t="s">
        <v>28</v>
      </c>
      <c r="O1757" s="11">
        <v>12</v>
      </c>
      <c r="P1757" s="11" t="str">
        <f>TEXT(Table1[[#This Row],[Order_Date]],"YYYY-MM")</f>
        <v>2024-04</v>
      </c>
      <c r="Q1757" s="9" t="str">
        <f>IF(AND(Table1[[#This Row],[Hour]]&gt;=6,Table1[[#This Row],[Hour]]&lt;12),"Morning",IF(AND(Table1[[#This Row],[Hour]]&gt;=12,Table1[[#This Row],[Hour]]&lt;18),"AfterNoon",IF(AND(Table1[[#This Row],[Hour]]&gt;=18,Table1[[#This Row],[Hour]]&lt;21),"Evening","Night")))</f>
        <v>AfterNoon</v>
      </c>
      <c r="R1757">
        <f>Table1[[#This Row],[Total_Sales]]/Table1[[#This Row],[Quantity_Sold]]</f>
        <v>292.072</v>
      </c>
      <c r="S1757">
        <v>30</v>
      </c>
    </row>
    <row r="1758" spans="1:19" ht="15.75" customHeight="1" x14ac:dyDescent="0.25">
      <c r="A1758" s="3">
        <v>2757</v>
      </c>
      <c r="B1758" s="4">
        <v>45334</v>
      </c>
      <c r="C1758" s="3">
        <v>204</v>
      </c>
      <c r="D1758" s="3">
        <v>302</v>
      </c>
      <c r="E1758" s="3">
        <v>104</v>
      </c>
      <c r="F1758" s="3">
        <v>3</v>
      </c>
      <c r="G1758" s="5">
        <v>99.154000000000011</v>
      </c>
      <c r="H1758" s="5">
        <v>297.46200000000005</v>
      </c>
      <c r="I1758" s="5">
        <v>44.619300000000003</v>
      </c>
      <c r="J1758" s="3" t="b">
        <v>1</v>
      </c>
      <c r="K1758" s="3" t="s">
        <v>1024</v>
      </c>
      <c r="L1758" s="3">
        <v>2024</v>
      </c>
      <c r="M1758" s="3">
        <v>2</v>
      </c>
      <c r="N1758" s="3" t="s">
        <v>28</v>
      </c>
      <c r="O1758" s="11">
        <v>13</v>
      </c>
      <c r="P1758" s="11" t="str">
        <f>TEXT(Table1[[#This Row],[Order_Date]],"YYYY-MM")</f>
        <v>2024-02</v>
      </c>
      <c r="Q1758" s="9" t="str">
        <f>IF(AND(Table1[[#This Row],[Hour]]&gt;=6,Table1[[#This Row],[Hour]]&lt;12),"Morning",IF(AND(Table1[[#This Row],[Hour]]&gt;=12,Table1[[#This Row],[Hour]]&lt;18),"AfterNoon",IF(AND(Table1[[#This Row],[Hour]]&gt;=18,Table1[[#This Row],[Hour]]&lt;21),"Evening","Night")))</f>
        <v>AfterNoon</v>
      </c>
      <c r="R1758">
        <f>Table1[[#This Row],[Total_Sales]]/Table1[[#This Row],[Quantity_Sold]]</f>
        <v>99.154000000000011</v>
      </c>
      <c r="S1758">
        <v>15</v>
      </c>
    </row>
    <row r="1759" spans="1:19" ht="15.75" customHeight="1" x14ac:dyDescent="0.25">
      <c r="A1759" s="3">
        <v>2758</v>
      </c>
      <c r="B1759" s="4">
        <v>45192</v>
      </c>
      <c r="C1759" s="3">
        <v>201</v>
      </c>
      <c r="D1759" s="3">
        <v>301</v>
      </c>
      <c r="E1759" s="3">
        <v>103</v>
      </c>
      <c r="F1759" s="3">
        <v>2</v>
      </c>
      <c r="G1759" s="5">
        <v>284.28400000000005</v>
      </c>
      <c r="H1759" s="5">
        <v>568.5680000000001</v>
      </c>
      <c r="I1759" s="5">
        <v>96.656560000000027</v>
      </c>
      <c r="J1759" s="3" t="b">
        <v>0</v>
      </c>
      <c r="K1759" s="3" t="s">
        <v>1025</v>
      </c>
      <c r="L1759" s="3">
        <v>2023</v>
      </c>
      <c r="M1759" s="3">
        <v>9</v>
      </c>
      <c r="N1759" s="3" t="s">
        <v>22</v>
      </c>
      <c r="O1759" s="11">
        <v>13</v>
      </c>
      <c r="P1759" s="11" t="str">
        <f>TEXT(Table1[[#This Row],[Order_Date]],"YYYY-MM")</f>
        <v>2023-09</v>
      </c>
      <c r="Q1759" s="9" t="str">
        <f>IF(AND(Table1[[#This Row],[Hour]]&gt;=6,Table1[[#This Row],[Hour]]&lt;12),"Morning",IF(AND(Table1[[#This Row],[Hour]]&gt;=12,Table1[[#This Row],[Hour]]&lt;18),"AfterNoon",IF(AND(Table1[[#This Row],[Hour]]&gt;=18,Table1[[#This Row],[Hour]]&lt;21),"Evening","Night")))</f>
        <v>AfterNoon</v>
      </c>
      <c r="R1759">
        <f>Table1[[#This Row],[Total_Sales]]/Table1[[#This Row],[Quantity_Sold]]</f>
        <v>284.28400000000005</v>
      </c>
      <c r="S1759">
        <v>17</v>
      </c>
    </row>
    <row r="1760" spans="1:19" ht="15.75" customHeight="1" x14ac:dyDescent="0.25">
      <c r="A1760" s="3">
        <v>2759</v>
      </c>
      <c r="B1760" s="4">
        <v>45245</v>
      </c>
      <c r="C1760" s="3">
        <v>201</v>
      </c>
      <c r="D1760" s="3">
        <v>302</v>
      </c>
      <c r="E1760" s="3">
        <v>104</v>
      </c>
      <c r="F1760" s="3">
        <v>6</v>
      </c>
      <c r="G1760" s="5">
        <v>84.238</v>
      </c>
      <c r="H1760" s="5">
        <v>505.428</v>
      </c>
      <c r="I1760" s="5">
        <v>96.031319999999994</v>
      </c>
      <c r="J1760" s="3" t="b">
        <v>0</v>
      </c>
      <c r="K1760" s="3" t="s">
        <v>1026</v>
      </c>
      <c r="L1760" s="3">
        <v>2023</v>
      </c>
      <c r="M1760" s="3">
        <v>11</v>
      </c>
      <c r="N1760" s="3" t="s">
        <v>18</v>
      </c>
      <c r="O1760" s="11">
        <v>12</v>
      </c>
      <c r="P1760" s="11" t="str">
        <f>TEXT(Table1[[#This Row],[Order_Date]],"YYYY-MM")</f>
        <v>2023-11</v>
      </c>
      <c r="Q1760" s="9" t="str">
        <f>IF(AND(Table1[[#This Row],[Hour]]&gt;=6,Table1[[#This Row],[Hour]]&lt;12),"Morning",IF(AND(Table1[[#This Row],[Hour]]&gt;=12,Table1[[#This Row],[Hour]]&lt;18),"AfterNoon",IF(AND(Table1[[#This Row],[Hour]]&gt;=18,Table1[[#This Row],[Hour]]&lt;21),"Evening","Night")))</f>
        <v>AfterNoon</v>
      </c>
      <c r="R1760">
        <f>Table1[[#This Row],[Total_Sales]]/Table1[[#This Row],[Quantity_Sold]]</f>
        <v>84.238</v>
      </c>
      <c r="S1760">
        <v>19</v>
      </c>
    </row>
    <row r="1761" spans="1:19" ht="15.75" customHeight="1" x14ac:dyDescent="0.25">
      <c r="A1761" s="3">
        <v>2760</v>
      </c>
      <c r="B1761" s="4">
        <v>45549</v>
      </c>
      <c r="C1761" s="3">
        <v>203</v>
      </c>
      <c r="D1761" s="3">
        <v>301</v>
      </c>
      <c r="E1761" s="3">
        <v>103</v>
      </c>
      <c r="F1761" s="3">
        <v>10</v>
      </c>
      <c r="G1761" s="5">
        <v>356.334</v>
      </c>
      <c r="H1761" s="5">
        <v>3563.34</v>
      </c>
      <c r="I1761" s="5">
        <v>748.30140000000006</v>
      </c>
      <c r="J1761" s="3" t="b">
        <v>1</v>
      </c>
      <c r="K1761" s="3" t="s">
        <v>988</v>
      </c>
      <c r="L1761" s="3">
        <v>2024</v>
      </c>
      <c r="M1761" s="3">
        <v>9</v>
      </c>
      <c r="N1761" s="3" t="s">
        <v>22</v>
      </c>
      <c r="O1761" s="11">
        <v>22</v>
      </c>
      <c r="P1761" s="11" t="str">
        <f>TEXT(Table1[[#This Row],[Order_Date]],"YYYY-MM")</f>
        <v>2024-09</v>
      </c>
      <c r="Q1761" s="9" t="str">
        <f>IF(AND(Table1[[#This Row],[Hour]]&gt;=6,Table1[[#This Row],[Hour]]&lt;12),"Morning",IF(AND(Table1[[#This Row],[Hour]]&gt;=12,Table1[[#This Row],[Hour]]&lt;18),"AfterNoon",IF(AND(Table1[[#This Row],[Hour]]&gt;=18,Table1[[#This Row],[Hour]]&lt;21),"Evening","Night")))</f>
        <v>Night</v>
      </c>
      <c r="R1761">
        <f>Table1[[#This Row],[Total_Sales]]/Table1[[#This Row],[Quantity_Sold]]</f>
        <v>356.334</v>
      </c>
      <c r="S1761">
        <v>21.000000000000004</v>
      </c>
    </row>
    <row r="1762" spans="1:19" ht="15.75" customHeight="1" x14ac:dyDescent="0.25">
      <c r="A1762" s="3">
        <v>2761</v>
      </c>
      <c r="B1762" s="4">
        <v>45130</v>
      </c>
      <c r="C1762" s="3">
        <v>202</v>
      </c>
      <c r="D1762" s="3">
        <v>302</v>
      </c>
      <c r="E1762" s="3">
        <v>104</v>
      </c>
      <c r="F1762" s="3">
        <v>8</v>
      </c>
      <c r="G1762" s="5">
        <v>230.80200000000002</v>
      </c>
      <c r="H1762" s="5">
        <v>1846.4160000000002</v>
      </c>
      <c r="I1762" s="5">
        <v>461.60400000000004</v>
      </c>
      <c r="J1762" s="3" t="b">
        <v>0</v>
      </c>
      <c r="K1762" s="3" t="s">
        <v>1010</v>
      </c>
      <c r="L1762" s="3">
        <v>2023</v>
      </c>
      <c r="M1762" s="3">
        <v>7</v>
      </c>
      <c r="N1762" s="3" t="s">
        <v>20</v>
      </c>
      <c r="O1762" s="11">
        <v>19</v>
      </c>
      <c r="P1762" s="11" t="str">
        <f>TEXT(Table1[[#This Row],[Order_Date]],"YYYY-MM")</f>
        <v>2023-07</v>
      </c>
      <c r="Q1762" s="9" t="str">
        <f>IF(AND(Table1[[#This Row],[Hour]]&gt;=6,Table1[[#This Row],[Hour]]&lt;12),"Morning",IF(AND(Table1[[#This Row],[Hour]]&gt;=12,Table1[[#This Row],[Hour]]&lt;18),"AfterNoon",IF(AND(Table1[[#This Row],[Hour]]&gt;=18,Table1[[#This Row],[Hour]]&lt;21),"Evening","Night")))</f>
        <v>Evening</v>
      </c>
      <c r="R1762">
        <f>Table1[[#This Row],[Total_Sales]]/Table1[[#This Row],[Quantity_Sold]]</f>
        <v>230.80200000000002</v>
      </c>
      <c r="S1762">
        <v>25</v>
      </c>
    </row>
    <row r="1763" spans="1:19" ht="15.75" customHeight="1" x14ac:dyDescent="0.25">
      <c r="A1763" s="3">
        <v>2762</v>
      </c>
      <c r="B1763" s="4">
        <v>45163</v>
      </c>
      <c r="C1763" s="3">
        <v>204</v>
      </c>
      <c r="D1763" s="3">
        <v>301</v>
      </c>
      <c r="E1763" s="3">
        <v>103</v>
      </c>
      <c r="F1763" s="3">
        <v>1</v>
      </c>
      <c r="G1763" s="5">
        <v>538.69200000000012</v>
      </c>
      <c r="H1763" s="5">
        <v>538.69200000000012</v>
      </c>
      <c r="I1763" s="5">
        <v>161.60760000000002</v>
      </c>
      <c r="J1763" s="3" t="b">
        <v>0</v>
      </c>
      <c r="K1763" s="3" t="s">
        <v>1027</v>
      </c>
      <c r="L1763" s="3">
        <v>2023</v>
      </c>
      <c r="M1763" s="3">
        <v>8</v>
      </c>
      <c r="N1763" s="3" t="s">
        <v>26</v>
      </c>
      <c r="O1763" s="11">
        <v>11</v>
      </c>
      <c r="P1763" s="11" t="str">
        <f>TEXT(Table1[[#This Row],[Order_Date]],"YYYY-MM")</f>
        <v>2023-08</v>
      </c>
      <c r="Q1763" s="9" t="str">
        <f>IF(AND(Table1[[#This Row],[Hour]]&gt;=6,Table1[[#This Row],[Hour]]&lt;12),"Morning",IF(AND(Table1[[#This Row],[Hour]]&gt;=12,Table1[[#This Row],[Hour]]&lt;18),"AfterNoon",IF(AND(Table1[[#This Row],[Hour]]&gt;=18,Table1[[#This Row],[Hour]]&lt;21),"Evening","Night")))</f>
        <v>Morning</v>
      </c>
      <c r="R1763">
        <f>Table1[[#This Row],[Total_Sales]]/Table1[[#This Row],[Quantity_Sold]]</f>
        <v>538.69200000000012</v>
      </c>
      <c r="S1763">
        <v>30</v>
      </c>
    </row>
    <row r="1764" spans="1:19" ht="15.75" customHeight="1" x14ac:dyDescent="0.25">
      <c r="A1764" s="3">
        <v>2763</v>
      </c>
      <c r="B1764" s="4">
        <v>45473</v>
      </c>
      <c r="C1764" s="3">
        <v>201</v>
      </c>
      <c r="D1764" s="3">
        <v>302</v>
      </c>
      <c r="E1764" s="3">
        <v>105</v>
      </c>
      <c r="F1764" s="3">
        <v>8</v>
      </c>
      <c r="G1764" s="5">
        <v>73.766000000000005</v>
      </c>
      <c r="H1764" s="5">
        <v>590.12800000000004</v>
      </c>
      <c r="I1764" s="5">
        <v>88.519199999999998</v>
      </c>
      <c r="J1764" s="3" t="b">
        <v>0</v>
      </c>
      <c r="K1764" s="3" t="s">
        <v>1028</v>
      </c>
      <c r="L1764" s="3">
        <v>2024</v>
      </c>
      <c r="M1764" s="3">
        <v>6</v>
      </c>
      <c r="N1764" s="3" t="s">
        <v>20</v>
      </c>
      <c r="O1764" s="11">
        <v>17</v>
      </c>
      <c r="P1764" s="11" t="str">
        <f>TEXT(Table1[[#This Row],[Order_Date]],"YYYY-MM")</f>
        <v>2024-06</v>
      </c>
      <c r="Q1764" s="9" t="str">
        <f>IF(AND(Table1[[#This Row],[Hour]]&gt;=6,Table1[[#This Row],[Hour]]&lt;12),"Morning",IF(AND(Table1[[#This Row],[Hour]]&gt;=12,Table1[[#This Row],[Hour]]&lt;18),"AfterNoon",IF(AND(Table1[[#This Row],[Hour]]&gt;=18,Table1[[#This Row],[Hour]]&lt;21),"Evening","Night")))</f>
        <v>AfterNoon</v>
      </c>
      <c r="R1764">
        <f>Table1[[#This Row],[Total_Sales]]/Table1[[#This Row],[Quantity_Sold]]</f>
        <v>73.766000000000005</v>
      </c>
      <c r="S1764">
        <v>15</v>
      </c>
    </row>
    <row r="1765" spans="1:19" ht="15.75" customHeight="1" x14ac:dyDescent="0.25">
      <c r="A1765" s="3">
        <v>2764</v>
      </c>
      <c r="B1765" s="4">
        <v>45201</v>
      </c>
      <c r="C1765" s="3">
        <v>202</v>
      </c>
      <c r="D1765" s="3">
        <v>301</v>
      </c>
      <c r="E1765" s="3">
        <v>101</v>
      </c>
      <c r="F1765" s="3">
        <v>8</v>
      </c>
      <c r="G1765" s="5">
        <v>550.11</v>
      </c>
      <c r="H1765" s="5">
        <v>4400.88</v>
      </c>
      <c r="I1765" s="5">
        <v>748.14960000000008</v>
      </c>
      <c r="J1765" s="3" t="b">
        <v>1</v>
      </c>
      <c r="K1765" s="3" t="s">
        <v>1029</v>
      </c>
      <c r="L1765" s="3">
        <v>2023</v>
      </c>
      <c r="M1765" s="3">
        <v>10</v>
      </c>
      <c r="N1765" s="3" t="s">
        <v>28</v>
      </c>
      <c r="O1765" s="11">
        <v>3</v>
      </c>
      <c r="P1765" s="11" t="str">
        <f>TEXT(Table1[[#This Row],[Order_Date]],"YYYY-MM")</f>
        <v>2023-10</v>
      </c>
      <c r="Q1765" s="9" t="str">
        <f>IF(AND(Table1[[#This Row],[Hour]]&gt;=6,Table1[[#This Row],[Hour]]&lt;12),"Morning",IF(AND(Table1[[#This Row],[Hour]]&gt;=12,Table1[[#This Row],[Hour]]&lt;18),"AfterNoon",IF(AND(Table1[[#This Row],[Hour]]&gt;=18,Table1[[#This Row],[Hour]]&lt;21),"Evening","Night")))</f>
        <v>Night</v>
      </c>
      <c r="R1765">
        <f>Table1[[#This Row],[Total_Sales]]/Table1[[#This Row],[Quantity_Sold]]</f>
        <v>550.11</v>
      </c>
      <c r="S1765">
        <v>17</v>
      </c>
    </row>
    <row r="1766" spans="1:19" ht="15.75" customHeight="1" x14ac:dyDescent="0.25">
      <c r="A1766" s="3">
        <v>2765</v>
      </c>
      <c r="B1766" s="4">
        <v>44883</v>
      </c>
      <c r="C1766" s="3">
        <v>204</v>
      </c>
      <c r="D1766" s="3">
        <v>301</v>
      </c>
      <c r="E1766" s="3">
        <v>102</v>
      </c>
      <c r="F1766" s="3">
        <v>4</v>
      </c>
      <c r="G1766" s="5">
        <v>492.99800000000005</v>
      </c>
      <c r="H1766" s="5">
        <v>1971.9920000000002</v>
      </c>
      <c r="I1766" s="5">
        <v>374.67848000000004</v>
      </c>
      <c r="J1766" s="3" t="b">
        <v>0</v>
      </c>
      <c r="K1766" s="3" t="s">
        <v>194</v>
      </c>
      <c r="L1766" s="3">
        <v>2022</v>
      </c>
      <c r="M1766" s="3">
        <v>11</v>
      </c>
      <c r="N1766" s="3" t="s">
        <v>26</v>
      </c>
      <c r="O1766" s="11">
        <v>7</v>
      </c>
      <c r="P1766" s="11" t="str">
        <f>TEXT(Table1[[#This Row],[Order_Date]],"YYYY-MM")</f>
        <v>2022-11</v>
      </c>
      <c r="Q1766" s="9" t="str">
        <f>IF(AND(Table1[[#This Row],[Hour]]&gt;=6,Table1[[#This Row],[Hour]]&lt;12),"Morning",IF(AND(Table1[[#This Row],[Hour]]&gt;=12,Table1[[#This Row],[Hour]]&lt;18),"AfterNoon",IF(AND(Table1[[#This Row],[Hour]]&gt;=18,Table1[[#This Row],[Hour]]&lt;21),"Evening","Night")))</f>
        <v>Morning</v>
      </c>
      <c r="R1766">
        <f>Table1[[#This Row],[Total_Sales]]/Table1[[#This Row],[Quantity_Sold]]</f>
        <v>492.99800000000005</v>
      </c>
      <c r="S1766">
        <v>19</v>
      </c>
    </row>
    <row r="1767" spans="1:19" ht="15.75" customHeight="1" x14ac:dyDescent="0.25">
      <c r="A1767" s="3">
        <v>2766</v>
      </c>
      <c r="B1767" s="4">
        <v>44898</v>
      </c>
      <c r="C1767" s="3">
        <v>205</v>
      </c>
      <c r="D1767" s="3">
        <v>302</v>
      </c>
      <c r="E1767" s="3">
        <v>102</v>
      </c>
      <c r="F1767" s="3">
        <v>8</v>
      </c>
      <c r="G1767" s="5">
        <v>240.328</v>
      </c>
      <c r="H1767" s="5">
        <v>1922.624</v>
      </c>
      <c r="I1767" s="5">
        <v>403.75103999999999</v>
      </c>
      <c r="J1767" s="3" t="b">
        <v>0</v>
      </c>
      <c r="K1767" s="3" t="s">
        <v>525</v>
      </c>
      <c r="L1767" s="3">
        <v>2022</v>
      </c>
      <c r="M1767" s="3">
        <v>12</v>
      </c>
      <c r="N1767" s="3" t="s">
        <v>22</v>
      </c>
      <c r="O1767" s="11">
        <v>16</v>
      </c>
      <c r="P1767" s="11" t="str">
        <f>TEXT(Table1[[#This Row],[Order_Date]],"YYYY-MM")</f>
        <v>2022-12</v>
      </c>
      <c r="Q1767" s="9" t="str">
        <f>IF(AND(Table1[[#This Row],[Hour]]&gt;=6,Table1[[#This Row],[Hour]]&lt;12),"Morning",IF(AND(Table1[[#This Row],[Hour]]&gt;=12,Table1[[#This Row],[Hour]]&lt;18),"AfterNoon",IF(AND(Table1[[#This Row],[Hour]]&gt;=18,Table1[[#This Row],[Hour]]&lt;21),"Evening","Night")))</f>
        <v>AfterNoon</v>
      </c>
      <c r="R1767">
        <f>Table1[[#This Row],[Total_Sales]]/Table1[[#This Row],[Quantity_Sold]]</f>
        <v>240.328</v>
      </c>
      <c r="S1767">
        <v>21</v>
      </c>
    </row>
    <row r="1768" spans="1:19" ht="15.75" customHeight="1" x14ac:dyDescent="0.25">
      <c r="A1768" s="3">
        <v>2767</v>
      </c>
      <c r="B1768" s="4">
        <v>45362</v>
      </c>
      <c r="C1768" s="3">
        <v>205</v>
      </c>
      <c r="D1768" s="3">
        <v>304</v>
      </c>
      <c r="E1768" s="3">
        <v>104</v>
      </c>
      <c r="F1768" s="3">
        <v>2</v>
      </c>
      <c r="G1768" s="5">
        <v>427.76800000000003</v>
      </c>
      <c r="H1768" s="5">
        <v>855.53600000000006</v>
      </c>
      <c r="I1768" s="5">
        <v>213.88400000000001</v>
      </c>
      <c r="J1768" s="3" t="b">
        <v>0</v>
      </c>
      <c r="K1768" s="3" t="s">
        <v>1030</v>
      </c>
      <c r="L1768" s="3">
        <v>2024</v>
      </c>
      <c r="M1768" s="3">
        <v>3</v>
      </c>
      <c r="N1768" s="3" t="s">
        <v>28</v>
      </c>
      <c r="O1768" s="11">
        <v>8</v>
      </c>
      <c r="P1768" s="11" t="str">
        <f>TEXT(Table1[[#This Row],[Order_Date]],"YYYY-MM")</f>
        <v>2024-03</v>
      </c>
      <c r="Q1768" s="9" t="str">
        <f>IF(AND(Table1[[#This Row],[Hour]]&gt;=6,Table1[[#This Row],[Hour]]&lt;12),"Morning",IF(AND(Table1[[#This Row],[Hour]]&gt;=12,Table1[[#This Row],[Hour]]&lt;18),"AfterNoon",IF(AND(Table1[[#This Row],[Hour]]&gt;=18,Table1[[#This Row],[Hour]]&lt;21),"Evening","Night")))</f>
        <v>Morning</v>
      </c>
      <c r="R1768">
        <f>Table1[[#This Row],[Total_Sales]]/Table1[[#This Row],[Quantity_Sold]]</f>
        <v>427.76800000000003</v>
      </c>
      <c r="S1768">
        <v>25</v>
      </c>
    </row>
    <row r="1769" spans="1:19" ht="15.75" customHeight="1" x14ac:dyDescent="0.25">
      <c r="A1769" s="3">
        <v>2768</v>
      </c>
      <c r="B1769" s="4">
        <v>45488</v>
      </c>
      <c r="C1769" s="3">
        <v>204</v>
      </c>
      <c r="D1769" s="3">
        <v>303</v>
      </c>
      <c r="E1769" s="3">
        <v>105</v>
      </c>
      <c r="F1769" s="3">
        <v>9</v>
      </c>
      <c r="G1769" s="5">
        <v>359.76600000000002</v>
      </c>
      <c r="H1769" s="5">
        <v>3237.8940000000002</v>
      </c>
      <c r="I1769" s="5">
        <v>971.3682</v>
      </c>
      <c r="J1769" s="3" t="b">
        <v>0</v>
      </c>
      <c r="K1769" s="3" t="s">
        <v>970</v>
      </c>
      <c r="L1769" s="3">
        <v>2024</v>
      </c>
      <c r="M1769" s="3">
        <v>7</v>
      </c>
      <c r="N1769" s="3" t="s">
        <v>28</v>
      </c>
      <c r="O1769" s="11">
        <v>13</v>
      </c>
      <c r="P1769" s="11" t="str">
        <f>TEXT(Table1[[#This Row],[Order_Date]],"YYYY-MM")</f>
        <v>2024-07</v>
      </c>
      <c r="Q1769" s="9" t="str">
        <f>IF(AND(Table1[[#This Row],[Hour]]&gt;=6,Table1[[#This Row],[Hour]]&lt;12),"Morning",IF(AND(Table1[[#This Row],[Hour]]&gt;=12,Table1[[#This Row],[Hour]]&lt;18),"AfterNoon",IF(AND(Table1[[#This Row],[Hour]]&gt;=18,Table1[[#This Row],[Hour]]&lt;21),"Evening","Night")))</f>
        <v>AfterNoon</v>
      </c>
      <c r="R1769">
        <f>Table1[[#This Row],[Total_Sales]]/Table1[[#This Row],[Quantity_Sold]]</f>
        <v>359.76600000000002</v>
      </c>
      <c r="S1769">
        <v>30</v>
      </c>
    </row>
    <row r="1770" spans="1:19" ht="15.75" customHeight="1" x14ac:dyDescent="0.25">
      <c r="A1770" s="3">
        <v>2769</v>
      </c>
      <c r="B1770" s="4">
        <v>45140</v>
      </c>
      <c r="C1770" s="3">
        <v>204</v>
      </c>
      <c r="D1770" s="3">
        <v>304</v>
      </c>
      <c r="E1770" s="3">
        <v>104</v>
      </c>
      <c r="F1770" s="3">
        <v>4</v>
      </c>
      <c r="G1770" s="5">
        <v>393.47</v>
      </c>
      <c r="H1770" s="5">
        <v>1573.88</v>
      </c>
      <c r="I1770" s="5">
        <v>236.08199999999999</v>
      </c>
      <c r="J1770" s="3" t="b">
        <v>0</v>
      </c>
      <c r="K1770" s="3" t="s">
        <v>867</v>
      </c>
      <c r="L1770" s="3">
        <v>2023</v>
      </c>
      <c r="M1770" s="3">
        <v>8</v>
      </c>
      <c r="N1770" s="3" t="s">
        <v>18</v>
      </c>
      <c r="O1770" s="11">
        <v>12</v>
      </c>
      <c r="P1770" s="11" t="str">
        <f>TEXT(Table1[[#This Row],[Order_Date]],"YYYY-MM")</f>
        <v>2023-08</v>
      </c>
      <c r="Q1770" s="9" t="str">
        <f>IF(AND(Table1[[#This Row],[Hour]]&gt;=6,Table1[[#This Row],[Hour]]&lt;12),"Morning",IF(AND(Table1[[#This Row],[Hour]]&gt;=12,Table1[[#This Row],[Hour]]&lt;18),"AfterNoon",IF(AND(Table1[[#This Row],[Hour]]&gt;=18,Table1[[#This Row],[Hour]]&lt;21),"Evening","Night")))</f>
        <v>AfterNoon</v>
      </c>
      <c r="R1770">
        <f>Table1[[#This Row],[Total_Sales]]/Table1[[#This Row],[Quantity_Sold]]</f>
        <v>393.47</v>
      </c>
      <c r="S1770">
        <v>15</v>
      </c>
    </row>
    <row r="1771" spans="1:19" ht="15.75" customHeight="1" x14ac:dyDescent="0.25">
      <c r="A1771" s="3">
        <v>2770</v>
      </c>
      <c r="B1771" s="4">
        <v>45113</v>
      </c>
      <c r="C1771" s="3">
        <v>202</v>
      </c>
      <c r="D1771" s="3">
        <v>304</v>
      </c>
      <c r="E1771" s="3">
        <v>105</v>
      </c>
      <c r="F1771" s="3">
        <v>2</v>
      </c>
      <c r="G1771" s="5">
        <v>264.13200000000001</v>
      </c>
      <c r="H1771" s="5">
        <v>528.26400000000001</v>
      </c>
      <c r="I1771" s="5">
        <v>89.804880000000011</v>
      </c>
      <c r="J1771" s="3" t="b">
        <v>0</v>
      </c>
      <c r="K1771" s="3" t="s">
        <v>1031</v>
      </c>
      <c r="L1771" s="3">
        <v>2023</v>
      </c>
      <c r="M1771" s="3">
        <v>7</v>
      </c>
      <c r="N1771" s="3" t="s">
        <v>16</v>
      </c>
      <c r="O1771" s="11">
        <v>22</v>
      </c>
      <c r="P1771" s="11" t="str">
        <f>TEXT(Table1[[#This Row],[Order_Date]],"YYYY-MM")</f>
        <v>2023-07</v>
      </c>
      <c r="Q1771" s="9" t="str">
        <f>IF(AND(Table1[[#This Row],[Hour]]&gt;=6,Table1[[#This Row],[Hour]]&lt;12),"Morning",IF(AND(Table1[[#This Row],[Hour]]&gt;=12,Table1[[#This Row],[Hour]]&lt;18),"AfterNoon",IF(AND(Table1[[#This Row],[Hour]]&gt;=18,Table1[[#This Row],[Hour]]&lt;21),"Evening","Night")))</f>
        <v>Night</v>
      </c>
      <c r="R1771">
        <f>Table1[[#This Row],[Total_Sales]]/Table1[[#This Row],[Quantity_Sold]]</f>
        <v>264.13200000000001</v>
      </c>
      <c r="S1771">
        <v>17</v>
      </c>
    </row>
    <row r="1772" spans="1:19" ht="15.75" customHeight="1" x14ac:dyDescent="0.25">
      <c r="A1772" s="3">
        <v>2771</v>
      </c>
      <c r="B1772" s="4">
        <v>45273</v>
      </c>
      <c r="C1772" s="3">
        <v>201</v>
      </c>
      <c r="D1772" s="3">
        <v>303</v>
      </c>
      <c r="E1772" s="3">
        <v>105</v>
      </c>
      <c r="F1772" s="3">
        <v>5</v>
      </c>
      <c r="G1772" s="5">
        <v>393.404</v>
      </c>
      <c r="H1772" s="5">
        <v>1967.02</v>
      </c>
      <c r="I1772" s="5">
        <v>373.73379999999997</v>
      </c>
      <c r="J1772" s="3" t="b">
        <v>0</v>
      </c>
      <c r="K1772" s="3" t="s">
        <v>54</v>
      </c>
      <c r="L1772" s="3">
        <v>2023</v>
      </c>
      <c r="M1772" s="3">
        <v>12</v>
      </c>
      <c r="N1772" s="3" t="s">
        <v>18</v>
      </c>
      <c r="O1772" s="11">
        <v>21</v>
      </c>
      <c r="P1772" s="11" t="str">
        <f>TEXT(Table1[[#This Row],[Order_Date]],"YYYY-MM")</f>
        <v>2023-12</v>
      </c>
      <c r="Q1772" s="9" t="str">
        <f>IF(AND(Table1[[#This Row],[Hour]]&gt;=6,Table1[[#This Row],[Hour]]&lt;12),"Morning",IF(AND(Table1[[#This Row],[Hour]]&gt;=12,Table1[[#This Row],[Hour]]&lt;18),"AfterNoon",IF(AND(Table1[[#This Row],[Hour]]&gt;=18,Table1[[#This Row],[Hour]]&lt;21),"Evening","Night")))</f>
        <v>Night</v>
      </c>
      <c r="R1772">
        <f>Table1[[#This Row],[Total_Sales]]/Table1[[#This Row],[Quantity_Sold]]</f>
        <v>393.404</v>
      </c>
      <c r="S1772">
        <v>19</v>
      </c>
    </row>
    <row r="1773" spans="1:19" ht="15.75" customHeight="1" x14ac:dyDescent="0.25">
      <c r="A1773" s="3">
        <v>2772</v>
      </c>
      <c r="B1773" s="4">
        <v>45339</v>
      </c>
      <c r="C1773" s="3">
        <v>201</v>
      </c>
      <c r="D1773" s="3">
        <v>305</v>
      </c>
      <c r="E1773" s="3">
        <v>104</v>
      </c>
      <c r="F1773" s="3">
        <v>4</v>
      </c>
      <c r="G1773" s="5">
        <v>323.42200000000003</v>
      </c>
      <c r="H1773" s="5">
        <v>1293.6880000000001</v>
      </c>
      <c r="I1773" s="5">
        <v>271.67448000000002</v>
      </c>
      <c r="J1773" s="3" t="b">
        <v>0</v>
      </c>
      <c r="K1773" s="3" t="s">
        <v>662</v>
      </c>
      <c r="L1773" s="3">
        <v>2024</v>
      </c>
      <c r="M1773" s="3">
        <v>2</v>
      </c>
      <c r="N1773" s="3" t="s">
        <v>22</v>
      </c>
      <c r="O1773" s="11">
        <v>10</v>
      </c>
      <c r="P1773" s="11" t="str">
        <f>TEXT(Table1[[#This Row],[Order_Date]],"YYYY-MM")</f>
        <v>2024-02</v>
      </c>
      <c r="Q1773" s="9" t="str">
        <f>IF(AND(Table1[[#This Row],[Hour]]&gt;=6,Table1[[#This Row],[Hour]]&lt;12),"Morning",IF(AND(Table1[[#This Row],[Hour]]&gt;=12,Table1[[#This Row],[Hour]]&lt;18),"AfterNoon",IF(AND(Table1[[#This Row],[Hour]]&gt;=18,Table1[[#This Row],[Hour]]&lt;21),"Evening","Night")))</f>
        <v>Morning</v>
      </c>
      <c r="R1773">
        <f>Table1[[#This Row],[Total_Sales]]/Table1[[#This Row],[Quantity_Sold]]</f>
        <v>323.42200000000003</v>
      </c>
      <c r="S1773">
        <v>21</v>
      </c>
    </row>
    <row r="1774" spans="1:19" ht="15.75" customHeight="1" x14ac:dyDescent="0.25">
      <c r="A1774" s="3">
        <v>2773</v>
      </c>
      <c r="B1774" s="4">
        <v>45525</v>
      </c>
      <c r="C1774" s="3">
        <v>201</v>
      </c>
      <c r="D1774" s="3">
        <v>301</v>
      </c>
      <c r="E1774" s="3">
        <v>102</v>
      </c>
      <c r="F1774" s="3">
        <v>2</v>
      </c>
      <c r="G1774" s="5">
        <v>566.87400000000014</v>
      </c>
      <c r="H1774" s="5">
        <v>1133.7480000000003</v>
      </c>
      <c r="I1774" s="5">
        <v>283.43700000000007</v>
      </c>
      <c r="J1774" s="3" t="b">
        <v>0</v>
      </c>
      <c r="K1774" s="3" t="s">
        <v>323</v>
      </c>
      <c r="L1774" s="3">
        <v>2024</v>
      </c>
      <c r="M1774" s="3">
        <v>8</v>
      </c>
      <c r="N1774" s="3" t="s">
        <v>18</v>
      </c>
      <c r="O1774" s="11">
        <v>1</v>
      </c>
      <c r="P1774" s="11" t="str">
        <f>TEXT(Table1[[#This Row],[Order_Date]],"YYYY-MM")</f>
        <v>2024-08</v>
      </c>
      <c r="Q1774" s="9" t="str">
        <f>IF(AND(Table1[[#This Row],[Hour]]&gt;=6,Table1[[#This Row],[Hour]]&lt;12),"Morning",IF(AND(Table1[[#This Row],[Hour]]&gt;=12,Table1[[#This Row],[Hour]]&lt;18),"AfterNoon",IF(AND(Table1[[#This Row],[Hour]]&gt;=18,Table1[[#This Row],[Hour]]&lt;21),"Evening","Night")))</f>
        <v>Night</v>
      </c>
      <c r="R1774">
        <f>Table1[[#This Row],[Total_Sales]]/Table1[[#This Row],[Quantity_Sold]]</f>
        <v>566.87400000000014</v>
      </c>
      <c r="S1774">
        <v>25</v>
      </c>
    </row>
    <row r="1775" spans="1:19" ht="15.75" customHeight="1" x14ac:dyDescent="0.25">
      <c r="A1775" s="3">
        <v>2774</v>
      </c>
      <c r="B1775" s="4">
        <v>45259</v>
      </c>
      <c r="C1775" s="3">
        <v>203</v>
      </c>
      <c r="D1775" s="3">
        <v>305</v>
      </c>
      <c r="E1775" s="3">
        <v>104</v>
      </c>
      <c r="F1775" s="3">
        <v>5</v>
      </c>
      <c r="G1775" s="5">
        <v>304.01800000000003</v>
      </c>
      <c r="H1775" s="5">
        <v>1520.0900000000001</v>
      </c>
      <c r="I1775" s="5">
        <v>456.02700000000004</v>
      </c>
      <c r="J1775" s="3" t="b">
        <v>0</v>
      </c>
      <c r="K1775" s="3" t="s">
        <v>1032</v>
      </c>
      <c r="L1775" s="3">
        <v>2023</v>
      </c>
      <c r="M1775" s="3">
        <v>11</v>
      </c>
      <c r="N1775" s="3" t="s">
        <v>18</v>
      </c>
      <c r="O1775" s="11">
        <v>1</v>
      </c>
      <c r="P1775" s="11" t="str">
        <f>TEXT(Table1[[#This Row],[Order_Date]],"YYYY-MM")</f>
        <v>2023-11</v>
      </c>
      <c r="Q1775" s="9" t="str">
        <f>IF(AND(Table1[[#This Row],[Hour]]&gt;=6,Table1[[#This Row],[Hour]]&lt;12),"Morning",IF(AND(Table1[[#This Row],[Hour]]&gt;=12,Table1[[#This Row],[Hour]]&lt;18),"AfterNoon",IF(AND(Table1[[#This Row],[Hour]]&gt;=18,Table1[[#This Row],[Hour]]&lt;21),"Evening","Night")))</f>
        <v>Night</v>
      </c>
      <c r="R1775">
        <f>Table1[[#This Row],[Total_Sales]]/Table1[[#This Row],[Quantity_Sold]]</f>
        <v>304.01800000000003</v>
      </c>
      <c r="S1775">
        <v>30</v>
      </c>
    </row>
    <row r="1776" spans="1:19" ht="15.75" customHeight="1" x14ac:dyDescent="0.25">
      <c r="A1776" s="3">
        <v>2775</v>
      </c>
      <c r="B1776" s="4">
        <v>44875</v>
      </c>
      <c r="C1776" s="3">
        <v>201</v>
      </c>
      <c r="D1776" s="3">
        <v>303</v>
      </c>
      <c r="E1776" s="3">
        <v>102</v>
      </c>
      <c r="F1776" s="3">
        <v>1</v>
      </c>
      <c r="G1776" s="5">
        <v>344.036</v>
      </c>
      <c r="H1776" s="5">
        <v>344.036</v>
      </c>
      <c r="I1776" s="5">
        <v>51.605399999999996</v>
      </c>
      <c r="J1776" s="3" t="b">
        <v>0</v>
      </c>
      <c r="K1776" s="3" t="s">
        <v>1033</v>
      </c>
      <c r="L1776" s="3">
        <v>2022</v>
      </c>
      <c r="M1776" s="3">
        <v>11</v>
      </c>
      <c r="N1776" s="3" t="s">
        <v>16</v>
      </c>
      <c r="O1776" s="11">
        <v>15</v>
      </c>
      <c r="P1776" s="11" t="str">
        <f>TEXT(Table1[[#This Row],[Order_Date]],"YYYY-MM")</f>
        <v>2022-11</v>
      </c>
      <c r="Q1776" s="9" t="str">
        <f>IF(AND(Table1[[#This Row],[Hour]]&gt;=6,Table1[[#This Row],[Hour]]&lt;12),"Morning",IF(AND(Table1[[#This Row],[Hour]]&gt;=12,Table1[[#This Row],[Hour]]&lt;18),"AfterNoon",IF(AND(Table1[[#This Row],[Hour]]&gt;=18,Table1[[#This Row],[Hour]]&lt;21),"Evening","Night")))</f>
        <v>AfterNoon</v>
      </c>
      <c r="R1776">
        <f>Table1[[#This Row],[Total_Sales]]/Table1[[#This Row],[Quantity_Sold]]</f>
        <v>344.036</v>
      </c>
      <c r="S1776">
        <v>15</v>
      </c>
    </row>
    <row r="1777" spans="1:19" ht="15.75" customHeight="1" x14ac:dyDescent="0.25">
      <c r="A1777" s="3">
        <v>2776</v>
      </c>
      <c r="B1777" s="4">
        <v>45291</v>
      </c>
      <c r="C1777" s="3">
        <v>204</v>
      </c>
      <c r="D1777" s="3">
        <v>301</v>
      </c>
      <c r="E1777" s="3">
        <v>104</v>
      </c>
      <c r="F1777" s="3">
        <v>3</v>
      </c>
      <c r="G1777" s="5">
        <v>100.188</v>
      </c>
      <c r="H1777" s="5">
        <v>300.56400000000002</v>
      </c>
      <c r="I1777" s="5">
        <v>51.095880000000008</v>
      </c>
      <c r="J1777" s="3" t="b">
        <v>0</v>
      </c>
      <c r="K1777" s="3" t="s">
        <v>559</v>
      </c>
      <c r="L1777" s="3">
        <v>2023</v>
      </c>
      <c r="M1777" s="3">
        <v>12</v>
      </c>
      <c r="N1777" s="3" t="s">
        <v>20</v>
      </c>
      <c r="O1777" s="11">
        <v>10</v>
      </c>
      <c r="P1777" s="11" t="str">
        <f>TEXT(Table1[[#This Row],[Order_Date]],"YYYY-MM")</f>
        <v>2023-12</v>
      </c>
      <c r="Q1777" s="9" t="str">
        <f>IF(AND(Table1[[#This Row],[Hour]]&gt;=6,Table1[[#This Row],[Hour]]&lt;12),"Morning",IF(AND(Table1[[#This Row],[Hour]]&gt;=12,Table1[[#This Row],[Hour]]&lt;18),"AfterNoon",IF(AND(Table1[[#This Row],[Hour]]&gt;=18,Table1[[#This Row],[Hour]]&lt;21),"Evening","Night")))</f>
        <v>Morning</v>
      </c>
      <c r="R1777">
        <f>Table1[[#This Row],[Total_Sales]]/Table1[[#This Row],[Quantity_Sold]]</f>
        <v>100.188</v>
      </c>
      <c r="S1777">
        <v>17</v>
      </c>
    </row>
    <row r="1778" spans="1:19" ht="15.75" customHeight="1" x14ac:dyDescent="0.25">
      <c r="A1778" s="3">
        <v>2777</v>
      </c>
      <c r="B1778" s="4">
        <v>45495</v>
      </c>
      <c r="C1778" s="3">
        <v>201</v>
      </c>
      <c r="D1778" s="3">
        <v>302</v>
      </c>
      <c r="E1778" s="3">
        <v>103</v>
      </c>
      <c r="F1778" s="3">
        <v>10</v>
      </c>
      <c r="G1778" s="5">
        <v>360.62400000000002</v>
      </c>
      <c r="H1778" s="5">
        <v>3606.2400000000002</v>
      </c>
      <c r="I1778" s="5">
        <v>685.18560000000002</v>
      </c>
      <c r="J1778" s="3" t="b">
        <v>0</v>
      </c>
      <c r="K1778" s="3" t="s">
        <v>449</v>
      </c>
      <c r="L1778" s="3">
        <v>2024</v>
      </c>
      <c r="M1778" s="3">
        <v>7</v>
      </c>
      <c r="N1778" s="3" t="s">
        <v>28</v>
      </c>
      <c r="O1778" s="11">
        <v>17</v>
      </c>
      <c r="P1778" s="11" t="str">
        <f>TEXT(Table1[[#This Row],[Order_Date]],"YYYY-MM")</f>
        <v>2024-07</v>
      </c>
      <c r="Q1778" s="9" t="str">
        <f>IF(AND(Table1[[#This Row],[Hour]]&gt;=6,Table1[[#This Row],[Hour]]&lt;12),"Morning",IF(AND(Table1[[#This Row],[Hour]]&gt;=12,Table1[[#This Row],[Hour]]&lt;18),"AfterNoon",IF(AND(Table1[[#This Row],[Hour]]&gt;=18,Table1[[#This Row],[Hour]]&lt;21),"Evening","Night")))</f>
        <v>AfterNoon</v>
      </c>
      <c r="R1778">
        <f>Table1[[#This Row],[Total_Sales]]/Table1[[#This Row],[Quantity_Sold]]</f>
        <v>360.62400000000002</v>
      </c>
      <c r="S1778">
        <v>19</v>
      </c>
    </row>
    <row r="1779" spans="1:19" ht="15.75" customHeight="1" x14ac:dyDescent="0.25">
      <c r="A1779" s="3">
        <v>2778</v>
      </c>
      <c r="B1779" s="4">
        <v>45397</v>
      </c>
      <c r="C1779" s="3">
        <v>201</v>
      </c>
      <c r="D1779" s="3">
        <v>301</v>
      </c>
      <c r="E1779" s="3">
        <v>101</v>
      </c>
      <c r="F1779" s="3">
        <v>1</v>
      </c>
      <c r="G1779" s="5">
        <v>197.20800000000003</v>
      </c>
      <c r="H1779" s="5">
        <v>197.20800000000003</v>
      </c>
      <c r="I1779" s="5">
        <v>41.413680000000006</v>
      </c>
      <c r="J1779" s="3" t="b">
        <v>0</v>
      </c>
      <c r="K1779" s="3" t="s">
        <v>583</v>
      </c>
      <c r="L1779" s="3">
        <v>2024</v>
      </c>
      <c r="M1779" s="3">
        <v>4</v>
      </c>
      <c r="N1779" s="3" t="s">
        <v>28</v>
      </c>
      <c r="O1779" s="11">
        <v>22</v>
      </c>
      <c r="P1779" s="11" t="str">
        <f>TEXT(Table1[[#This Row],[Order_Date]],"YYYY-MM")</f>
        <v>2024-04</v>
      </c>
      <c r="Q1779" s="9" t="str">
        <f>IF(AND(Table1[[#This Row],[Hour]]&gt;=6,Table1[[#This Row],[Hour]]&lt;12),"Morning",IF(AND(Table1[[#This Row],[Hour]]&gt;=12,Table1[[#This Row],[Hour]]&lt;18),"AfterNoon",IF(AND(Table1[[#This Row],[Hour]]&gt;=18,Table1[[#This Row],[Hour]]&lt;21),"Evening","Night")))</f>
        <v>Night</v>
      </c>
      <c r="R1779">
        <f>Table1[[#This Row],[Total_Sales]]/Table1[[#This Row],[Quantity_Sold]]</f>
        <v>197.20800000000003</v>
      </c>
      <c r="S1779">
        <v>21</v>
      </c>
    </row>
    <row r="1780" spans="1:19" ht="15.75" customHeight="1" x14ac:dyDescent="0.25">
      <c r="A1780" s="3">
        <v>2779</v>
      </c>
      <c r="B1780" s="4">
        <v>45358</v>
      </c>
      <c r="C1780" s="3">
        <v>204</v>
      </c>
      <c r="D1780" s="3">
        <v>303</v>
      </c>
      <c r="E1780" s="3">
        <v>101</v>
      </c>
      <c r="F1780" s="3">
        <v>8</v>
      </c>
      <c r="G1780" s="5">
        <v>260.10600000000005</v>
      </c>
      <c r="H1780" s="5">
        <v>2080.8480000000004</v>
      </c>
      <c r="I1780" s="5">
        <v>520.2120000000001</v>
      </c>
      <c r="J1780" s="3" t="b">
        <v>0</v>
      </c>
      <c r="K1780" s="3" t="s">
        <v>1034</v>
      </c>
      <c r="L1780" s="3">
        <v>2024</v>
      </c>
      <c r="M1780" s="3">
        <v>3</v>
      </c>
      <c r="N1780" s="3" t="s">
        <v>16</v>
      </c>
      <c r="O1780" s="11">
        <v>11</v>
      </c>
      <c r="P1780" s="11" t="str">
        <f>TEXT(Table1[[#This Row],[Order_Date]],"YYYY-MM")</f>
        <v>2024-03</v>
      </c>
      <c r="Q1780" s="9" t="str">
        <f>IF(AND(Table1[[#This Row],[Hour]]&gt;=6,Table1[[#This Row],[Hour]]&lt;12),"Morning",IF(AND(Table1[[#This Row],[Hour]]&gt;=12,Table1[[#This Row],[Hour]]&lt;18),"AfterNoon",IF(AND(Table1[[#This Row],[Hour]]&gt;=18,Table1[[#This Row],[Hour]]&lt;21),"Evening","Night")))</f>
        <v>Morning</v>
      </c>
      <c r="R1780">
        <f>Table1[[#This Row],[Total_Sales]]/Table1[[#This Row],[Quantity_Sold]]</f>
        <v>260.10600000000005</v>
      </c>
      <c r="S1780">
        <v>25</v>
      </c>
    </row>
    <row r="1781" spans="1:19" ht="15.75" customHeight="1" x14ac:dyDescent="0.25">
      <c r="A1781" s="3">
        <v>2780</v>
      </c>
      <c r="B1781" s="4">
        <v>45068</v>
      </c>
      <c r="C1781" s="3">
        <v>201</v>
      </c>
      <c r="D1781" s="3">
        <v>301</v>
      </c>
      <c r="E1781" s="3">
        <v>105</v>
      </c>
      <c r="F1781" s="3">
        <v>6</v>
      </c>
      <c r="G1781" s="5">
        <v>159.32400000000001</v>
      </c>
      <c r="H1781" s="5">
        <v>955.94400000000007</v>
      </c>
      <c r="I1781" s="5">
        <v>286.78320000000002</v>
      </c>
      <c r="J1781" s="3" t="b">
        <v>0</v>
      </c>
      <c r="K1781" s="3" t="s">
        <v>520</v>
      </c>
      <c r="L1781" s="3">
        <v>2023</v>
      </c>
      <c r="M1781" s="3">
        <v>5</v>
      </c>
      <c r="N1781" s="3" t="s">
        <v>28</v>
      </c>
      <c r="O1781" s="11">
        <v>1</v>
      </c>
      <c r="P1781" s="11" t="str">
        <f>TEXT(Table1[[#This Row],[Order_Date]],"YYYY-MM")</f>
        <v>2023-05</v>
      </c>
      <c r="Q1781" s="9" t="str">
        <f>IF(AND(Table1[[#This Row],[Hour]]&gt;=6,Table1[[#This Row],[Hour]]&lt;12),"Morning",IF(AND(Table1[[#This Row],[Hour]]&gt;=12,Table1[[#This Row],[Hour]]&lt;18),"AfterNoon",IF(AND(Table1[[#This Row],[Hour]]&gt;=18,Table1[[#This Row],[Hour]]&lt;21),"Evening","Night")))</f>
        <v>Night</v>
      </c>
      <c r="R1781">
        <f>Table1[[#This Row],[Total_Sales]]/Table1[[#This Row],[Quantity_Sold]]</f>
        <v>159.32400000000001</v>
      </c>
      <c r="S1781">
        <v>30</v>
      </c>
    </row>
    <row r="1782" spans="1:19" ht="15.75" customHeight="1" x14ac:dyDescent="0.25">
      <c r="A1782" s="3">
        <v>2781</v>
      </c>
      <c r="B1782" s="4">
        <v>45436</v>
      </c>
      <c r="C1782" s="3">
        <v>205</v>
      </c>
      <c r="D1782" s="3">
        <v>302</v>
      </c>
      <c r="E1782" s="3">
        <v>101</v>
      </c>
      <c r="F1782" s="3">
        <v>10</v>
      </c>
      <c r="G1782" s="5">
        <v>522.47800000000007</v>
      </c>
      <c r="H1782" s="5">
        <v>5224.7800000000007</v>
      </c>
      <c r="I1782" s="5">
        <v>783.7170000000001</v>
      </c>
      <c r="J1782" s="3" t="b">
        <v>0</v>
      </c>
      <c r="K1782" s="3" t="s">
        <v>100</v>
      </c>
      <c r="L1782" s="3">
        <v>2024</v>
      </c>
      <c r="M1782" s="3">
        <v>5</v>
      </c>
      <c r="N1782" s="3" t="s">
        <v>26</v>
      </c>
      <c r="O1782" s="11">
        <v>7</v>
      </c>
      <c r="P1782" s="11" t="str">
        <f>TEXT(Table1[[#This Row],[Order_Date]],"YYYY-MM")</f>
        <v>2024-05</v>
      </c>
      <c r="Q1782" s="9" t="str">
        <f>IF(AND(Table1[[#This Row],[Hour]]&gt;=6,Table1[[#This Row],[Hour]]&lt;12),"Morning",IF(AND(Table1[[#This Row],[Hour]]&gt;=12,Table1[[#This Row],[Hour]]&lt;18),"AfterNoon",IF(AND(Table1[[#This Row],[Hour]]&gt;=18,Table1[[#This Row],[Hour]]&lt;21),"Evening","Night")))</f>
        <v>Morning</v>
      </c>
      <c r="R1782">
        <f>Table1[[#This Row],[Total_Sales]]/Table1[[#This Row],[Quantity_Sold]]</f>
        <v>522.47800000000007</v>
      </c>
      <c r="S1782">
        <v>15</v>
      </c>
    </row>
    <row r="1783" spans="1:19" ht="15.75" customHeight="1" x14ac:dyDescent="0.25">
      <c r="A1783" s="3">
        <v>2782</v>
      </c>
      <c r="B1783" s="4">
        <v>44874</v>
      </c>
      <c r="C1783" s="3">
        <v>202</v>
      </c>
      <c r="D1783" s="3">
        <v>301</v>
      </c>
      <c r="E1783" s="3">
        <v>105</v>
      </c>
      <c r="F1783" s="3">
        <v>9</v>
      </c>
      <c r="G1783" s="5">
        <v>60.478000000000002</v>
      </c>
      <c r="H1783" s="5">
        <v>544.30200000000002</v>
      </c>
      <c r="I1783" s="5">
        <v>92.531340000000014</v>
      </c>
      <c r="J1783" s="3" t="b">
        <v>1</v>
      </c>
      <c r="K1783" s="3" t="s">
        <v>1035</v>
      </c>
      <c r="L1783" s="3">
        <v>2022</v>
      </c>
      <c r="M1783" s="3">
        <v>11</v>
      </c>
      <c r="N1783" s="3" t="s">
        <v>18</v>
      </c>
      <c r="O1783" s="11">
        <v>19</v>
      </c>
      <c r="P1783" s="11" t="str">
        <f>TEXT(Table1[[#This Row],[Order_Date]],"YYYY-MM")</f>
        <v>2022-11</v>
      </c>
      <c r="Q1783" s="9" t="str">
        <f>IF(AND(Table1[[#This Row],[Hour]]&gt;=6,Table1[[#This Row],[Hour]]&lt;12),"Morning",IF(AND(Table1[[#This Row],[Hour]]&gt;=12,Table1[[#This Row],[Hour]]&lt;18),"AfterNoon",IF(AND(Table1[[#This Row],[Hour]]&gt;=18,Table1[[#This Row],[Hour]]&lt;21),"Evening","Night")))</f>
        <v>Evening</v>
      </c>
      <c r="R1783">
        <f>Table1[[#This Row],[Total_Sales]]/Table1[[#This Row],[Quantity_Sold]]</f>
        <v>60.478000000000002</v>
      </c>
      <c r="S1783">
        <v>17</v>
      </c>
    </row>
    <row r="1784" spans="1:19" ht="15.75" customHeight="1" x14ac:dyDescent="0.25">
      <c r="A1784" s="3">
        <v>2783</v>
      </c>
      <c r="B1784" s="4">
        <v>45323</v>
      </c>
      <c r="C1784" s="3">
        <v>202</v>
      </c>
      <c r="D1784" s="3">
        <v>302</v>
      </c>
      <c r="E1784" s="3">
        <v>102</v>
      </c>
      <c r="F1784" s="3">
        <v>3</v>
      </c>
      <c r="G1784" s="5">
        <v>274.93400000000003</v>
      </c>
      <c r="H1784" s="5">
        <v>824.80200000000013</v>
      </c>
      <c r="I1784" s="5">
        <v>156.71238000000002</v>
      </c>
      <c r="J1784" s="3" t="b">
        <v>0</v>
      </c>
      <c r="K1784" s="3" t="s">
        <v>1036</v>
      </c>
      <c r="L1784" s="3">
        <v>2024</v>
      </c>
      <c r="M1784" s="3">
        <v>2</v>
      </c>
      <c r="N1784" s="3" t="s">
        <v>16</v>
      </c>
      <c r="O1784" s="11">
        <v>18</v>
      </c>
      <c r="P1784" s="11" t="str">
        <f>TEXT(Table1[[#This Row],[Order_Date]],"YYYY-MM")</f>
        <v>2024-02</v>
      </c>
      <c r="Q1784" s="9" t="str">
        <f>IF(AND(Table1[[#This Row],[Hour]]&gt;=6,Table1[[#This Row],[Hour]]&lt;12),"Morning",IF(AND(Table1[[#This Row],[Hour]]&gt;=12,Table1[[#This Row],[Hour]]&lt;18),"AfterNoon",IF(AND(Table1[[#This Row],[Hour]]&gt;=18,Table1[[#This Row],[Hour]]&lt;21),"Evening","Night")))</f>
        <v>Evening</v>
      </c>
      <c r="R1784">
        <f>Table1[[#This Row],[Total_Sales]]/Table1[[#This Row],[Quantity_Sold]]</f>
        <v>274.93400000000003</v>
      </c>
      <c r="S1784">
        <v>19</v>
      </c>
    </row>
    <row r="1785" spans="1:19" ht="15.75" customHeight="1" x14ac:dyDescent="0.25">
      <c r="A1785" s="3">
        <v>2784</v>
      </c>
      <c r="B1785" s="4">
        <v>45434</v>
      </c>
      <c r="C1785" s="3">
        <v>204</v>
      </c>
      <c r="D1785" s="3">
        <v>305</v>
      </c>
      <c r="E1785" s="3">
        <v>102</v>
      </c>
      <c r="F1785" s="3">
        <v>5</v>
      </c>
      <c r="G1785" s="5">
        <v>374.50600000000003</v>
      </c>
      <c r="H1785" s="5">
        <v>1872.5300000000002</v>
      </c>
      <c r="I1785" s="5">
        <v>393.23130000000003</v>
      </c>
      <c r="J1785" s="3" t="b">
        <v>0</v>
      </c>
      <c r="K1785" s="3" t="s">
        <v>423</v>
      </c>
      <c r="L1785" s="3">
        <v>2024</v>
      </c>
      <c r="M1785" s="3">
        <v>5</v>
      </c>
      <c r="N1785" s="3" t="s">
        <v>18</v>
      </c>
      <c r="O1785" s="11">
        <v>17</v>
      </c>
      <c r="P1785" s="11" t="str">
        <f>TEXT(Table1[[#This Row],[Order_Date]],"YYYY-MM")</f>
        <v>2024-05</v>
      </c>
      <c r="Q1785" s="9" t="str">
        <f>IF(AND(Table1[[#This Row],[Hour]]&gt;=6,Table1[[#This Row],[Hour]]&lt;12),"Morning",IF(AND(Table1[[#This Row],[Hour]]&gt;=12,Table1[[#This Row],[Hour]]&lt;18),"AfterNoon",IF(AND(Table1[[#This Row],[Hour]]&gt;=18,Table1[[#This Row],[Hour]]&lt;21),"Evening","Night")))</f>
        <v>AfterNoon</v>
      </c>
      <c r="R1785">
        <f>Table1[[#This Row],[Total_Sales]]/Table1[[#This Row],[Quantity_Sold]]</f>
        <v>374.50600000000003</v>
      </c>
      <c r="S1785">
        <v>21</v>
      </c>
    </row>
    <row r="1786" spans="1:19" ht="15.75" customHeight="1" x14ac:dyDescent="0.25">
      <c r="A1786" s="3">
        <v>2785</v>
      </c>
      <c r="B1786" s="4">
        <v>45474</v>
      </c>
      <c r="C1786" s="3">
        <v>203</v>
      </c>
      <c r="D1786" s="3">
        <v>302</v>
      </c>
      <c r="E1786" s="3">
        <v>104</v>
      </c>
      <c r="F1786" s="3">
        <v>2</v>
      </c>
      <c r="G1786" s="5">
        <v>304.084</v>
      </c>
      <c r="H1786" s="5">
        <v>608.16800000000001</v>
      </c>
      <c r="I1786" s="5">
        <v>152.042</v>
      </c>
      <c r="J1786" s="3" t="b">
        <v>0</v>
      </c>
      <c r="K1786" s="3" t="s">
        <v>696</v>
      </c>
      <c r="L1786" s="3">
        <v>2024</v>
      </c>
      <c r="M1786" s="3">
        <v>7</v>
      </c>
      <c r="N1786" s="3" t="s">
        <v>28</v>
      </c>
      <c r="O1786" s="11">
        <v>0</v>
      </c>
      <c r="P1786" s="11" t="str">
        <f>TEXT(Table1[[#This Row],[Order_Date]],"YYYY-MM")</f>
        <v>2024-07</v>
      </c>
      <c r="Q1786" s="9" t="str">
        <f>IF(AND(Table1[[#This Row],[Hour]]&gt;=6,Table1[[#This Row],[Hour]]&lt;12),"Morning",IF(AND(Table1[[#This Row],[Hour]]&gt;=12,Table1[[#This Row],[Hour]]&lt;18),"AfterNoon",IF(AND(Table1[[#This Row],[Hour]]&gt;=18,Table1[[#This Row],[Hour]]&lt;21),"Evening","Night")))</f>
        <v>Night</v>
      </c>
      <c r="R1786">
        <f>Table1[[#This Row],[Total_Sales]]/Table1[[#This Row],[Quantity_Sold]]</f>
        <v>304.084</v>
      </c>
      <c r="S1786">
        <v>25</v>
      </c>
    </row>
    <row r="1787" spans="1:19" ht="15.75" customHeight="1" x14ac:dyDescent="0.25">
      <c r="A1787" s="3">
        <v>2786</v>
      </c>
      <c r="B1787" s="4">
        <v>45414</v>
      </c>
      <c r="C1787" s="3">
        <v>202</v>
      </c>
      <c r="D1787" s="3">
        <v>302</v>
      </c>
      <c r="E1787" s="3">
        <v>102</v>
      </c>
      <c r="F1787" s="3">
        <v>2</v>
      </c>
      <c r="G1787" s="5">
        <v>91.696000000000012</v>
      </c>
      <c r="H1787" s="5">
        <v>183.39200000000002</v>
      </c>
      <c r="I1787" s="5">
        <v>55.017600000000009</v>
      </c>
      <c r="J1787" s="3" t="b">
        <v>0</v>
      </c>
      <c r="K1787" s="3" t="s">
        <v>1037</v>
      </c>
      <c r="L1787" s="3">
        <v>2024</v>
      </c>
      <c r="M1787" s="3">
        <v>5</v>
      </c>
      <c r="N1787" s="3" t="s">
        <v>16</v>
      </c>
      <c r="O1787" s="11">
        <v>3</v>
      </c>
      <c r="P1787" s="11" t="str">
        <f>TEXT(Table1[[#This Row],[Order_Date]],"YYYY-MM")</f>
        <v>2024-05</v>
      </c>
      <c r="Q1787" s="9" t="str">
        <f>IF(AND(Table1[[#This Row],[Hour]]&gt;=6,Table1[[#This Row],[Hour]]&lt;12),"Morning",IF(AND(Table1[[#This Row],[Hour]]&gt;=12,Table1[[#This Row],[Hour]]&lt;18),"AfterNoon",IF(AND(Table1[[#This Row],[Hour]]&gt;=18,Table1[[#This Row],[Hour]]&lt;21),"Evening","Night")))</f>
        <v>Night</v>
      </c>
      <c r="R1787">
        <f>Table1[[#This Row],[Total_Sales]]/Table1[[#This Row],[Quantity_Sold]]</f>
        <v>91.696000000000012</v>
      </c>
      <c r="S1787">
        <v>30</v>
      </c>
    </row>
    <row r="1788" spans="1:19" ht="15.75" customHeight="1" x14ac:dyDescent="0.25">
      <c r="A1788" s="3">
        <v>2787</v>
      </c>
      <c r="B1788" s="4">
        <v>45403</v>
      </c>
      <c r="C1788" s="3">
        <v>201</v>
      </c>
      <c r="D1788" s="3">
        <v>302</v>
      </c>
      <c r="E1788" s="3">
        <v>105</v>
      </c>
      <c r="F1788" s="3">
        <v>6</v>
      </c>
      <c r="G1788" s="5">
        <v>124.322</v>
      </c>
      <c r="H1788" s="5">
        <v>745.93200000000002</v>
      </c>
      <c r="I1788" s="5">
        <v>111.88979999999999</v>
      </c>
      <c r="J1788" s="3" t="b">
        <v>0</v>
      </c>
      <c r="K1788" s="3" t="s">
        <v>1038</v>
      </c>
      <c r="L1788" s="3">
        <v>2024</v>
      </c>
      <c r="M1788" s="3">
        <v>4</v>
      </c>
      <c r="N1788" s="3" t="s">
        <v>20</v>
      </c>
      <c r="O1788" s="11">
        <v>11</v>
      </c>
      <c r="P1788" s="11" t="str">
        <f>TEXT(Table1[[#This Row],[Order_Date]],"YYYY-MM")</f>
        <v>2024-04</v>
      </c>
      <c r="Q1788" s="9" t="str">
        <f>IF(AND(Table1[[#This Row],[Hour]]&gt;=6,Table1[[#This Row],[Hour]]&lt;12),"Morning",IF(AND(Table1[[#This Row],[Hour]]&gt;=12,Table1[[#This Row],[Hour]]&lt;18),"AfterNoon",IF(AND(Table1[[#This Row],[Hour]]&gt;=18,Table1[[#This Row],[Hour]]&lt;21),"Evening","Night")))</f>
        <v>Morning</v>
      </c>
      <c r="R1788">
        <f>Table1[[#This Row],[Total_Sales]]/Table1[[#This Row],[Quantity_Sold]]</f>
        <v>124.322</v>
      </c>
      <c r="S1788">
        <v>15</v>
      </c>
    </row>
    <row r="1789" spans="1:19" ht="15.75" customHeight="1" x14ac:dyDescent="0.25">
      <c r="A1789" s="3">
        <v>2788</v>
      </c>
      <c r="B1789" s="4">
        <v>44929</v>
      </c>
      <c r="C1789" s="3">
        <v>201</v>
      </c>
      <c r="D1789" s="3">
        <v>304</v>
      </c>
      <c r="E1789" s="3">
        <v>102</v>
      </c>
      <c r="F1789" s="3">
        <v>2</v>
      </c>
      <c r="G1789" s="5">
        <v>320.49600000000004</v>
      </c>
      <c r="H1789" s="5">
        <v>640.99200000000008</v>
      </c>
      <c r="I1789" s="5">
        <v>108.96864000000002</v>
      </c>
      <c r="J1789" s="3" t="b">
        <v>0</v>
      </c>
      <c r="K1789" s="3" t="s">
        <v>121</v>
      </c>
      <c r="L1789" s="3">
        <v>2023</v>
      </c>
      <c r="M1789" s="3">
        <v>1</v>
      </c>
      <c r="N1789" s="3" t="s">
        <v>31</v>
      </c>
      <c r="O1789" s="11">
        <v>9</v>
      </c>
      <c r="P1789" s="11" t="str">
        <f>TEXT(Table1[[#This Row],[Order_Date]],"YYYY-MM")</f>
        <v>2023-01</v>
      </c>
      <c r="Q1789" s="9" t="str">
        <f>IF(AND(Table1[[#This Row],[Hour]]&gt;=6,Table1[[#This Row],[Hour]]&lt;12),"Morning",IF(AND(Table1[[#This Row],[Hour]]&gt;=12,Table1[[#This Row],[Hour]]&lt;18),"AfterNoon",IF(AND(Table1[[#This Row],[Hour]]&gt;=18,Table1[[#This Row],[Hour]]&lt;21),"Evening","Night")))</f>
        <v>Morning</v>
      </c>
      <c r="R1789">
        <f>Table1[[#This Row],[Total_Sales]]/Table1[[#This Row],[Quantity_Sold]]</f>
        <v>320.49600000000004</v>
      </c>
      <c r="S1789">
        <v>17</v>
      </c>
    </row>
    <row r="1790" spans="1:19" ht="15.75" customHeight="1" x14ac:dyDescent="0.25">
      <c r="A1790" s="3">
        <v>2789</v>
      </c>
      <c r="B1790" s="4">
        <v>45088</v>
      </c>
      <c r="C1790" s="3">
        <v>202</v>
      </c>
      <c r="D1790" s="3">
        <v>304</v>
      </c>
      <c r="E1790" s="3">
        <v>103</v>
      </c>
      <c r="F1790" s="3">
        <v>2</v>
      </c>
      <c r="G1790" s="5">
        <v>321.08999999999997</v>
      </c>
      <c r="H1790" s="5">
        <v>642.17999999999995</v>
      </c>
      <c r="I1790" s="5">
        <v>122.01419999999999</v>
      </c>
      <c r="J1790" s="3" t="b">
        <v>0</v>
      </c>
      <c r="K1790" s="3" t="s">
        <v>218</v>
      </c>
      <c r="L1790" s="3">
        <v>2023</v>
      </c>
      <c r="M1790" s="3">
        <v>6</v>
      </c>
      <c r="N1790" s="3" t="s">
        <v>20</v>
      </c>
      <c r="O1790" s="11">
        <v>6</v>
      </c>
      <c r="P1790" s="11" t="str">
        <f>TEXT(Table1[[#This Row],[Order_Date]],"YYYY-MM")</f>
        <v>2023-06</v>
      </c>
      <c r="Q1790" s="9" t="str">
        <f>IF(AND(Table1[[#This Row],[Hour]]&gt;=6,Table1[[#This Row],[Hour]]&lt;12),"Morning",IF(AND(Table1[[#This Row],[Hour]]&gt;=12,Table1[[#This Row],[Hour]]&lt;18),"AfterNoon",IF(AND(Table1[[#This Row],[Hour]]&gt;=18,Table1[[#This Row],[Hour]]&lt;21),"Evening","Night")))</f>
        <v>Morning</v>
      </c>
      <c r="R1790">
        <f>Table1[[#This Row],[Total_Sales]]/Table1[[#This Row],[Quantity_Sold]]</f>
        <v>321.08999999999997</v>
      </c>
      <c r="S1790">
        <v>19</v>
      </c>
    </row>
    <row r="1791" spans="1:19" ht="15.75" customHeight="1" x14ac:dyDescent="0.25">
      <c r="A1791" s="3">
        <v>2790</v>
      </c>
      <c r="B1791" s="4">
        <v>45264</v>
      </c>
      <c r="C1791" s="3">
        <v>202</v>
      </c>
      <c r="D1791" s="3">
        <v>304</v>
      </c>
      <c r="E1791" s="3">
        <v>101</v>
      </c>
      <c r="F1791" s="3">
        <v>1</v>
      </c>
      <c r="G1791" s="5">
        <v>543.07000000000005</v>
      </c>
      <c r="H1791" s="5">
        <v>543.07000000000005</v>
      </c>
      <c r="I1791" s="5">
        <v>114.04470000000001</v>
      </c>
      <c r="J1791" s="3" t="b">
        <v>0</v>
      </c>
      <c r="K1791" s="3" t="s">
        <v>1039</v>
      </c>
      <c r="L1791" s="3">
        <v>2023</v>
      </c>
      <c r="M1791" s="3">
        <v>12</v>
      </c>
      <c r="N1791" s="3" t="s">
        <v>28</v>
      </c>
      <c r="O1791" s="11">
        <v>23</v>
      </c>
      <c r="P1791" s="11" t="str">
        <f>TEXT(Table1[[#This Row],[Order_Date]],"YYYY-MM")</f>
        <v>2023-12</v>
      </c>
      <c r="Q1791" s="9" t="str">
        <f>IF(AND(Table1[[#This Row],[Hour]]&gt;=6,Table1[[#This Row],[Hour]]&lt;12),"Morning",IF(AND(Table1[[#This Row],[Hour]]&gt;=12,Table1[[#This Row],[Hour]]&lt;18),"AfterNoon",IF(AND(Table1[[#This Row],[Hour]]&gt;=18,Table1[[#This Row],[Hour]]&lt;21),"Evening","Night")))</f>
        <v>Night</v>
      </c>
      <c r="R1791">
        <f>Table1[[#This Row],[Total_Sales]]/Table1[[#This Row],[Quantity_Sold]]</f>
        <v>543.07000000000005</v>
      </c>
      <c r="S1791">
        <v>21</v>
      </c>
    </row>
    <row r="1792" spans="1:19" ht="15.75" customHeight="1" x14ac:dyDescent="0.25">
      <c r="A1792" s="3">
        <v>2791</v>
      </c>
      <c r="B1792" s="4">
        <v>45487</v>
      </c>
      <c r="C1792" s="3">
        <v>203</v>
      </c>
      <c r="D1792" s="3">
        <v>301</v>
      </c>
      <c r="E1792" s="3">
        <v>105</v>
      </c>
      <c r="F1792" s="3">
        <v>3</v>
      </c>
      <c r="G1792" s="5">
        <v>605.02200000000005</v>
      </c>
      <c r="H1792" s="5">
        <v>1815.0660000000003</v>
      </c>
      <c r="I1792" s="5">
        <v>453.76650000000006</v>
      </c>
      <c r="J1792" s="3" t="b">
        <v>0</v>
      </c>
      <c r="K1792" s="3" t="s">
        <v>334</v>
      </c>
      <c r="L1792" s="3">
        <v>2024</v>
      </c>
      <c r="M1792" s="3">
        <v>7</v>
      </c>
      <c r="N1792" s="3" t="s">
        <v>20</v>
      </c>
      <c r="O1792" s="11">
        <v>20</v>
      </c>
      <c r="P1792" s="11" t="str">
        <f>TEXT(Table1[[#This Row],[Order_Date]],"YYYY-MM")</f>
        <v>2024-07</v>
      </c>
      <c r="Q1792" s="9" t="str">
        <f>IF(AND(Table1[[#This Row],[Hour]]&gt;=6,Table1[[#This Row],[Hour]]&lt;12),"Morning",IF(AND(Table1[[#This Row],[Hour]]&gt;=12,Table1[[#This Row],[Hour]]&lt;18),"AfterNoon",IF(AND(Table1[[#This Row],[Hour]]&gt;=18,Table1[[#This Row],[Hour]]&lt;21),"Evening","Night")))</f>
        <v>Evening</v>
      </c>
      <c r="R1792">
        <f>Table1[[#This Row],[Total_Sales]]/Table1[[#This Row],[Quantity_Sold]]</f>
        <v>605.02200000000005</v>
      </c>
      <c r="S1792">
        <v>25</v>
      </c>
    </row>
    <row r="1793" spans="1:19" ht="15.75" customHeight="1" x14ac:dyDescent="0.25">
      <c r="A1793" s="3">
        <v>2792</v>
      </c>
      <c r="B1793" s="4">
        <v>45237</v>
      </c>
      <c r="C1793" s="3">
        <v>201</v>
      </c>
      <c r="D1793" s="3">
        <v>303</v>
      </c>
      <c r="E1793" s="3">
        <v>103</v>
      </c>
      <c r="F1793" s="3">
        <v>10</v>
      </c>
      <c r="G1793" s="5">
        <v>490.73200000000003</v>
      </c>
      <c r="H1793" s="5">
        <v>4907.3200000000006</v>
      </c>
      <c r="I1793" s="5">
        <v>1472.1960000000001</v>
      </c>
      <c r="J1793" s="3" t="b">
        <v>0</v>
      </c>
      <c r="K1793" s="3" t="s">
        <v>744</v>
      </c>
      <c r="L1793" s="3">
        <v>2023</v>
      </c>
      <c r="M1793" s="3">
        <v>11</v>
      </c>
      <c r="N1793" s="3" t="s">
        <v>31</v>
      </c>
      <c r="O1793" s="11">
        <v>0</v>
      </c>
      <c r="P1793" s="11" t="str">
        <f>TEXT(Table1[[#This Row],[Order_Date]],"YYYY-MM")</f>
        <v>2023-11</v>
      </c>
      <c r="Q1793" s="9" t="str">
        <f>IF(AND(Table1[[#This Row],[Hour]]&gt;=6,Table1[[#This Row],[Hour]]&lt;12),"Morning",IF(AND(Table1[[#This Row],[Hour]]&gt;=12,Table1[[#This Row],[Hour]]&lt;18),"AfterNoon",IF(AND(Table1[[#This Row],[Hour]]&gt;=18,Table1[[#This Row],[Hour]]&lt;21),"Evening","Night")))</f>
        <v>Night</v>
      </c>
      <c r="R1793">
        <f>Table1[[#This Row],[Total_Sales]]/Table1[[#This Row],[Quantity_Sold]]</f>
        <v>490.73200000000008</v>
      </c>
      <c r="S1793">
        <v>30</v>
      </c>
    </row>
    <row r="1794" spans="1:19" ht="15.75" customHeight="1" x14ac:dyDescent="0.25">
      <c r="A1794" s="3">
        <v>2793</v>
      </c>
      <c r="B1794" s="4">
        <v>44982</v>
      </c>
      <c r="C1794" s="3">
        <v>205</v>
      </c>
      <c r="D1794" s="3">
        <v>301</v>
      </c>
      <c r="E1794" s="3">
        <v>103</v>
      </c>
      <c r="F1794" s="3">
        <v>9</v>
      </c>
      <c r="G1794" s="5">
        <v>560.73599999999999</v>
      </c>
      <c r="H1794" s="5">
        <v>5046.6239999999998</v>
      </c>
      <c r="I1794" s="5">
        <v>756.9935999999999</v>
      </c>
      <c r="J1794" s="3" t="b">
        <v>0</v>
      </c>
      <c r="K1794" s="3" t="s">
        <v>1040</v>
      </c>
      <c r="L1794" s="3">
        <v>2023</v>
      </c>
      <c r="M1794" s="3">
        <v>2</v>
      </c>
      <c r="N1794" s="3" t="s">
        <v>22</v>
      </c>
      <c r="O1794" s="11">
        <v>8</v>
      </c>
      <c r="P1794" s="11" t="str">
        <f>TEXT(Table1[[#This Row],[Order_Date]],"YYYY-MM")</f>
        <v>2023-02</v>
      </c>
      <c r="Q1794" s="9" t="str">
        <f>IF(AND(Table1[[#This Row],[Hour]]&gt;=6,Table1[[#This Row],[Hour]]&lt;12),"Morning",IF(AND(Table1[[#This Row],[Hour]]&gt;=12,Table1[[#This Row],[Hour]]&lt;18),"AfterNoon",IF(AND(Table1[[#This Row],[Hour]]&gt;=18,Table1[[#This Row],[Hour]]&lt;21),"Evening","Night")))</f>
        <v>Morning</v>
      </c>
      <c r="R1794">
        <f>Table1[[#This Row],[Total_Sales]]/Table1[[#This Row],[Quantity_Sold]]</f>
        <v>560.73599999999999</v>
      </c>
      <c r="S1794">
        <v>15</v>
      </c>
    </row>
    <row r="1795" spans="1:19" ht="15.75" customHeight="1" x14ac:dyDescent="0.25">
      <c r="A1795" s="3">
        <v>2794</v>
      </c>
      <c r="B1795" s="4">
        <v>45188</v>
      </c>
      <c r="C1795" s="3">
        <v>204</v>
      </c>
      <c r="D1795" s="3">
        <v>303</v>
      </c>
      <c r="E1795" s="3">
        <v>101</v>
      </c>
      <c r="F1795" s="3">
        <v>9</v>
      </c>
      <c r="G1795" s="5">
        <v>500.63200000000006</v>
      </c>
      <c r="H1795" s="5">
        <v>4505.6880000000001</v>
      </c>
      <c r="I1795" s="5">
        <v>765.96696000000009</v>
      </c>
      <c r="J1795" s="3" t="b">
        <v>1</v>
      </c>
      <c r="K1795" s="3" t="s">
        <v>250</v>
      </c>
      <c r="L1795" s="3">
        <v>2023</v>
      </c>
      <c r="M1795" s="3">
        <v>9</v>
      </c>
      <c r="N1795" s="3" t="s">
        <v>31</v>
      </c>
      <c r="O1795" s="11">
        <v>16</v>
      </c>
      <c r="P1795" s="11" t="str">
        <f>TEXT(Table1[[#This Row],[Order_Date]],"YYYY-MM")</f>
        <v>2023-09</v>
      </c>
      <c r="Q1795" s="9" t="str">
        <f>IF(AND(Table1[[#This Row],[Hour]]&gt;=6,Table1[[#This Row],[Hour]]&lt;12),"Morning",IF(AND(Table1[[#This Row],[Hour]]&gt;=12,Table1[[#This Row],[Hour]]&lt;18),"AfterNoon",IF(AND(Table1[[#This Row],[Hour]]&gt;=18,Table1[[#This Row],[Hour]]&lt;21),"Evening","Night")))</f>
        <v>AfterNoon</v>
      </c>
      <c r="R1795">
        <f>Table1[[#This Row],[Total_Sales]]/Table1[[#This Row],[Quantity_Sold]]</f>
        <v>500.63200000000001</v>
      </c>
      <c r="S1795">
        <v>17</v>
      </c>
    </row>
    <row r="1796" spans="1:19" ht="15.75" customHeight="1" x14ac:dyDescent="0.25">
      <c r="A1796" s="3">
        <v>2795</v>
      </c>
      <c r="B1796" s="4">
        <v>45446</v>
      </c>
      <c r="C1796" s="3">
        <v>202</v>
      </c>
      <c r="D1796" s="3">
        <v>305</v>
      </c>
      <c r="E1796" s="3">
        <v>102</v>
      </c>
      <c r="F1796" s="3">
        <v>7</v>
      </c>
      <c r="G1796" s="5">
        <v>57.464000000000006</v>
      </c>
      <c r="H1796" s="5">
        <v>402.24800000000005</v>
      </c>
      <c r="I1796" s="5">
        <v>76.427120000000016</v>
      </c>
      <c r="J1796" s="3" t="b">
        <v>1</v>
      </c>
      <c r="K1796" s="3" t="s">
        <v>210</v>
      </c>
      <c r="L1796" s="3">
        <v>2024</v>
      </c>
      <c r="M1796" s="3">
        <v>6</v>
      </c>
      <c r="N1796" s="3" t="s">
        <v>28</v>
      </c>
      <c r="O1796" s="11">
        <v>18</v>
      </c>
      <c r="P1796" s="11" t="str">
        <f>TEXT(Table1[[#This Row],[Order_Date]],"YYYY-MM")</f>
        <v>2024-06</v>
      </c>
      <c r="Q1796" s="9" t="str">
        <f>IF(AND(Table1[[#This Row],[Hour]]&gt;=6,Table1[[#This Row],[Hour]]&lt;12),"Morning",IF(AND(Table1[[#This Row],[Hour]]&gt;=12,Table1[[#This Row],[Hour]]&lt;18),"AfterNoon",IF(AND(Table1[[#This Row],[Hour]]&gt;=18,Table1[[#This Row],[Hour]]&lt;21),"Evening","Night")))</f>
        <v>Evening</v>
      </c>
      <c r="R1796">
        <f>Table1[[#This Row],[Total_Sales]]/Table1[[#This Row],[Quantity_Sold]]</f>
        <v>57.464000000000006</v>
      </c>
      <c r="S1796">
        <v>19.000000000000004</v>
      </c>
    </row>
    <row r="1797" spans="1:19" ht="15.75" customHeight="1" x14ac:dyDescent="0.25">
      <c r="A1797" s="3">
        <v>2796</v>
      </c>
      <c r="B1797" s="4">
        <v>45084</v>
      </c>
      <c r="C1797" s="3">
        <v>203</v>
      </c>
      <c r="D1797" s="3">
        <v>305</v>
      </c>
      <c r="E1797" s="3">
        <v>103</v>
      </c>
      <c r="F1797" s="3">
        <v>6</v>
      </c>
      <c r="G1797" s="5">
        <v>363.90200000000004</v>
      </c>
      <c r="H1797" s="5">
        <v>2183.4120000000003</v>
      </c>
      <c r="I1797" s="5">
        <v>458.51652000000001</v>
      </c>
      <c r="J1797" s="3" t="b">
        <v>0</v>
      </c>
      <c r="K1797" s="3" t="s">
        <v>352</v>
      </c>
      <c r="L1797" s="3">
        <v>2023</v>
      </c>
      <c r="M1797" s="3">
        <v>6</v>
      </c>
      <c r="N1797" s="3" t="s">
        <v>18</v>
      </c>
      <c r="O1797" s="11">
        <v>3</v>
      </c>
      <c r="P1797" s="11" t="str">
        <f>TEXT(Table1[[#This Row],[Order_Date]],"YYYY-MM")</f>
        <v>2023-06</v>
      </c>
      <c r="Q1797" s="9" t="str">
        <f>IF(AND(Table1[[#This Row],[Hour]]&gt;=6,Table1[[#This Row],[Hour]]&lt;12),"Morning",IF(AND(Table1[[#This Row],[Hour]]&gt;=12,Table1[[#This Row],[Hour]]&lt;18),"AfterNoon",IF(AND(Table1[[#This Row],[Hour]]&gt;=18,Table1[[#This Row],[Hour]]&lt;21),"Evening","Night")))</f>
        <v>Night</v>
      </c>
      <c r="R1797">
        <f>Table1[[#This Row],[Total_Sales]]/Table1[[#This Row],[Quantity_Sold]]</f>
        <v>363.90200000000004</v>
      </c>
      <c r="S1797">
        <v>21</v>
      </c>
    </row>
    <row r="1798" spans="1:19" ht="15.75" customHeight="1" x14ac:dyDescent="0.25">
      <c r="A1798" s="3">
        <v>2797</v>
      </c>
      <c r="B1798" s="4">
        <v>44944</v>
      </c>
      <c r="C1798" s="3">
        <v>204</v>
      </c>
      <c r="D1798" s="3">
        <v>302</v>
      </c>
      <c r="E1798" s="3">
        <v>103</v>
      </c>
      <c r="F1798" s="3">
        <v>9</v>
      </c>
      <c r="G1798" s="5">
        <v>204.38000000000002</v>
      </c>
      <c r="H1798" s="5">
        <v>1839.4200000000003</v>
      </c>
      <c r="I1798" s="5">
        <v>459.85500000000008</v>
      </c>
      <c r="J1798" s="3" t="b">
        <v>0</v>
      </c>
      <c r="K1798" s="3" t="s">
        <v>664</v>
      </c>
      <c r="L1798" s="3">
        <v>2023</v>
      </c>
      <c r="M1798" s="3">
        <v>1</v>
      </c>
      <c r="N1798" s="3" t="s">
        <v>18</v>
      </c>
      <c r="O1798" s="11">
        <v>18</v>
      </c>
      <c r="P1798" s="11" t="str">
        <f>TEXT(Table1[[#This Row],[Order_Date]],"YYYY-MM")</f>
        <v>2023-01</v>
      </c>
      <c r="Q1798" s="9" t="str">
        <f>IF(AND(Table1[[#This Row],[Hour]]&gt;=6,Table1[[#This Row],[Hour]]&lt;12),"Morning",IF(AND(Table1[[#This Row],[Hour]]&gt;=12,Table1[[#This Row],[Hour]]&lt;18),"AfterNoon",IF(AND(Table1[[#This Row],[Hour]]&gt;=18,Table1[[#This Row],[Hour]]&lt;21),"Evening","Night")))</f>
        <v>Evening</v>
      </c>
      <c r="R1798">
        <f>Table1[[#This Row],[Total_Sales]]/Table1[[#This Row],[Quantity_Sold]]</f>
        <v>204.38000000000002</v>
      </c>
      <c r="S1798">
        <v>25</v>
      </c>
    </row>
    <row r="1799" spans="1:19" ht="15.75" customHeight="1" x14ac:dyDescent="0.25">
      <c r="A1799" s="3">
        <v>2798</v>
      </c>
      <c r="B1799" s="4">
        <v>45296</v>
      </c>
      <c r="C1799" s="3">
        <v>205</v>
      </c>
      <c r="D1799" s="3">
        <v>305</v>
      </c>
      <c r="E1799" s="3">
        <v>102</v>
      </c>
      <c r="F1799" s="3">
        <v>4</v>
      </c>
      <c r="G1799" s="5">
        <v>355.23400000000004</v>
      </c>
      <c r="H1799" s="5">
        <v>1420.9360000000001</v>
      </c>
      <c r="I1799" s="5">
        <v>426.28080000000006</v>
      </c>
      <c r="J1799" s="3" t="b">
        <v>0</v>
      </c>
      <c r="K1799" s="3" t="s">
        <v>1041</v>
      </c>
      <c r="L1799" s="3">
        <v>2024</v>
      </c>
      <c r="M1799" s="3">
        <v>1</v>
      </c>
      <c r="N1799" s="3" t="s">
        <v>26</v>
      </c>
      <c r="O1799" s="11">
        <v>23</v>
      </c>
      <c r="P1799" s="11" t="str">
        <f>TEXT(Table1[[#This Row],[Order_Date]],"YYYY-MM")</f>
        <v>2024-01</v>
      </c>
      <c r="Q1799" s="9" t="str">
        <f>IF(AND(Table1[[#This Row],[Hour]]&gt;=6,Table1[[#This Row],[Hour]]&lt;12),"Morning",IF(AND(Table1[[#This Row],[Hour]]&gt;=12,Table1[[#This Row],[Hour]]&lt;18),"AfterNoon",IF(AND(Table1[[#This Row],[Hour]]&gt;=18,Table1[[#This Row],[Hour]]&lt;21),"Evening","Night")))</f>
        <v>Night</v>
      </c>
      <c r="R1799">
        <f>Table1[[#This Row],[Total_Sales]]/Table1[[#This Row],[Quantity_Sold]]</f>
        <v>355.23400000000004</v>
      </c>
      <c r="S1799">
        <v>30</v>
      </c>
    </row>
    <row r="1800" spans="1:19" ht="15.75" customHeight="1" x14ac:dyDescent="0.25">
      <c r="A1800" s="3">
        <v>2799</v>
      </c>
      <c r="B1800" s="4">
        <v>44860</v>
      </c>
      <c r="C1800" s="3">
        <v>203</v>
      </c>
      <c r="D1800" s="3">
        <v>303</v>
      </c>
      <c r="E1800" s="3">
        <v>104</v>
      </c>
      <c r="F1800" s="3">
        <v>3</v>
      </c>
      <c r="G1800" s="5">
        <v>470.31600000000003</v>
      </c>
      <c r="H1800" s="5">
        <v>1410.9480000000001</v>
      </c>
      <c r="I1800" s="5">
        <v>211.6422</v>
      </c>
      <c r="J1800" s="3" t="b">
        <v>0</v>
      </c>
      <c r="K1800" s="3" t="s">
        <v>1042</v>
      </c>
      <c r="L1800" s="3">
        <v>2022</v>
      </c>
      <c r="M1800" s="3">
        <v>10</v>
      </c>
      <c r="N1800" s="3" t="s">
        <v>18</v>
      </c>
      <c r="O1800" s="11">
        <v>5</v>
      </c>
      <c r="P1800" s="11" t="str">
        <f>TEXT(Table1[[#This Row],[Order_Date]],"YYYY-MM")</f>
        <v>2022-10</v>
      </c>
      <c r="Q1800" s="9" t="str">
        <f>IF(AND(Table1[[#This Row],[Hour]]&gt;=6,Table1[[#This Row],[Hour]]&lt;12),"Morning",IF(AND(Table1[[#This Row],[Hour]]&gt;=12,Table1[[#This Row],[Hour]]&lt;18),"AfterNoon",IF(AND(Table1[[#This Row],[Hour]]&gt;=18,Table1[[#This Row],[Hour]]&lt;21),"Evening","Night")))</f>
        <v>Night</v>
      </c>
      <c r="R1800">
        <f>Table1[[#This Row],[Total_Sales]]/Table1[[#This Row],[Quantity_Sold]]</f>
        <v>470.31600000000003</v>
      </c>
      <c r="S1800">
        <v>15</v>
      </c>
    </row>
    <row r="1801" spans="1:19" ht="15.75" customHeight="1" x14ac:dyDescent="0.25">
      <c r="A1801" s="3">
        <v>2800</v>
      </c>
      <c r="B1801" s="4">
        <v>45241</v>
      </c>
      <c r="C1801" s="3">
        <v>202</v>
      </c>
      <c r="D1801" s="3">
        <v>302</v>
      </c>
      <c r="E1801" s="3">
        <v>102</v>
      </c>
      <c r="F1801" s="3">
        <v>1</v>
      </c>
      <c r="G1801" s="5">
        <v>144.05600000000001</v>
      </c>
      <c r="H1801" s="5">
        <v>144.05600000000001</v>
      </c>
      <c r="I1801" s="5">
        <v>24.489520000000002</v>
      </c>
      <c r="J1801" s="3" t="b">
        <v>0</v>
      </c>
      <c r="K1801" s="3" t="s">
        <v>882</v>
      </c>
      <c r="L1801" s="3">
        <v>2023</v>
      </c>
      <c r="M1801" s="3">
        <v>11</v>
      </c>
      <c r="N1801" s="3" t="s">
        <v>22</v>
      </c>
      <c r="O1801" s="11">
        <v>21</v>
      </c>
      <c r="P1801" s="11" t="str">
        <f>TEXT(Table1[[#This Row],[Order_Date]],"YYYY-MM")</f>
        <v>2023-11</v>
      </c>
      <c r="Q1801" s="9" t="str">
        <f>IF(AND(Table1[[#This Row],[Hour]]&gt;=6,Table1[[#This Row],[Hour]]&lt;12),"Morning",IF(AND(Table1[[#This Row],[Hour]]&gt;=12,Table1[[#This Row],[Hour]]&lt;18),"AfterNoon",IF(AND(Table1[[#This Row],[Hour]]&gt;=18,Table1[[#This Row],[Hour]]&lt;21),"Evening","Night")))</f>
        <v>Night</v>
      </c>
      <c r="R1801">
        <f>Table1[[#This Row],[Total_Sales]]/Table1[[#This Row],[Quantity_Sold]]</f>
        <v>144.05600000000001</v>
      </c>
      <c r="S1801">
        <v>17</v>
      </c>
    </row>
    <row r="1802" spans="1:19" ht="15.75" customHeight="1" x14ac:dyDescent="0.25">
      <c r="A1802" s="3">
        <v>2801</v>
      </c>
      <c r="B1802" s="4">
        <v>45245</v>
      </c>
      <c r="C1802" s="3">
        <v>201</v>
      </c>
      <c r="D1802" s="3">
        <v>305</v>
      </c>
      <c r="E1802" s="3">
        <v>103</v>
      </c>
      <c r="F1802" s="3">
        <v>8</v>
      </c>
      <c r="G1802" s="5">
        <v>380.49</v>
      </c>
      <c r="H1802" s="5">
        <v>3043.92</v>
      </c>
      <c r="I1802" s="5">
        <v>578.34479999999996</v>
      </c>
      <c r="J1802" s="3" t="b">
        <v>0</v>
      </c>
      <c r="K1802" s="3" t="s">
        <v>1043</v>
      </c>
      <c r="L1802" s="3">
        <v>2023</v>
      </c>
      <c r="M1802" s="3">
        <v>11</v>
      </c>
      <c r="N1802" s="3" t="s">
        <v>18</v>
      </c>
      <c r="O1802" s="11">
        <v>19</v>
      </c>
      <c r="P1802" s="11" t="str">
        <f>TEXT(Table1[[#This Row],[Order_Date]],"YYYY-MM")</f>
        <v>2023-11</v>
      </c>
      <c r="Q1802" s="9" t="str">
        <f>IF(AND(Table1[[#This Row],[Hour]]&gt;=6,Table1[[#This Row],[Hour]]&lt;12),"Morning",IF(AND(Table1[[#This Row],[Hour]]&gt;=12,Table1[[#This Row],[Hour]]&lt;18),"AfterNoon",IF(AND(Table1[[#This Row],[Hour]]&gt;=18,Table1[[#This Row],[Hour]]&lt;21),"Evening","Night")))</f>
        <v>Evening</v>
      </c>
      <c r="R1802">
        <f>Table1[[#This Row],[Total_Sales]]/Table1[[#This Row],[Quantity_Sold]]</f>
        <v>380.49</v>
      </c>
      <c r="S1802">
        <v>18.999999999999996</v>
      </c>
    </row>
    <row r="1803" spans="1:19" ht="15.75" customHeight="1" x14ac:dyDescent="0.25">
      <c r="A1803" s="3">
        <v>2802</v>
      </c>
      <c r="B1803" s="4">
        <v>45525</v>
      </c>
      <c r="C1803" s="3">
        <v>204</v>
      </c>
      <c r="D1803" s="3">
        <v>304</v>
      </c>
      <c r="E1803" s="3">
        <v>104</v>
      </c>
      <c r="F1803" s="3">
        <v>10</v>
      </c>
      <c r="G1803" s="5">
        <v>282.084</v>
      </c>
      <c r="H1803" s="5">
        <v>2820.84</v>
      </c>
      <c r="I1803" s="5">
        <v>592.37639999999999</v>
      </c>
      <c r="J1803" s="3" t="b">
        <v>0</v>
      </c>
      <c r="K1803" s="3" t="s">
        <v>824</v>
      </c>
      <c r="L1803" s="3">
        <v>2024</v>
      </c>
      <c r="M1803" s="3">
        <v>8</v>
      </c>
      <c r="N1803" s="3" t="s">
        <v>18</v>
      </c>
      <c r="O1803" s="11">
        <v>22</v>
      </c>
      <c r="P1803" s="11" t="str">
        <f>TEXT(Table1[[#This Row],[Order_Date]],"YYYY-MM")</f>
        <v>2024-08</v>
      </c>
      <c r="Q1803" s="9" t="str">
        <f>IF(AND(Table1[[#This Row],[Hour]]&gt;=6,Table1[[#This Row],[Hour]]&lt;12),"Morning",IF(AND(Table1[[#This Row],[Hour]]&gt;=12,Table1[[#This Row],[Hour]]&lt;18),"AfterNoon",IF(AND(Table1[[#This Row],[Hour]]&gt;=18,Table1[[#This Row],[Hour]]&lt;21),"Evening","Night")))</f>
        <v>Night</v>
      </c>
      <c r="R1803">
        <f>Table1[[#This Row],[Total_Sales]]/Table1[[#This Row],[Quantity_Sold]]</f>
        <v>282.084</v>
      </c>
      <c r="S1803">
        <v>21</v>
      </c>
    </row>
    <row r="1804" spans="1:19" ht="15.75" customHeight="1" x14ac:dyDescent="0.25">
      <c r="A1804" s="3">
        <v>2803</v>
      </c>
      <c r="B1804" s="4">
        <v>45394</v>
      </c>
      <c r="C1804" s="3">
        <v>202</v>
      </c>
      <c r="D1804" s="3">
        <v>304</v>
      </c>
      <c r="E1804" s="3">
        <v>103</v>
      </c>
      <c r="F1804" s="3">
        <v>6</v>
      </c>
      <c r="G1804" s="5">
        <v>447.19400000000007</v>
      </c>
      <c r="H1804" s="5">
        <v>2683.1640000000007</v>
      </c>
      <c r="I1804" s="5">
        <v>670.79100000000017</v>
      </c>
      <c r="J1804" s="3" t="b">
        <v>0</v>
      </c>
      <c r="K1804" s="3" t="s">
        <v>1044</v>
      </c>
      <c r="L1804" s="3">
        <v>2024</v>
      </c>
      <c r="M1804" s="3">
        <v>4</v>
      </c>
      <c r="N1804" s="3" t="s">
        <v>26</v>
      </c>
      <c r="O1804" s="11">
        <v>16</v>
      </c>
      <c r="P1804" s="11" t="str">
        <f>TEXT(Table1[[#This Row],[Order_Date]],"YYYY-MM")</f>
        <v>2024-04</v>
      </c>
      <c r="Q1804" s="9" t="str">
        <f>IF(AND(Table1[[#This Row],[Hour]]&gt;=6,Table1[[#This Row],[Hour]]&lt;12),"Morning",IF(AND(Table1[[#This Row],[Hour]]&gt;=12,Table1[[#This Row],[Hour]]&lt;18),"AfterNoon",IF(AND(Table1[[#This Row],[Hour]]&gt;=18,Table1[[#This Row],[Hour]]&lt;21),"Evening","Night")))</f>
        <v>AfterNoon</v>
      </c>
      <c r="R1804">
        <f>Table1[[#This Row],[Total_Sales]]/Table1[[#This Row],[Quantity_Sold]]</f>
        <v>447.19400000000013</v>
      </c>
      <c r="S1804">
        <v>25</v>
      </c>
    </row>
    <row r="1805" spans="1:19" ht="15.75" customHeight="1" x14ac:dyDescent="0.25">
      <c r="A1805" s="3">
        <v>2804</v>
      </c>
      <c r="B1805" s="4">
        <v>45126</v>
      </c>
      <c r="C1805" s="3">
        <v>205</v>
      </c>
      <c r="D1805" s="3">
        <v>301</v>
      </c>
      <c r="E1805" s="3">
        <v>102</v>
      </c>
      <c r="F1805" s="3">
        <v>7</v>
      </c>
      <c r="G1805" s="5">
        <v>509.54200000000009</v>
      </c>
      <c r="H1805" s="5">
        <v>3566.7940000000008</v>
      </c>
      <c r="I1805" s="5">
        <v>1070.0382000000002</v>
      </c>
      <c r="J1805" s="3" t="b">
        <v>1</v>
      </c>
      <c r="K1805" s="3" t="s">
        <v>578</v>
      </c>
      <c r="L1805" s="3">
        <v>2023</v>
      </c>
      <c r="M1805" s="3">
        <v>7</v>
      </c>
      <c r="N1805" s="3" t="s">
        <v>18</v>
      </c>
      <c r="O1805" s="11">
        <v>17</v>
      </c>
      <c r="P1805" s="11" t="str">
        <f>TEXT(Table1[[#This Row],[Order_Date]],"YYYY-MM")</f>
        <v>2023-07</v>
      </c>
      <c r="Q1805" s="9" t="str">
        <f>IF(AND(Table1[[#This Row],[Hour]]&gt;=6,Table1[[#This Row],[Hour]]&lt;12),"Morning",IF(AND(Table1[[#This Row],[Hour]]&gt;=12,Table1[[#This Row],[Hour]]&lt;18),"AfterNoon",IF(AND(Table1[[#This Row],[Hour]]&gt;=18,Table1[[#This Row],[Hour]]&lt;21),"Evening","Night")))</f>
        <v>AfterNoon</v>
      </c>
      <c r="R1805">
        <f>Table1[[#This Row],[Total_Sales]]/Table1[[#This Row],[Quantity_Sold]]</f>
        <v>509.54200000000009</v>
      </c>
      <c r="S1805">
        <v>30</v>
      </c>
    </row>
    <row r="1806" spans="1:19" ht="15.75" customHeight="1" x14ac:dyDescent="0.25">
      <c r="A1806" s="3">
        <v>2805</v>
      </c>
      <c r="B1806" s="4">
        <v>45194</v>
      </c>
      <c r="C1806" s="3">
        <v>202</v>
      </c>
      <c r="D1806" s="3">
        <v>305</v>
      </c>
      <c r="E1806" s="3">
        <v>105</v>
      </c>
      <c r="F1806" s="3">
        <v>9</v>
      </c>
      <c r="G1806" s="5">
        <v>191.18000000000004</v>
      </c>
      <c r="H1806" s="5">
        <v>1720.6200000000003</v>
      </c>
      <c r="I1806" s="5">
        <v>258.09300000000002</v>
      </c>
      <c r="J1806" s="3" t="b">
        <v>0</v>
      </c>
      <c r="K1806" s="3" t="s">
        <v>667</v>
      </c>
      <c r="L1806" s="3">
        <v>2023</v>
      </c>
      <c r="M1806" s="3">
        <v>9</v>
      </c>
      <c r="N1806" s="3" t="s">
        <v>28</v>
      </c>
      <c r="O1806" s="11">
        <v>23</v>
      </c>
      <c r="P1806" s="11" t="str">
        <f>TEXT(Table1[[#This Row],[Order_Date]],"YYYY-MM")</f>
        <v>2023-09</v>
      </c>
      <c r="Q1806" s="9" t="str">
        <f>IF(AND(Table1[[#This Row],[Hour]]&gt;=6,Table1[[#This Row],[Hour]]&lt;12),"Morning",IF(AND(Table1[[#This Row],[Hour]]&gt;=12,Table1[[#This Row],[Hour]]&lt;18),"AfterNoon",IF(AND(Table1[[#This Row],[Hour]]&gt;=18,Table1[[#This Row],[Hour]]&lt;21),"Evening","Night")))</f>
        <v>Night</v>
      </c>
      <c r="R1806">
        <f>Table1[[#This Row],[Total_Sales]]/Table1[[#This Row],[Quantity_Sold]]</f>
        <v>191.18000000000004</v>
      </c>
      <c r="S1806">
        <v>14.999999999999996</v>
      </c>
    </row>
    <row r="1807" spans="1:19" ht="15.75" customHeight="1" x14ac:dyDescent="0.25">
      <c r="A1807" s="3">
        <v>2806</v>
      </c>
      <c r="B1807" s="4">
        <v>44930</v>
      </c>
      <c r="C1807" s="3">
        <v>203</v>
      </c>
      <c r="D1807" s="3">
        <v>301</v>
      </c>
      <c r="E1807" s="3">
        <v>104</v>
      </c>
      <c r="F1807" s="3">
        <v>6</v>
      </c>
      <c r="G1807" s="5">
        <v>359.74400000000003</v>
      </c>
      <c r="H1807" s="5">
        <v>2158.4639999999999</v>
      </c>
      <c r="I1807" s="5">
        <v>366.93888000000004</v>
      </c>
      <c r="J1807" s="3" t="b">
        <v>0</v>
      </c>
      <c r="K1807" s="3" t="s">
        <v>268</v>
      </c>
      <c r="L1807" s="3">
        <v>2023</v>
      </c>
      <c r="M1807" s="3">
        <v>1</v>
      </c>
      <c r="N1807" s="3" t="s">
        <v>18</v>
      </c>
      <c r="O1807" s="11">
        <v>7</v>
      </c>
      <c r="P1807" s="11" t="str">
        <f>TEXT(Table1[[#This Row],[Order_Date]],"YYYY-MM")</f>
        <v>2023-01</v>
      </c>
      <c r="Q1807" s="9" t="str">
        <f>IF(AND(Table1[[#This Row],[Hour]]&gt;=6,Table1[[#This Row],[Hour]]&lt;12),"Morning",IF(AND(Table1[[#This Row],[Hour]]&gt;=12,Table1[[#This Row],[Hour]]&lt;18),"AfterNoon",IF(AND(Table1[[#This Row],[Hour]]&gt;=18,Table1[[#This Row],[Hour]]&lt;21),"Evening","Night")))</f>
        <v>Morning</v>
      </c>
      <c r="R1807">
        <f>Table1[[#This Row],[Total_Sales]]/Table1[[#This Row],[Quantity_Sold]]</f>
        <v>359.74399999999997</v>
      </c>
      <c r="S1807">
        <v>17</v>
      </c>
    </row>
    <row r="1808" spans="1:19" ht="15.75" customHeight="1" x14ac:dyDescent="0.25">
      <c r="A1808" s="3">
        <v>2807</v>
      </c>
      <c r="B1808" s="4">
        <v>45232</v>
      </c>
      <c r="C1808" s="3">
        <v>203</v>
      </c>
      <c r="D1808" s="3">
        <v>304</v>
      </c>
      <c r="E1808" s="3">
        <v>103</v>
      </c>
      <c r="F1808" s="3">
        <v>7</v>
      </c>
      <c r="G1808" s="5">
        <v>533.01600000000008</v>
      </c>
      <c r="H1808" s="5">
        <v>3731.1120000000005</v>
      </c>
      <c r="I1808" s="5">
        <v>708.91128000000015</v>
      </c>
      <c r="J1808" s="3" t="b">
        <v>1</v>
      </c>
      <c r="K1808" s="3" t="s">
        <v>1045</v>
      </c>
      <c r="L1808" s="3">
        <v>2023</v>
      </c>
      <c r="M1808" s="3">
        <v>11</v>
      </c>
      <c r="N1808" s="3" t="s">
        <v>16</v>
      </c>
      <c r="O1808" s="11">
        <v>21</v>
      </c>
      <c r="P1808" s="11" t="str">
        <f>TEXT(Table1[[#This Row],[Order_Date]],"YYYY-MM")</f>
        <v>2023-11</v>
      </c>
      <c r="Q1808" s="9" t="str">
        <f>IF(AND(Table1[[#This Row],[Hour]]&gt;=6,Table1[[#This Row],[Hour]]&lt;12),"Morning",IF(AND(Table1[[#This Row],[Hour]]&gt;=12,Table1[[#This Row],[Hour]]&lt;18),"AfterNoon",IF(AND(Table1[[#This Row],[Hour]]&gt;=18,Table1[[#This Row],[Hour]]&lt;21),"Evening","Night")))</f>
        <v>Night</v>
      </c>
      <c r="R1808">
        <f>Table1[[#This Row],[Total_Sales]]/Table1[[#This Row],[Quantity_Sold]]</f>
        <v>533.01600000000008</v>
      </c>
      <c r="S1808">
        <v>19</v>
      </c>
    </row>
    <row r="1809" spans="1:19" ht="15.75" customHeight="1" x14ac:dyDescent="0.25">
      <c r="A1809" s="3">
        <v>2808</v>
      </c>
      <c r="B1809" s="4">
        <v>45315</v>
      </c>
      <c r="C1809" s="3">
        <v>204</v>
      </c>
      <c r="D1809" s="3">
        <v>304</v>
      </c>
      <c r="E1809" s="3">
        <v>104</v>
      </c>
      <c r="F1809" s="3">
        <v>4</v>
      </c>
      <c r="G1809" s="5">
        <v>563.37599999999998</v>
      </c>
      <c r="H1809" s="5">
        <v>2253.5039999999999</v>
      </c>
      <c r="I1809" s="5">
        <v>473.23583999999994</v>
      </c>
      <c r="J1809" s="3" t="b">
        <v>0</v>
      </c>
      <c r="K1809" s="3" t="s">
        <v>1046</v>
      </c>
      <c r="L1809" s="3">
        <v>2024</v>
      </c>
      <c r="M1809" s="3">
        <v>1</v>
      </c>
      <c r="N1809" s="3" t="s">
        <v>18</v>
      </c>
      <c r="O1809" s="11">
        <v>23</v>
      </c>
      <c r="P1809" s="11" t="str">
        <f>TEXT(Table1[[#This Row],[Order_Date]],"YYYY-MM")</f>
        <v>2024-01</v>
      </c>
      <c r="Q1809" s="9" t="str">
        <f>IF(AND(Table1[[#This Row],[Hour]]&gt;=6,Table1[[#This Row],[Hour]]&lt;12),"Morning",IF(AND(Table1[[#This Row],[Hour]]&gt;=12,Table1[[#This Row],[Hour]]&lt;18),"AfterNoon",IF(AND(Table1[[#This Row],[Hour]]&gt;=18,Table1[[#This Row],[Hour]]&lt;21),"Evening","Night")))</f>
        <v>Night</v>
      </c>
      <c r="R1809">
        <f>Table1[[#This Row],[Total_Sales]]/Table1[[#This Row],[Quantity_Sold]]</f>
        <v>563.37599999999998</v>
      </c>
      <c r="S1809">
        <v>21</v>
      </c>
    </row>
    <row r="1810" spans="1:19" ht="15.75" customHeight="1" x14ac:dyDescent="0.25">
      <c r="A1810" s="3">
        <v>2809</v>
      </c>
      <c r="B1810" s="4">
        <v>45508</v>
      </c>
      <c r="C1810" s="3">
        <v>204</v>
      </c>
      <c r="D1810" s="3">
        <v>302</v>
      </c>
      <c r="E1810" s="3">
        <v>102</v>
      </c>
      <c r="F1810" s="3">
        <v>3</v>
      </c>
      <c r="G1810" s="5">
        <v>554.202</v>
      </c>
      <c r="H1810" s="5">
        <v>1662.606</v>
      </c>
      <c r="I1810" s="5">
        <v>415.6515</v>
      </c>
      <c r="J1810" s="3" t="b">
        <v>0</v>
      </c>
      <c r="K1810" s="3" t="s">
        <v>411</v>
      </c>
      <c r="L1810" s="3">
        <v>2024</v>
      </c>
      <c r="M1810" s="3">
        <v>8</v>
      </c>
      <c r="N1810" s="3" t="s">
        <v>20</v>
      </c>
      <c r="O1810" s="11">
        <v>1</v>
      </c>
      <c r="P1810" s="11" t="str">
        <f>TEXT(Table1[[#This Row],[Order_Date]],"YYYY-MM")</f>
        <v>2024-08</v>
      </c>
      <c r="Q1810" s="9" t="str">
        <f>IF(AND(Table1[[#This Row],[Hour]]&gt;=6,Table1[[#This Row],[Hour]]&lt;12),"Morning",IF(AND(Table1[[#This Row],[Hour]]&gt;=12,Table1[[#This Row],[Hour]]&lt;18),"AfterNoon",IF(AND(Table1[[#This Row],[Hour]]&gt;=18,Table1[[#This Row],[Hour]]&lt;21),"Evening","Night")))</f>
        <v>Night</v>
      </c>
      <c r="R1810">
        <f>Table1[[#This Row],[Total_Sales]]/Table1[[#This Row],[Quantity_Sold]]</f>
        <v>554.202</v>
      </c>
      <c r="S1810">
        <v>25</v>
      </c>
    </row>
    <row r="1811" spans="1:19" ht="15.75" customHeight="1" x14ac:dyDescent="0.25">
      <c r="A1811" s="3">
        <v>2810</v>
      </c>
      <c r="B1811" s="4">
        <v>45494</v>
      </c>
      <c r="C1811" s="3">
        <v>202</v>
      </c>
      <c r="D1811" s="3">
        <v>301</v>
      </c>
      <c r="E1811" s="3">
        <v>102</v>
      </c>
      <c r="F1811" s="3">
        <v>3</v>
      </c>
      <c r="G1811" s="5">
        <v>120.626</v>
      </c>
      <c r="H1811" s="5">
        <v>361.87800000000004</v>
      </c>
      <c r="I1811" s="5">
        <v>108.56340000000002</v>
      </c>
      <c r="J1811" s="3" t="b">
        <v>0</v>
      </c>
      <c r="K1811" s="3" t="s">
        <v>338</v>
      </c>
      <c r="L1811" s="3">
        <v>2024</v>
      </c>
      <c r="M1811" s="3">
        <v>7</v>
      </c>
      <c r="N1811" s="3" t="s">
        <v>20</v>
      </c>
      <c r="O1811" s="11">
        <v>22</v>
      </c>
      <c r="P1811" s="11" t="str">
        <f>TEXT(Table1[[#This Row],[Order_Date]],"YYYY-MM")</f>
        <v>2024-07</v>
      </c>
      <c r="Q1811" s="9" t="str">
        <f>IF(AND(Table1[[#This Row],[Hour]]&gt;=6,Table1[[#This Row],[Hour]]&lt;12),"Morning",IF(AND(Table1[[#This Row],[Hour]]&gt;=12,Table1[[#This Row],[Hour]]&lt;18),"AfterNoon",IF(AND(Table1[[#This Row],[Hour]]&gt;=18,Table1[[#This Row],[Hour]]&lt;21),"Evening","Night")))</f>
        <v>Night</v>
      </c>
      <c r="R1811">
        <f>Table1[[#This Row],[Total_Sales]]/Table1[[#This Row],[Quantity_Sold]]</f>
        <v>120.62600000000002</v>
      </c>
      <c r="S1811">
        <v>30</v>
      </c>
    </row>
    <row r="1812" spans="1:19" ht="15.75" customHeight="1" x14ac:dyDescent="0.25">
      <c r="A1812" s="3">
        <v>2811</v>
      </c>
      <c r="B1812" s="4">
        <v>45467</v>
      </c>
      <c r="C1812" s="3">
        <v>203</v>
      </c>
      <c r="D1812" s="3">
        <v>301</v>
      </c>
      <c r="E1812" s="3">
        <v>103</v>
      </c>
      <c r="F1812" s="3">
        <v>8</v>
      </c>
      <c r="G1812" s="5">
        <v>286.17600000000004</v>
      </c>
      <c r="H1812" s="5">
        <v>2289.4080000000004</v>
      </c>
      <c r="I1812" s="5">
        <v>343.41120000000006</v>
      </c>
      <c r="J1812" s="3" t="b">
        <v>1</v>
      </c>
      <c r="K1812" s="3" t="s">
        <v>143</v>
      </c>
      <c r="L1812" s="3">
        <v>2024</v>
      </c>
      <c r="M1812" s="3">
        <v>6</v>
      </c>
      <c r="N1812" s="3" t="s">
        <v>28</v>
      </c>
      <c r="O1812" s="11">
        <v>13</v>
      </c>
      <c r="P1812" s="11" t="str">
        <f>TEXT(Table1[[#This Row],[Order_Date]],"YYYY-MM")</f>
        <v>2024-06</v>
      </c>
      <c r="Q1812" s="9" t="str">
        <f>IF(AND(Table1[[#This Row],[Hour]]&gt;=6,Table1[[#This Row],[Hour]]&lt;12),"Morning",IF(AND(Table1[[#This Row],[Hour]]&gt;=12,Table1[[#This Row],[Hour]]&lt;18),"AfterNoon",IF(AND(Table1[[#This Row],[Hour]]&gt;=18,Table1[[#This Row],[Hour]]&lt;21),"Evening","Night")))</f>
        <v>AfterNoon</v>
      </c>
      <c r="R1812">
        <f>Table1[[#This Row],[Total_Sales]]/Table1[[#This Row],[Quantity_Sold]]</f>
        <v>286.17600000000004</v>
      </c>
      <c r="S1812">
        <v>15</v>
      </c>
    </row>
    <row r="1813" spans="1:19" ht="15.75" customHeight="1" x14ac:dyDescent="0.25">
      <c r="A1813" s="3">
        <v>2812</v>
      </c>
      <c r="B1813" s="4">
        <v>45040</v>
      </c>
      <c r="C1813" s="3">
        <v>204</v>
      </c>
      <c r="D1813" s="3">
        <v>303</v>
      </c>
      <c r="E1813" s="3">
        <v>104</v>
      </c>
      <c r="F1813" s="3">
        <v>9</v>
      </c>
      <c r="G1813" s="5">
        <v>80.212000000000003</v>
      </c>
      <c r="H1813" s="5">
        <v>721.90800000000002</v>
      </c>
      <c r="I1813" s="5">
        <v>122.72436000000002</v>
      </c>
      <c r="J1813" s="3" t="b">
        <v>0</v>
      </c>
      <c r="K1813" s="3" t="s">
        <v>1047</v>
      </c>
      <c r="L1813" s="3">
        <v>2023</v>
      </c>
      <c r="M1813" s="3">
        <v>4</v>
      </c>
      <c r="N1813" s="3" t="s">
        <v>28</v>
      </c>
      <c r="O1813" s="11">
        <v>10</v>
      </c>
      <c r="P1813" s="11" t="str">
        <f>TEXT(Table1[[#This Row],[Order_Date]],"YYYY-MM")</f>
        <v>2023-04</v>
      </c>
      <c r="Q1813" s="9" t="str">
        <f>IF(AND(Table1[[#This Row],[Hour]]&gt;=6,Table1[[#This Row],[Hour]]&lt;12),"Morning",IF(AND(Table1[[#This Row],[Hour]]&gt;=12,Table1[[#This Row],[Hour]]&lt;18),"AfterNoon",IF(AND(Table1[[#This Row],[Hour]]&gt;=18,Table1[[#This Row],[Hour]]&lt;21),"Evening","Night")))</f>
        <v>Morning</v>
      </c>
      <c r="R1813">
        <f>Table1[[#This Row],[Total_Sales]]/Table1[[#This Row],[Quantity_Sold]]</f>
        <v>80.212000000000003</v>
      </c>
      <c r="S1813">
        <v>17</v>
      </c>
    </row>
    <row r="1814" spans="1:19" ht="15.75" customHeight="1" x14ac:dyDescent="0.25">
      <c r="A1814" s="3">
        <v>2813</v>
      </c>
      <c r="B1814" s="4">
        <v>45217</v>
      </c>
      <c r="C1814" s="3">
        <v>201</v>
      </c>
      <c r="D1814" s="3">
        <v>302</v>
      </c>
      <c r="E1814" s="3">
        <v>102</v>
      </c>
      <c r="F1814" s="3">
        <v>4</v>
      </c>
      <c r="G1814" s="5">
        <v>631.84</v>
      </c>
      <c r="H1814" s="5">
        <v>2527.36</v>
      </c>
      <c r="I1814" s="5">
        <v>480.19840000000005</v>
      </c>
      <c r="J1814" s="3" t="b">
        <v>0</v>
      </c>
      <c r="K1814" s="3" t="s">
        <v>108</v>
      </c>
      <c r="L1814" s="3">
        <v>2023</v>
      </c>
      <c r="M1814" s="3">
        <v>10</v>
      </c>
      <c r="N1814" s="3" t="s">
        <v>18</v>
      </c>
      <c r="O1814" s="11">
        <v>5</v>
      </c>
      <c r="P1814" s="11" t="str">
        <f>TEXT(Table1[[#This Row],[Order_Date]],"YYYY-MM")</f>
        <v>2023-10</v>
      </c>
      <c r="Q1814" s="9" t="str">
        <f>IF(AND(Table1[[#This Row],[Hour]]&gt;=6,Table1[[#This Row],[Hour]]&lt;12),"Morning",IF(AND(Table1[[#This Row],[Hour]]&gt;=12,Table1[[#This Row],[Hour]]&lt;18),"AfterNoon",IF(AND(Table1[[#This Row],[Hour]]&gt;=18,Table1[[#This Row],[Hour]]&lt;21),"Evening","Night")))</f>
        <v>Night</v>
      </c>
      <c r="R1814">
        <f>Table1[[#This Row],[Total_Sales]]/Table1[[#This Row],[Quantity_Sold]]</f>
        <v>631.84</v>
      </c>
      <c r="S1814">
        <v>19</v>
      </c>
    </row>
    <row r="1815" spans="1:19" ht="15.75" customHeight="1" x14ac:dyDescent="0.25">
      <c r="A1815" s="3">
        <v>2814</v>
      </c>
      <c r="B1815" s="4">
        <v>45257</v>
      </c>
      <c r="C1815" s="3">
        <v>204</v>
      </c>
      <c r="D1815" s="3">
        <v>303</v>
      </c>
      <c r="E1815" s="3">
        <v>101</v>
      </c>
      <c r="F1815" s="3">
        <v>3</v>
      </c>
      <c r="G1815" s="5">
        <v>617.05600000000004</v>
      </c>
      <c r="H1815" s="5">
        <v>1851.1680000000001</v>
      </c>
      <c r="I1815" s="5">
        <v>388.74528000000004</v>
      </c>
      <c r="J1815" s="3" t="b">
        <v>0</v>
      </c>
      <c r="K1815" s="3" t="s">
        <v>1048</v>
      </c>
      <c r="L1815" s="3">
        <v>2023</v>
      </c>
      <c r="M1815" s="3">
        <v>11</v>
      </c>
      <c r="N1815" s="3" t="s">
        <v>28</v>
      </c>
      <c r="O1815" s="11">
        <v>9</v>
      </c>
      <c r="P1815" s="11" t="str">
        <f>TEXT(Table1[[#This Row],[Order_Date]],"YYYY-MM")</f>
        <v>2023-11</v>
      </c>
      <c r="Q1815" s="9" t="str">
        <f>IF(AND(Table1[[#This Row],[Hour]]&gt;=6,Table1[[#This Row],[Hour]]&lt;12),"Morning",IF(AND(Table1[[#This Row],[Hour]]&gt;=12,Table1[[#This Row],[Hour]]&lt;18),"AfterNoon",IF(AND(Table1[[#This Row],[Hour]]&gt;=18,Table1[[#This Row],[Hour]]&lt;21),"Evening","Night")))</f>
        <v>Morning</v>
      </c>
      <c r="R1815">
        <f>Table1[[#This Row],[Total_Sales]]/Table1[[#This Row],[Quantity_Sold]]</f>
        <v>617.05600000000004</v>
      </c>
      <c r="S1815">
        <v>21.000000000000004</v>
      </c>
    </row>
    <row r="1816" spans="1:19" ht="15.75" customHeight="1" x14ac:dyDescent="0.25">
      <c r="A1816" s="3">
        <v>2815</v>
      </c>
      <c r="B1816" s="4">
        <v>45191</v>
      </c>
      <c r="C1816" s="3">
        <v>204</v>
      </c>
      <c r="D1816" s="3">
        <v>305</v>
      </c>
      <c r="E1816" s="3">
        <v>105</v>
      </c>
      <c r="F1816" s="3">
        <v>5</v>
      </c>
      <c r="G1816" s="5">
        <v>479.29200000000009</v>
      </c>
      <c r="H1816" s="5">
        <v>2396.4600000000005</v>
      </c>
      <c r="I1816" s="5">
        <v>599.11500000000012</v>
      </c>
      <c r="J1816" s="3" t="b">
        <v>0</v>
      </c>
      <c r="K1816" s="3" t="s">
        <v>204</v>
      </c>
      <c r="L1816" s="3">
        <v>2023</v>
      </c>
      <c r="M1816" s="3">
        <v>9</v>
      </c>
      <c r="N1816" s="3" t="s">
        <v>26</v>
      </c>
      <c r="O1816" s="11">
        <v>21</v>
      </c>
      <c r="P1816" s="11" t="str">
        <f>TEXT(Table1[[#This Row],[Order_Date]],"YYYY-MM")</f>
        <v>2023-09</v>
      </c>
      <c r="Q1816" s="9" t="str">
        <f>IF(AND(Table1[[#This Row],[Hour]]&gt;=6,Table1[[#This Row],[Hour]]&lt;12),"Morning",IF(AND(Table1[[#This Row],[Hour]]&gt;=12,Table1[[#This Row],[Hour]]&lt;18),"AfterNoon",IF(AND(Table1[[#This Row],[Hour]]&gt;=18,Table1[[#This Row],[Hour]]&lt;21),"Evening","Night")))</f>
        <v>Night</v>
      </c>
      <c r="R1816">
        <f>Table1[[#This Row],[Total_Sales]]/Table1[[#This Row],[Quantity_Sold]]</f>
        <v>479.29200000000009</v>
      </c>
      <c r="S1816">
        <v>25</v>
      </c>
    </row>
    <row r="1817" spans="1:19" ht="15.75" customHeight="1" x14ac:dyDescent="0.25">
      <c r="A1817" s="3">
        <v>2816</v>
      </c>
      <c r="B1817" s="4">
        <v>45408</v>
      </c>
      <c r="C1817" s="3">
        <v>203</v>
      </c>
      <c r="D1817" s="3">
        <v>303</v>
      </c>
      <c r="E1817" s="3">
        <v>104</v>
      </c>
      <c r="F1817" s="3">
        <v>7</v>
      </c>
      <c r="G1817" s="5">
        <v>321.08999999999997</v>
      </c>
      <c r="H1817" s="5">
        <v>2247.6299999999997</v>
      </c>
      <c r="I1817" s="5">
        <v>674.28899999999987</v>
      </c>
      <c r="J1817" s="3" t="b">
        <v>0</v>
      </c>
      <c r="K1817" s="3" t="s">
        <v>713</v>
      </c>
      <c r="L1817" s="3">
        <v>2024</v>
      </c>
      <c r="M1817" s="3">
        <v>4</v>
      </c>
      <c r="N1817" s="3" t="s">
        <v>26</v>
      </c>
      <c r="O1817" s="11">
        <v>15</v>
      </c>
      <c r="P1817" s="11" t="str">
        <f>TEXT(Table1[[#This Row],[Order_Date]],"YYYY-MM")</f>
        <v>2024-04</v>
      </c>
      <c r="Q1817" s="9" t="str">
        <f>IF(AND(Table1[[#This Row],[Hour]]&gt;=6,Table1[[#This Row],[Hour]]&lt;12),"Morning",IF(AND(Table1[[#This Row],[Hour]]&gt;=12,Table1[[#This Row],[Hour]]&lt;18),"AfterNoon",IF(AND(Table1[[#This Row],[Hour]]&gt;=18,Table1[[#This Row],[Hour]]&lt;21),"Evening","Night")))</f>
        <v>AfterNoon</v>
      </c>
      <c r="R1817">
        <f>Table1[[#This Row],[Total_Sales]]/Table1[[#This Row],[Quantity_Sold]]</f>
        <v>321.08999999999997</v>
      </c>
      <c r="S1817">
        <v>30</v>
      </c>
    </row>
    <row r="1818" spans="1:19" ht="15.75" customHeight="1" x14ac:dyDescent="0.25">
      <c r="A1818" s="3">
        <v>2817</v>
      </c>
      <c r="B1818" s="4">
        <v>45185</v>
      </c>
      <c r="C1818" s="3">
        <v>201</v>
      </c>
      <c r="D1818" s="3">
        <v>304</v>
      </c>
      <c r="E1818" s="3">
        <v>104</v>
      </c>
      <c r="F1818" s="3">
        <v>7</v>
      </c>
      <c r="G1818" s="5">
        <v>499.24600000000004</v>
      </c>
      <c r="H1818" s="5">
        <v>3494.7220000000002</v>
      </c>
      <c r="I1818" s="5">
        <v>524.20830000000001</v>
      </c>
      <c r="J1818" s="3" t="b">
        <v>0</v>
      </c>
      <c r="K1818" s="3" t="s">
        <v>1049</v>
      </c>
      <c r="L1818" s="3">
        <v>2023</v>
      </c>
      <c r="M1818" s="3">
        <v>9</v>
      </c>
      <c r="N1818" s="3" t="s">
        <v>22</v>
      </c>
      <c r="O1818" s="11">
        <v>4</v>
      </c>
      <c r="P1818" s="11" t="str">
        <f>TEXT(Table1[[#This Row],[Order_Date]],"YYYY-MM")</f>
        <v>2023-09</v>
      </c>
      <c r="Q1818" s="9" t="str">
        <f>IF(AND(Table1[[#This Row],[Hour]]&gt;=6,Table1[[#This Row],[Hour]]&lt;12),"Morning",IF(AND(Table1[[#This Row],[Hour]]&gt;=12,Table1[[#This Row],[Hour]]&lt;18),"AfterNoon",IF(AND(Table1[[#This Row],[Hour]]&gt;=18,Table1[[#This Row],[Hour]]&lt;21),"Evening","Night")))</f>
        <v>Night</v>
      </c>
      <c r="R1818">
        <f>Table1[[#This Row],[Total_Sales]]/Table1[[#This Row],[Quantity_Sold]]</f>
        <v>499.24600000000004</v>
      </c>
      <c r="S1818">
        <v>15</v>
      </c>
    </row>
    <row r="1819" spans="1:19" ht="15.75" customHeight="1" x14ac:dyDescent="0.25">
      <c r="A1819" s="3">
        <v>2818</v>
      </c>
      <c r="B1819" s="4">
        <v>45477</v>
      </c>
      <c r="C1819" s="3">
        <v>201</v>
      </c>
      <c r="D1819" s="3">
        <v>304</v>
      </c>
      <c r="E1819" s="3">
        <v>103</v>
      </c>
      <c r="F1819" s="3">
        <v>10</v>
      </c>
      <c r="G1819" s="5">
        <v>156.35399999999998</v>
      </c>
      <c r="H1819" s="5">
        <v>1563.54</v>
      </c>
      <c r="I1819" s="5">
        <v>265.80180000000001</v>
      </c>
      <c r="J1819" s="3" t="b">
        <v>1</v>
      </c>
      <c r="K1819" s="3" t="s">
        <v>1050</v>
      </c>
      <c r="L1819" s="3">
        <v>2024</v>
      </c>
      <c r="M1819" s="3">
        <v>7</v>
      </c>
      <c r="N1819" s="3" t="s">
        <v>16</v>
      </c>
      <c r="O1819" s="11">
        <v>23</v>
      </c>
      <c r="P1819" s="11" t="str">
        <f>TEXT(Table1[[#This Row],[Order_Date]],"YYYY-MM")</f>
        <v>2024-07</v>
      </c>
      <c r="Q1819" s="9" t="str">
        <f>IF(AND(Table1[[#This Row],[Hour]]&gt;=6,Table1[[#This Row],[Hour]]&lt;12),"Morning",IF(AND(Table1[[#This Row],[Hour]]&gt;=12,Table1[[#This Row],[Hour]]&lt;18),"AfterNoon",IF(AND(Table1[[#This Row],[Hour]]&gt;=18,Table1[[#This Row],[Hour]]&lt;21),"Evening","Night")))</f>
        <v>Night</v>
      </c>
      <c r="R1819">
        <f>Table1[[#This Row],[Total_Sales]]/Table1[[#This Row],[Quantity_Sold]]</f>
        <v>156.35399999999998</v>
      </c>
      <c r="S1819">
        <v>17</v>
      </c>
    </row>
    <row r="1820" spans="1:19" ht="15.75" customHeight="1" x14ac:dyDescent="0.25">
      <c r="A1820" s="3">
        <v>2819</v>
      </c>
      <c r="B1820" s="4">
        <v>45092</v>
      </c>
      <c r="C1820" s="3">
        <v>201</v>
      </c>
      <c r="D1820" s="3">
        <v>305</v>
      </c>
      <c r="E1820" s="3">
        <v>102</v>
      </c>
      <c r="F1820" s="3">
        <v>6</v>
      </c>
      <c r="G1820" s="5">
        <v>177.29800000000003</v>
      </c>
      <c r="H1820" s="5">
        <v>1063.7880000000002</v>
      </c>
      <c r="I1820" s="5">
        <v>202.11972000000006</v>
      </c>
      <c r="J1820" s="3" t="b">
        <v>1</v>
      </c>
      <c r="K1820" s="3" t="s">
        <v>158</v>
      </c>
      <c r="L1820" s="3">
        <v>2023</v>
      </c>
      <c r="M1820" s="3">
        <v>6</v>
      </c>
      <c r="N1820" s="3" t="s">
        <v>16</v>
      </c>
      <c r="O1820" s="11">
        <v>4</v>
      </c>
      <c r="P1820" s="11" t="str">
        <f>TEXT(Table1[[#This Row],[Order_Date]],"YYYY-MM")</f>
        <v>2023-06</v>
      </c>
      <c r="Q1820" s="9" t="str">
        <f>IF(AND(Table1[[#This Row],[Hour]]&gt;=6,Table1[[#This Row],[Hour]]&lt;12),"Morning",IF(AND(Table1[[#This Row],[Hour]]&gt;=12,Table1[[#This Row],[Hour]]&lt;18),"AfterNoon",IF(AND(Table1[[#This Row],[Hour]]&gt;=18,Table1[[#This Row],[Hour]]&lt;21),"Evening","Night")))</f>
        <v>Night</v>
      </c>
      <c r="R1820">
        <f>Table1[[#This Row],[Total_Sales]]/Table1[[#This Row],[Quantity_Sold]]</f>
        <v>177.29800000000003</v>
      </c>
      <c r="S1820">
        <v>19</v>
      </c>
    </row>
    <row r="1821" spans="1:19" ht="15.75" customHeight="1" x14ac:dyDescent="0.25">
      <c r="A1821" s="3">
        <v>2820</v>
      </c>
      <c r="B1821" s="4">
        <v>45184</v>
      </c>
      <c r="C1821" s="3">
        <v>204</v>
      </c>
      <c r="D1821" s="3">
        <v>301</v>
      </c>
      <c r="E1821" s="3">
        <v>102</v>
      </c>
      <c r="F1821" s="3">
        <v>3</v>
      </c>
      <c r="G1821" s="5">
        <v>537.79</v>
      </c>
      <c r="H1821" s="5">
        <v>1613.37</v>
      </c>
      <c r="I1821" s="5">
        <v>338.80769999999995</v>
      </c>
      <c r="J1821" s="3" t="b">
        <v>1</v>
      </c>
      <c r="K1821" s="3" t="s">
        <v>612</v>
      </c>
      <c r="L1821" s="3">
        <v>2023</v>
      </c>
      <c r="M1821" s="3">
        <v>9</v>
      </c>
      <c r="N1821" s="3" t="s">
        <v>26</v>
      </c>
      <c r="O1821" s="11">
        <v>17</v>
      </c>
      <c r="P1821" s="11" t="str">
        <f>TEXT(Table1[[#This Row],[Order_Date]],"YYYY-MM")</f>
        <v>2023-09</v>
      </c>
      <c r="Q1821" s="9" t="str">
        <f>IF(AND(Table1[[#This Row],[Hour]]&gt;=6,Table1[[#This Row],[Hour]]&lt;12),"Morning",IF(AND(Table1[[#This Row],[Hour]]&gt;=12,Table1[[#This Row],[Hour]]&lt;18),"AfterNoon",IF(AND(Table1[[#This Row],[Hour]]&gt;=18,Table1[[#This Row],[Hour]]&lt;21),"Evening","Night")))</f>
        <v>AfterNoon</v>
      </c>
      <c r="R1821">
        <f>Table1[[#This Row],[Total_Sales]]/Table1[[#This Row],[Quantity_Sold]]</f>
        <v>537.79</v>
      </c>
      <c r="S1821">
        <v>21</v>
      </c>
    </row>
    <row r="1822" spans="1:19" ht="15.75" customHeight="1" x14ac:dyDescent="0.25">
      <c r="A1822" s="3">
        <v>2821</v>
      </c>
      <c r="B1822" s="4">
        <v>45166</v>
      </c>
      <c r="C1822" s="3">
        <v>201</v>
      </c>
      <c r="D1822" s="3">
        <v>303</v>
      </c>
      <c r="E1822" s="3">
        <v>102</v>
      </c>
      <c r="F1822" s="3">
        <v>4</v>
      </c>
      <c r="G1822" s="5">
        <v>590.87599999999998</v>
      </c>
      <c r="H1822" s="5">
        <v>2363.5039999999999</v>
      </c>
      <c r="I1822" s="5">
        <v>590.87599999999998</v>
      </c>
      <c r="J1822" s="3" t="b">
        <v>0</v>
      </c>
      <c r="K1822" s="3" t="s">
        <v>525</v>
      </c>
      <c r="L1822" s="3">
        <v>2023</v>
      </c>
      <c r="M1822" s="3">
        <v>8</v>
      </c>
      <c r="N1822" s="3" t="s">
        <v>28</v>
      </c>
      <c r="O1822" s="11">
        <v>16</v>
      </c>
      <c r="P1822" s="11" t="str">
        <f>TEXT(Table1[[#This Row],[Order_Date]],"YYYY-MM")</f>
        <v>2023-08</v>
      </c>
      <c r="Q1822" s="9" t="str">
        <f>IF(AND(Table1[[#This Row],[Hour]]&gt;=6,Table1[[#This Row],[Hour]]&lt;12),"Morning",IF(AND(Table1[[#This Row],[Hour]]&gt;=12,Table1[[#This Row],[Hour]]&lt;18),"AfterNoon",IF(AND(Table1[[#This Row],[Hour]]&gt;=18,Table1[[#This Row],[Hour]]&lt;21),"Evening","Night")))</f>
        <v>AfterNoon</v>
      </c>
      <c r="R1822">
        <f>Table1[[#This Row],[Total_Sales]]/Table1[[#This Row],[Quantity_Sold]]</f>
        <v>590.87599999999998</v>
      </c>
      <c r="S1822">
        <v>25</v>
      </c>
    </row>
    <row r="1823" spans="1:19" ht="15.75" customHeight="1" x14ac:dyDescent="0.25">
      <c r="A1823" s="3">
        <v>2822</v>
      </c>
      <c r="B1823" s="4">
        <v>45577</v>
      </c>
      <c r="C1823" s="3">
        <v>201</v>
      </c>
      <c r="D1823" s="3">
        <v>302</v>
      </c>
      <c r="E1823" s="3">
        <v>105</v>
      </c>
      <c r="F1823" s="3">
        <v>10</v>
      </c>
      <c r="G1823" s="5">
        <v>624.00800000000004</v>
      </c>
      <c r="H1823" s="5">
        <v>6240.08</v>
      </c>
      <c r="I1823" s="5">
        <v>1872.0239999999999</v>
      </c>
      <c r="J1823" s="3" t="b">
        <v>0</v>
      </c>
      <c r="K1823" s="3" t="s">
        <v>674</v>
      </c>
      <c r="L1823" s="3">
        <v>2024</v>
      </c>
      <c r="M1823" s="3">
        <v>10</v>
      </c>
      <c r="N1823" s="3" t="s">
        <v>22</v>
      </c>
      <c r="O1823" s="11">
        <v>15</v>
      </c>
      <c r="P1823" s="11" t="str">
        <f>TEXT(Table1[[#This Row],[Order_Date]],"YYYY-MM")</f>
        <v>2024-10</v>
      </c>
      <c r="Q1823" s="9" t="str">
        <f>IF(AND(Table1[[#This Row],[Hour]]&gt;=6,Table1[[#This Row],[Hour]]&lt;12),"Morning",IF(AND(Table1[[#This Row],[Hour]]&gt;=12,Table1[[#This Row],[Hour]]&lt;18),"AfterNoon",IF(AND(Table1[[#This Row],[Hour]]&gt;=18,Table1[[#This Row],[Hour]]&lt;21),"Evening","Night")))</f>
        <v>AfterNoon</v>
      </c>
      <c r="R1823">
        <f>Table1[[#This Row],[Total_Sales]]/Table1[[#This Row],[Quantity_Sold]]</f>
        <v>624.00800000000004</v>
      </c>
      <c r="S1823">
        <v>30</v>
      </c>
    </row>
    <row r="1824" spans="1:19" ht="15.75" customHeight="1" x14ac:dyDescent="0.25">
      <c r="A1824" s="3">
        <v>2823</v>
      </c>
      <c r="B1824" s="4">
        <v>45573</v>
      </c>
      <c r="C1824" s="3">
        <v>202</v>
      </c>
      <c r="D1824" s="3">
        <v>302</v>
      </c>
      <c r="E1824" s="3">
        <v>103</v>
      </c>
      <c r="F1824" s="3">
        <v>9</v>
      </c>
      <c r="G1824" s="5">
        <v>614.67999999999995</v>
      </c>
      <c r="H1824" s="5">
        <v>5532.12</v>
      </c>
      <c r="I1824" s="5">
        <v>829.81799999999998</v>
      </c>
      <c r="J1824" s="3" t="b">
        <v>0</v>
      </c>
      <c r="K1824" s="3" t="s">
        <v>1051</v>
      </c>
      <c r="L1824" s="3">
        <v>2024</v>
      </c>
      <c r="M1824" s="3">
        <v>10</v>
      </c>
      <c r="N1824" s="3" t="s">
        <v>31</v>
      </c>
      <c r="O1824" s="11">
        <v>1</v>
      </c>
      <c r="P1824" s="11" t="str">
        <f>TEXT(Table1[[#This Row],[Order_Date]],"YYYY-MM")</f>
        <v>2024-10</v>
      </c>
      <c r="Q1824" s="9" t="str">
        <f>IF(AND(Table1[[#This Row],[Hour]]&gt;=6,Table1[[#This Row],[Hour]]&lt;12),"Morning",IF(AND(Table1[[#This Row],[Hour]]&gt;=12,Table1[[#This Row],[Hour]]&lt;18),"AfterNoon",IF(AND(Table1[[#This Row],[Hour]]&gt;=18,Table1[[#This Row],[Hour]]&lt;21),"Evening","Night")))</f>
        <v>Night</v>
      </c>
      <c r="R1824">
        <f>Table1[[#This Row],[Total_Sales]]/Table1[[#This Row],[Quantity_Sold]]</f>
        <v>614.67999999999995</v>
      </c>
      <c r="S1824">
        <v>15</v>
      </c>
    </row>
    <row r="1825" spans="1:19" ht="15.75" customHeight="1" x14ac:dyDescent="0.25">
      <c r="A1825" s="3">
        <v>2824</v>
      </c>
      <c r="B1825" s="4">
        <v>45113</v>
      </c>
      <c r="C1825" s="3">
        <v>202</v>
      </c>
      <c r="D1825" s="3">
        <v>302</v>
      </c>
      <c r="E1825" s="3">
        <v>104</v>
      </c>
      <c r="F1825" s="3">
        <v>4</v>
      </c>
      <c r="G1825" s="5">
        <v>487.52000000000004</v>
      </c>
      <c r="H1825" s="5">
        <v>1950.0800000000002</v>
      </c>
      <c r="I1825" s="5">
        <v>331.51360000000005</v>
      </c>
      <c r="J1825" s="3" t="b">
        <v>0</v>
      </c>
      <c r="K1825" s="3" t="s">
        <v>1052</v>
      </c>
      <c r="L1825" s="3">
        <v>2023</v>
      </c>
      <c r="M1825" s="3">
        <v>7</v>
      </c>
      <c r="N1825" s="3" t="s">
        <v>16</v>
      </c>
      <c r="O1825" s="11">
        <v>6</v>
      </c>
      <c r="P1825" s="11" t="str">
        <f>TEXT(Table1[[#This Row],[Order_Date]],"YYYY-MM")</f>
        <v>2023-07</v>
      </c>
      <c r="Q1825" s="9" t="str">
        <f>IF(AND(Table1[[#This Row],[Hour]]&gt;=6,Table1[[#This Row],[Hour]]&lt;12),"Morning",IF(AND(Table1[[#This Row],[Hour]]&gt;=12,Table1[[#This Row],[Hour]]&lt;18),"AfterNoon",IF(AND(Table1[[#This Row],[Hour]]&gt;=18,Table1[[#This Row],[Hour]]&lt;21),"Evening","Night")))</f>
        <v>Morning</v>
      </c>
      <c r="R1825">
        <f>Table1[[#This Row],[Total_Sales]]/Table1[[#This Row],[Quantity_Sold]]</f>
        <v>487.52000000000004</v>
      </c>
      <c r="S1825">
        <v>17</v>
      </c>
    </row>
    <row r="1826" spans="1:19" ht="15.75" customHeight="1" x14ac:dyDescent="0.25">
      <c r="A1826" s="3">
        <v>2825</v>
      </c>
      <c r="B1826" s="4">
        <v>45585</v>
      </c>
      <c r="C1826" s="3">
        <v>205</v>
      </c>
      <c r="D1826" s="3">
        <v>305</v>
      </c>
      <c r="E1826" s="3">
        <v>102</v>
      </c>
      <c r="F1826" s="3">
        <v>3</v>
      </c>
      <c r="G1826" s="5">
        <v>178.75000000000003</v>
      </c>
      <c r="H1826" s="5">
        <v>536.25000000000011</v>
      </c>
      <c r="I1826" s="5">
        <v>101.88750000000002</v>
      </c>
      <c r="J1826" s="3" t="b">
        <v>0</v>
      </c>
      <c r="K1826" s="3" t="s">
        <v>963</v>
      </c>
      <c r="L1826" s="3">
        <v>2024</v>
      </c>
      <c r="M1826" s="3">
        <v>10</v>
      </c>
      <c r="N1826" s="3" t="s">
        <v>20</v>
      </c>
      <c r="O1826" s="11">
        <v>17</v>
      </c>
      <c r="P1826" s="11" t="str">
        <f>TEXT(Table1[[#This Row],[Order_Date]],"YYYY-MM")</f>
        <v>2024-10</v>
      </c>
      <c r="Q1826" s="9" t="str">
        <f>IF(AND(Table1[[#This Row],[Hour]]&gt;=6,Table1[[#This Row],[Hour]]&lt;12),"Morning",IF(AND(Table1[[#This Row],[Hour]]&gt;=12,Table1[[#This Row],[Hour]]&lt;18),"AfterNoon",IF(AND(Table1[[#This Row],[Hour]]&gt;=18,Table1[[#This Row],[Hour]]&lt;21),"Evening","Night")))</f>
        <v>AfterNoon</v>
      </c>
      <c r="R1826">
        <f>Table1[[#This Row],[Total_Sales]]/Table1[[#This Row],[Quantity_Sold]]</f>
        <v>178.75000000000003</v>
      </c>
      <c r="S1826">
        <v>19</v>
      </c>
    </row>
    <row r="1827" spans="1:19" ht="15.75" customHeight="1" x14ac:dyDescent="0.25">
      <c r="A1827" s="3">
        <v>2826</v>
      </c>
      <c r="B1827" s="4">
        <v>45074</v>
      </c>
      <c r="C1827" s="3">
        <v>201</v>
      </c>
      <c r="D1827" s="3">
        <v>304</v>
      </c>
      <c r="E1827" s="3">
        <v>102</v>
      </c>
      <c r="F1827" s="3">
        <v>10</v>
      </c>
      <c r="G1827" s="5">
        <v>370.83200000000005</v>
      </c>
      <c r="H1827" s="5">
        <v>3708.3200000000006</v>
      </c>
      <c r="I1827" s="5">
        <v>778.74720000000013</v>
      </c>
      <c r="J1827" s="3" t="b">
        <v>0</v>
      </c>
      <c r="K1827" s="3" t="s">
        <v>1053</v>
      </c>
      <c r="L1827" s="3">
        <v>2023</v>
      </c>
      <c r="M1827" s="3">
        <v>5</v>
      </c>
      <c r="N1827" s="3" t="s">
        <v>20</v>
      </c>
      <c r="O1827" s="11">
        <v>9</v>
      </c>
      <c r="P1827" s="11" t="str">
        <f>TEXT(Table1[[#This Row],[Order_Date]],"YYYY-MM")</f>
        <v>2023-05</v>
      </c>
      <c r="Q1827" s="9" t="str">
        <f>IF(AND(Table1[[#This Row],[Hour]]&gt;=6,Table1[[#This Row],[Hour]]&lt;12),"Morning",IF(AND(Table1[[#This Row],[Hour]]&gt;=12,Table1[[#This Row],[Hour]]&lt;18),"AfterNoon",IF(AND(Table1[[#This Row],[Hour]]&gt;=18,Table1[[#This Row],[Hour]]&lt;21),"Evening","Night")))</f>
        <v>Morning</v>
      </c>
      <c r="R1827">
        <f>Table1[[#This Row],[Total_Sales]]/Table1[[#This Row],[Quantity_Sold]]</f>
        <v>370.83200000000005</v>
      </c>
      <c r="S1827">
        <v>21</v>
      </c>
    </row>
    <row r="1828" spans="1:19" ht="15.75" customHeight="1" x14ac:dyDescent="0.25">
      <c r="A1828" s="3">
        <v>2827</v>
      </c>
      <c r="B1828" s="4">
        <v>44861</v>
      </c>
      <c r="C1828" s="3">
        <v>202</v>
      </c>
      <c r="D1828" s="3">
        <v>301</v>
      </c>
      <c r="E1828" s="3">
        <v>105</v>
      </c>
      <c r="F1828" s="3">
        <v>10</v>
      </c>
      <c r="G1828" s="5">
        <v>605.94600000000003</v>
      </c>
      <c r="H1828" s="5">
        <v>6059.46</v>
      </c>
      <c r="I1828" s="5">
        <v>1514.865</v>
      </c>
      <c r="J1828" s="3" t="b">
        <v>0</v>
      </c>
      <c r="K1828" s="3" t="s">
        <v>140</v>
      </c>
      <c r="L1828" s="3">
        <v>2022</v>
      </c>
      <c r="M1828" s="3">
        <v>10</v>
      </c>
      <c r="N1828" s="3" t="s">
        <v>16</v>
      </c>
      <c r="O1828" s="11">
        <v>22</v>
      </c>
      <c r="P1828" s="11" t="str">
        <f>TEXT(Table1[[#This Row],[Order_Date]],"YYYY-MM")</f>
        <v>2022-10</v>
      </c>
      <c r="Q1828" s="9" t="str">
        <f>IF(AND(Table1[[#This Row],[Hour]]&gt;=6,Table1[[#This Row],[Hour]]&lt;12),"Morning",IF(AND(Table1[[#This Row],[Hour]]&gt;=12,Table1[[#This Row],[Hour]]&lt;18),"AfterNoon",IF(AND(Table1[[#This Row],[Hour]]&gt;=18,Table1[[#This Row],[Hour]]&lt;21),"Evening","Night")))</f>
        <v>Night</v>
      </c>
      <c r="R1828">
        <f>Table1[[#This Row],[Total_Sales]]/Table1[[#This Row],[Quantity_Sold]]</f>
        <v>605.94600000000003</v>
      </c>
      <c r="S1828">
        <v>25</v>
      </c>
    </row>
    <row r="1829" spans="1:19" ht="15.75" customHeight="1" x14ac:dyDescent="0.25">
      <c r="A1829" s="3">
        <v>2828</v>
      </c>
      <c r="B1829" s="4">
        <v>45508</v>
      </c>
      <c r="C1829" s="3">
        <v>204</v>
      </c>
      <c r="D1829" s="3">
        <v>301</v>
      </c>
      <c r="E1829" s="3">
        <v>101</v>
      </c>
      <c r="F1829" s="3">
        <v>5</v>
      </c>
      <c r="G1829" s="5">
        <v>614.63600000000008</v>
      </c>
      <c r="H1829" s="5">
        <v>3073.1800000000003</v>
      </c>
      <c r="I1829" s="5">
        <v>921.95400000000006</v>
      </c>
      <c r="J1829" s="3" t="b">
        <v>0</v>
      </c>
      <c r="K1829" s="3" t="s">
        <v>834</v>
      </c>
      <c r="L1829" s="3">
        <v>2024</v>
      </c>
      <c r="M1829" s="3">
        <v>8</v>
      </c>
      <c r="N1829" s="3" t="s">
        <v>20</v>
      </c>
      <c r="O1829" s="11">
        <v>16</v>
      </c>
      <c r="P1829" s="11" t="str">
        <f>TEXT(Table1[[#This Row],[Order_Date]],"YYYY-MM")</f>
        <v>2024-08</v>
      </c>
      <c r="Q1829" s="9" t="str">
        <f>IF(AND(Table1[[#This Row],[Hour]]&gt;=6,Table1[[#This Row],[Hour]]&lt;12),"Morning",IF(AND(Table1[[#This Row],[Hour]]&gt;=12,Table1[[#This Row],[Hour]]&lt;18),"AfterNoon",IF(AND(Table1[[#This Row],[Hour]]&gt;=18,Table1[[#This Row],[Hour]]&lt;21),"Evening","Night")))</f>
        <v>AfterNoon</v>
      </c>
      <c r="R1829">
        <f>Table1[[#This Row],[Total_Sales]]/Table1[[#This Row],[Quantity_Sold]]</f>
        <v>614.63600000000008</v>
      </c>
      <c r="S1829">
        <v>30</v>
      </c>
    </row>
    <row r="1830" spans="1:19" ht="15.75" customHeight="1" x14ac:dyDescent="0.25">
      <c r="A1830" s="3">
        <v>2829</v>
      </c>
      <c r="B1830" s="4">
        <v>45019</v>
      </c>
      <c r="C1830" s="3">
        <v>202</v>
      </c>
      <c r="D1830" s="3">
        <v>304</v>
      </c>
      <c r="E1830" s="3">
        <v>101</v>
      </c>
      <c r="F1830" s="3">
        <v>2</v>
      </c>
      <c r="G1830" s="5">
        <v>340.49400000000003</v>
      </c>
      <c r="H1830" s="5">
        <v>680.98800000000006</v>
      </c>
      <c r="I1830" s="5">
        <v>102.1482</v>
      </c>
      <c r="J1830" s="3" t="b">
        <v>0</v>
      </c>
      <c r="K1830" s="3" t="s">
        <v>1054</v>
      </c>
      <c r="L1830" s="3">
        <v>2023</v>
      </c>
      <c r="M1830" s="3">
        <v>4</v>
      </c>
      <c r="N1830" s="3" t="s">
        <v>28</v>
      </c>
      <c r="O1830" s="11">
        <v>18</v>
      </c>
      <c r="P1830" s="11" t="str">
        <f>TEXT(Table1[[#This Row],[Order_Date]],"YYYY-MM")</f>
        <v>2023-04</v>
      </c>
      <c r="Q1830" s="9" t="str">
        <f>IF(AND(Table1[[#This Row],[Hour]]&gt;=6,Table1[[#This Row],[Hour]]&lt;12),"Morning",IF(AND(Table1[[#This Row],[Hour]]&gt;=12,Table1[[#This Row],[Hour]]&lt;18),"AfterNoon",IF(AND(Table1[[#This Row],[Hour]]&gt;=18,Table1[[#This Row],[Hour]]&lt;21),"Evening","Night")))</f>
        <v>Evening</v>
      </c>
      <c r="R1830">
        <f>Table1[[#This Row],[Total_Sales]]/Table1[[#This Row],[Quantity_Sold]]</f>
        <v>340.49400000000003</v>
      </c>
      <c r="S1830">
        <v>15</v>
      </c>
    </row>
    <row r="1831" spans="1:19" ht="15.75" customHeight="1" x14ac:dyDescent="0.25">
      <c r="A1831" s="3">
        <v>2830</v>
      </c>
      <c r="B1831" s="4">
        <v>44866</v>
      </c>
      <c r="C1831" s="3">
        <v>203</v>
      </c>
      <c r="D1831" s="3">
        <v>303</v>
      </c>
      <c r="E1831" s="3">
        <v>103</v>
      </c>
      <c r="F1831" s="3">
        <v>1</v>
      </c>
      <c r="G1831" s="5">
        <v>403.65600000000001</v>
      </c>
      <c r="H1831" s="5">
        <v>403.65600000000001</v>
      </c>
      <c r="I1831" s="5">
        <v>68.621520000000004</v>
      </c>
      <c r="J1831" s="3" t="b">
        <v>1</v>
      </c>
      <c r="K1831" s="3" t="s">
        <v>1055</v>
      </c>
      <c r="L1831" s="3">
        <v>2022</v>
      </c>
      <c r="M1831" s="3">
        <v>11</v>
      </c>
      <c r="N1831" s="3" t="s">
        <v>31</v>
      </c>
      <c r="O1831" s="11">
        <v>21</v>
      </c>
      <c r="P1831" s="11" t="str">
        <f>TEXT(Table1[[#This Row],[Order_Date]],"YYYY-MM")</f>
        <v>2022-11</v>
      </c>
      <c r="Q1831" s="9" t="str">
        <f>IF(AND(Table1[[#This Row],[Hour]]&gt;=6,Table1[[#This Row],[Hour]]&lt;12),"Morning",IF(AND(Table1[[#This Row],[Hour]]&gt;=12,Table1[[#This Row],[Hour]]&lt;18),"AfterNoon",IF(AND(Table1[[#This Row],[Hour]]&gt;=18,Table1[[#This Row],[Hour]]&lt;21),"Evening","Night")))</f>
        <v>Night</v>
      </c>
      <c r="R1831">
        <f>Table1[[#This Row],[Total_Sales]]/Table1[[#This Row],[Quantity_Sold]]</f>
        <v>403.65600000000001</v>
      </c>
      <c r="S1831">
        <v>17</v>
      </c>
    </row>
    <row r="1832" spans="1:19" ht="15.75" customHeight="1" x14ac:dyDescent="0.25">
      <c r="A1832" s="3">
        <v>2831</v>
      </c>
      <c r="B1832" s="4">
        <v>45271</v>
      </c>
      <c r="C1832" s="3">
        <v>201</v>
      </c>
      <c r="D1832" s="3">
        <v>302</v>
      </c>
      <c r="E1832" s="3">
        <v>105</v>
      </c>
      <c r="F1832" s="3">
        <v>1</v>
      </c>
      <c r="G1832" s="5">
        <v>159.852</v>
      </c>
      <c r="H1832" s="5">
        <v>159.852</v>
      </c>
      <c r="I1832" s="5">
        <v>30.371880000000001</v>
      </c>
      <c r="J1832" s="3" t="b">
        <v>0</v>
      </c>
      <c r="K1832" s="3" t="s">
        <v>1056</v>
      </c>
      <c r="L1832" s="3">
        <v>2023</v>
      </c>
      <c r="M1832" s="3">
        <v>12</v>
      </c>
      <c r="N1832" s="3" t="s">
        <v>28</v>
      </c>
      <c r="O1832" s="11">
        <v>17</v>
      </c>
      <c r="P1832" s="11" t="str">
        <f>TEXT(Table1[[#This Row],[Order_Date]],"YYYY-MM")</f>
        <v>2023-12</v>
      </c>
      <c r="Q1832" s="9" t="str">
        <f>IF(AND(Table1[[#This Row],[Hour]]&gt;=6,Table1[[#This Row],[Hour]]&lt;12),"Morning",IF(AND(Table1[[#This Row],[Hour]]&gt;=12,Table1[[#This Row],[Hour]]&lt;18),"AfterNoon",IF(AND(Table1[[#This Row],[Hour]]&gt;=18,Table1[[#This Row],[Hour]]&lt;21),"Evening","Night")))</f>
        <v>AfterNoon</v>
      </c>
      <c r="R1832">
        <f>Table1[[#This Row],[Total_Sales]]/Table1[[#This Row],[Quantity_Sold]]</f>
        <v>159.852</v>
      </c>
      <c r="S1832">
        <v>19</v>
      </c>
    </row>
    <row r="1833" spans="1:19" ht="15.75" customHeight="1" x14ac:dyDescent="0.25">
      <c r="A1833" s="3">
        <v>2832</v>
      </c>
      <c r="B1833" s="4">
        <v>45513</v>
      </c>
      <c r="C1833" s="3">
        <v>204</v>
      </c>
      <c r="D1833" s="3">
        <v>303</v>
      </c>
      <c r="E1833" s="3">
        <v>101</v>
      </c>
      <c r="F1833" s="3">
        <v>8</v>
      </c>
      <c r="G1833" s="5">
        <v>477.31200000000007</v>
      </c>
      <c r="H1833" s="5">
        <v>3818.4960000000005</v>
      </c>
      <c r="I1833" s="5">
        <v>801.88416000000007</v>
      </c>
      <c r="J1833" s="3" t="b">
        <v>0</v>
      </c>
      <c r="K1833" s="3" t="s">
        <v>48</v>
      </c>
      <c r="L1833" s="3">
        <v>2024</v>
      </c>
      <c r="M1833" s="3">
        <v>8</v>
      </c>
      <c r="N1833" s="3" t="s">
        <v>26</v>
      </c>
      <c r="O1833" s="11">
        <v>21</v>
      </c>
      <c r="P1833" s="11" t="str">
        <f>TEXT(Table1[[#This Row],[Order_Date]],"YYYY-MM")</f>
        <v>2024-08</v>
      </c>
      <c r="Q1833" s="9" t="str">
        <f>IF(AND(Table1[[#This Row],[Hour]]&gt;=6,Table1[[#This Row],[Hour]]&lt;12),"Morning",IF(AND(Table1[[#This Row],[Hour]]&gt;=12,Table1[[#This Row],[Hour]]&lt;18),"AfterNoon",IF(AND(Table1[[#This Row],[Hour]]&gt;=18,Table1[[#This Row],[Hour]]&lt;21),"Evening","Night")))</f>
        <v>Night</v>
      </c>
      <c r="R1833">
        <f>Table1[[#This Row],[Total_Sales]]/Table1[[#This Row],[Quantity_Sold]]</f>
        <v>477.31200000000007</v>
      </c>
      <c r="S1833">
        <v>21</v>
      </c>
    </row>
    <row r="1834" spans="1:19" ht="15.75" customHeight="1" x14ac:dyDescent="0.25">
      <c r="A1834" s="3">
        <v>2833</v>
      </c>
      <c r="B1834" s="4">
        <v>45294</v>
      </c>
      <c r="C1834" s="3">
        <v>201</v>
      </c>
      <c r="D1834" s="3">
        <v>302</v>
      </c>
      <c r="E1834" s="3">
        <v>102</v>
      </c>
      <c r="F1834" s="3">
        <v>2</v>
      </c>
      <c r="G1834" s="5">
        <v>562.84800000000007</v>
      </c>
      <c r="H1834" s="5">
        <v>1125.6960000000001</v>
      </c>
      <c r="I1834" s="5">
        <v>281.42400000000004</v>
      </c>
      <c r="J1834" s="3" t="b">
        <v>0</v>
      </c>
      <c r="K1834" s="3" t="s">
        <v>1057</v>
      </c>
      <c r="L1834" s="3">
        <v>2024</v>
      </c>
      <c r="M1834" s="3">
        <v>1</v>
      </c>
      <c r="N1834" s="3" t="s">
        <v>18</v>
      </c>
      <c r="O1834" s="11">
        <v>12</v>
      </c>
      <c r="P1834" s="11" t="str">
        <f>TEXT(Table1[[#This Row],[Order_Date]],"YYYY-MM")</f>
        <v>2024-01</v>
      </c>
      <c r="Q1834" s="9" t="str">
        <f>IF(AND(Table1[[#This Row],[Hour]]&gt;=6,Table1[[#This Row],[Hour]]&lt;12),"Morning",IF(AND(Table1[[#This Row],[Hour]]&gt;=12,Table1[[#This Row],[Hour]]&lt;18),"AfterNoon",IF(AND(Table1[[#This Row],[Hour]]&gt;=18,Table1[[#This Row],[Hour]]&lt;21),"Evening","Night")))</f>
        <v>AfterNoon</v>
      </c>
      <c r="R1834">
        <f>Table1[[#This Row],[Total_Sales]]/Table1[[#This Row],[Quantity_Sold]]</f>
        <v>562.84800000000007</v>
      </c>
      <c r="S1834">
        <v>25</v>
      </c>
    </row>
    <row r="1835" spans="1:19" ht="15.75" customHeight="1" x14ac:dyDescent="0.25">
      <c r="A1835" s="3">
        <v>2834</v>
      </c>
      <c r="B1835" s="4">
        <v>44984</v>
      </c>
      <c r="C1835" s="3">
        <v>201</v>
      </c>
      <c r="D1835" s="3">
        <v>303</v>
      </c>
      <c r="E1835" s="3">
        <v>105</v>
      </c>
      <c r="F1835" s="3">
        <v>3</v>
      </c>
      <c r="G1835" s="5">
        <v>478.50000000000006</v>
      </c>
      <c r="H1835" s="5">
        <v>1435.5000000000002</v>
      </c>
      <c r="I1835" s="5">
        <v>430.65000000000003</v>
      </c>
      <c r="J1835" s="3" t="b">
        <v>0</v>
      </c>
      <c r="K1835" s="3" t="s">
        <v>475</v>
      </c>
      <c r="L1835" s="3">
        <v>2023</v>
      </c>
      <c r="M1835" s="3">
        <v>2</v>
      </c>
      <c r="N1835" s="3" t="s">
        <v>28</v>
      </c>
      <c r="O1835" s="11">
        <v>12</v>
      </c>
      <c r="P1835" s="11" t="str">
        <f>TEXT(Table1[[#This Row],[Order_Date]],"YYYY-MM")</f>
        <v>2023-02</v>
      </c>
      <c r="Q1835" s="9" t="str">
        <f>IF(AND(Table1[[#This Row],[Hour]]&gt;=6,Table1[[#This Row],[Hour]]&lt;12),"Morning",IF(AND(Table1[[#This Row],[Hour]]&gt;=12,Table1[[#This Row],[Hour]]&lt;18),"AfterNoon",IF(AND(Table1[[#This Row],[Hour]]&gt;=18,Table1[[#This Row],[Hour]]&lt;21),"Evening","Night")))</f>
        <v>AfterNoon</v>
      </c>
      <c r="R1835">
        <f>Table1[[#This Row],[Total_Sales]]/Table1[[#This Row],[Quantity_Sold]]</f>
        <v>478.50000000000006</v>
      </c>
      <c r="S1835">
        <v>30</v>
      </c>
    </row>
    <row r="1836" spans="1:19" ht="15.75" customHeight="1" x14ac:dyDescent="0.25">
      <c r="A1836" s="3">
        <v>2835</v>
      </c>
      <c r="B1836" s="4">
        <v>45281</v>
      </c>
      <c r="C1836" s="3">
        <v>204</v>
      </c>
      <c r="D1836" s="3">
        <v>302</v>
      </c>
      <c r="E1836" s="3">
        <v>104</v>
      </c>
      <c r="F1836" s="3">
        <v>5</v>
      </c>
      <c r="G1836" s="5">
        <v>656.54600000000005</v>
      </c>
      <c r="H1836" s="5">
        <v>3282.7300000000005</v>
      </c>
      <c r="I1836" s="5">
        <v>492.40950000000004</v>
      </c>
      <c r="J1836" s="3" t="b">
        <v>0</v>
      </c>
      <c r="K1836" s="3" t="s">
        <v>791</v>
      </c>
      <c r="L1836" s="3">
        <v>2023</v>
      </c>
      <c r="M1836" s="3">
        <v>12</v>
      </c>
      <c r="N1836" s="3" t="s">
        <v>16</v>
      </c>
      <c r="O1836" s="11">
        <v>4</v>
      </c>
      <c r="P1836" s="11" t="str">
        <f>TEXT(Table1[[#This Row],[Order_Date]],"YYYY-MM")</f>
        <v>2023-12</v>
      </c>
      <c r="Q1836" s="9" t="str">
        <f>IF(AND(Table1[[#This Row],[Hour]]&gt;=6,Table1[[#This Row],[Hour]]&lt;12),"Morning",IF(AND(Table1[[#This Row],[Hour]]&gt;=12,Table1[[#This Row],[Hour]]&lt;18),"AfterNoon",IF(AND(Table1[[#This Row],[Hour]]&gt;=18,Table1[[#This Row],[Hour]]&lt;21),"Evening","Night")))</f>
        <v>Night</v>
      </c>
      <c r="R1836">
        <f>Table1[[#This Row],[Total_Sales]]/Table1[[#This Row],[Quantity_Sold]]</f>
        <v>656.54600000000005</v>
      </c>
      <c r="S1836">
        <v>15</v>
      </c>
    </row>
    <row r="1837" spans="1:19" ht="15.75" customHeight="1" x14ac:dyDescent="0.25">
      <c r="A1837" s="3">
        <v>2836</v>
      </c>
      <c r="B1837" s="4">
        <v>45498</v>
      </c>
      <c r="C1837" s="3">
        <v>205</v>
      </c>
      <c r="D1837" s="3">
        <v>305</v>
      </c>
      <c r="E1837" s="3">
        <v>105</v>
      </c>
      <c r="F1837" s="3">
        <v>6</v>
      </c>
      <c r="G1837" s="5">
        <v>259.27</v>
      </c>
      <c r="H1837" s="5">
        <v>1555.62</v>
      </c>
      <c r="I1837" s="5">
        <v>264.4554</v>
      </c>
      <c r="J1837" s="3" t="b">
        <v>0</v>
      </c>
      <c r="K1837" s="3" t="s">
        <v>404</v>
      </c>
      <c r="L1837" s="3">
        <v>2024</v>
      </c>
      <c r="M1837" s="3">
        <v>7</v>
      </c>
      <c r="N1837" s="3" t="s">
        <v>16</v>
      </c>
      <c r="O1837" s="11">
        <v>9</v>
      </c>
      <c r="P1837" s="11" t="str">
        <f>TEXT(Table1[[#This Row],[Order_Date]],"YYYY-MM")</f>
        <v>2024-07</v>
      </c>
      <c r="Q1837" s="9" t="str">
        <f>IF(AND(Table1[[#This Row],[Hour]]&gt;=6,Table1[[#This Row],[Hour]]&lt;12),"Morning",IF(AND(Table1[[#This Row],[Hour]]&gt;=12,Table1[[#This Row],[Hour]]&lt;18),"AfterNoon",IF(AND(Table1[[#This Row],[Hour]]&gt;=18,Table1[[#This Row],[Hour]]&lt;21),"Evening","Night")))</f>
        <v>Morning</v>
      </c>
      <c r="R1837">
        <f>Table1[[#This Row],[Total_Sales]]/Table1[[#This Row],[Quantity_Sold]]</f>
        <v>259.27</v>
      </c>
      <c r="S1837">
        <v>17</v>
      </c>
    </row>
    <row r="1838" spans="1:19" ht="15.75" customHeight="1" x14ac:dyDescent="0.25">
      <c r="A1838" s="3">
        <v>2837</v>
      </c>
      <c r="B1838" s="4">
        <v>45563</v>
      </c>
      <c r="C1838" s="3">
        <v>205</v>
      </c>
      <c r="D1838" s="3">
        <v>302</v>
      </c>
      <c r="E1838" s="3">
        <v>104</v>
      </c>
      <c r="F1838" s="3">
        <v>7</v>
      </c>
      <c r="G1838" s="5">
        <v>495.81400000000008</v>
      </c>
      <c r="H1838" s="5">
        <v>3470.6980000000003</v>
      </c>
      <c r="I1838" s="5">
        <v>659.43262000000004</v>
      </c>
      <c r="J1838" s="3" t="b">
        <v>1</v>
      </c>
      <c r="K1838" s="3" t="s">
        <v>514</v>
      </c>
      <c r="L1838" s="3">
        <v>2024</v>
      </c>
      <c r="M1838" s="3">
        <v>9</v>
      </c>
      <c r="N1838" s="3" t="s">
        <v>22</v>
      </c>
      <c r="O1838" s="11">
        <v>11</v>
      </c>
      <c r="P1838" s="11" t="str">
        <f>TEXT(Table1[[#This Row],[Order_Date]],"YYYY-MM")</f>
        <v>2024-09</v>
      </c>
      <c r="Q1838" s="9" t="str">
        <f>IF(AND(Table1[[#This Row],[Hour]]&gt;=6,Table1[[#This Row],[Hour]]&lt;12),"Morning",IF(AND(Table1[[#This Row],[Hour]]&gt;=12,Table1[[#This Row],[Hour]]&lt;18),"AfterNoon",IF(AND(Table1[[#This Row],[Hour]]&gt;=18,Table1[[#This Row],[Hour]]&lt;21),"Evening","Night")))</f>
        <v>Morning</v>
      </c>
      <c r="R1838">
        <f>Table1[[#This Row],[Total_Sales]]/Table1[[#This Row],[Quantity_Sold]]</f>
        <v>495.81400000000002</v>
      </c>
      <c r="S1838">
        <v>19</v>
      </c>
    </row>
    <row r="1839" spans="1:19" ht="15.75" customHeight="1" x14ac:dyDescent="0.25">
      <c r="A1839" s="3">
        <v>2838</v>
      </c>
      <c r="B1839" s="4">
        <v>45072</v>
      </c>
      <c r="C1839" s="3">
        <v>203</v>
      </c>
      <c r="D1839" s="3">
        <v>302</v>
      </c>
      <c r="E1839" s="3">
        <v>101</v>
      </c>
      <c r="F1839" s="3">
        <v>6</v>
      </c>
      <c r="G1839" s="5">
        <v>50.204000000000008</v>
      </c>
      <c r="H1839" s="5">
        <v>301.22400000000005</v>
      </c>
      <c r="I1839" s="5">
        <v>63.257040000000011</v>
      </c>
      <c r="J1839" s="3" t="b">
        <v>0</v>
      </c>
      <c r="K1839" s="3" t="s">
        <v>384</v>
      </c>
      <c r="L1839" s="3">
        <v>2023</v>
      </c>
      <c r="M1839" s="3">
        <v>5</v>
      </c>
      <c r="N1839" s="3" t="s">
        <v>26</v>
      </c>
      <c r="O1839" s="11">
        <v>7</v>
      </c>
      <c r="P1839" s="11" t="str">
        <f>TEXT(Table1[[#This Row],[Order_Date]],"YYYY-MM")</f>
        <v>2023-05</v>
      </c>
      <c r="Q1839" s="9" t="str">
        <f>IF(AND(Table1[[#This Row],[Hour]]&gt;=6,Table1[[#This Row],[Hour]]&lt;12),"Morning",IF(AND(Table1[[#This Row],[Hour]]&gt;=12,Table1[[#This Row],[Hour]]&lt;18),"AfterNoon",IF(AND(Table1[[#This Row],[Hour]]&gt;=18,Table1[[#This Row],[Hour]]&lt;21),"Evening","Night")))</f>
        <v>Morning</v>
      </c>
      <c r="R1839">
        <f>Table1[[#This Row],[Total_Sales]]/Table1[[#This Row],[Quantity_Sold]]</f>
        <v>50.204000000000008</v>
      </c>
      <c r="S1839">
        <v>21</v>
      </c>
    </row>
    <row r="1840" spans="1:19" ht="15.75" customHeight="1" x14ac:dyDescent="0.25">
      <c r="A1840" s="3">
        <v>2839</v>
      </c>
      <c r="B1840" s="4">
        <v>45486</v>
      </c>
      <c r="C1840" s="3">
        <v>204</v>
      </c>
      <c r="D1840" s="3">
        <v>305</v>
      </c>
      <c r="E1840" s="3">
        <v>104</v>
      </c>
      <c r="F1840" s="3">
        <v>10</v>
      </c>
      <c r="G1840" s="5">
        <v>588.89600000000007</v>
      </c>
      <c r="H1840" s="5">
        <v>5888.9600000000009</v>
      </c>
      <c r="I1840" s="5">
        <v>1472.2400000000002</v>
      </c>
      <c r="J1840" s="3" t="b">
        <v>1</v>
      </c>
      <c r="K1840" s="3" t="s">
        <v>419</v>
      </c>
      <c r="L1840" s="3">
        <v>2024</v>
      </c>
      <c r="M1840" s="3">
        <v>7</v>
      </c>
      <c r="N1840" s="3" t="s">
        <v>22</v>
      </c>
      <c r="O1840" s="11">
        <v>18</v>
      </c>
      <c r="P1840" s="11" t="str">
        <f>TEXT(Table1[[#This Row],[Order_Date]],"YYYY-MM")</f>
        <v>2024-07</v>
      </c>
      <c r="Q1840" s="9" t="str">
        <f>IF(AND(Table1[[#This Row],[Hour]]&gt;=6,Table1[[#This Row],[Hour]]&lt;12),"Morning",IF(AND(Table1[[#This Row],[Hour]]&gt;=12,Table1[[#This Row],[Hour]]&lt;18),"AfterNoon",IF(AND(Table1[[#This Row],[Hour]]&gt;=18,Table1[[#This Row],[Hour]]&lt;21),"Evening","Night")))</f>
        <v>Evening</v>
      </c>
      <c r="R1840">
        <f>Table1[[#This Row],[Total_Sales]]/Table1[[#This Row],[Quantity_Sold]]</f>
        <v>588.89600000000007</v>
      </c>
      <c r="S1840">
        <v>25</v>
      </c>
    </row>
    <row r="1841" spans="1:19" ht="15.75" customHeight="1" x14ac:dyDescent="0.25">
      <c r="A1841" s="3">
        <v>2840</v>
      </c>
      <c r="B1841" s="4">
        <v>45341</v>
      </c>
      <c r="C1841" s="3">
        <v>202</v>
      </c>
      <c r="D1841" s="3">
        <v>303</v>
      </c>
      <c r="E1841" s="3">
        <v>105</v>
      </c>
      <c r="F1841" s="3">
        <v>6</v>
      </c>
      <c r="G1841" s="5">
        <v>549.31799999999998</v>
      </c>
      <c r="H1841" s="5">
        <v>3295.9079999999999</v>
      </c>
      <c r="I1841" s="5">
        <v>988.77239999999995</v>
      </c>
      <c r="J1841" s="3" t="b">
        <v>0</v>
      </c>
      <c r="K1841" s="3" t="s">
        <v>1058</v>
      </c>
      <c r="L1841" s="3">
        <v>2024</v>
      </c>
      <c r="M1841" s="3">
        <v>2</v>
      </c>
      <c r="N1841" s="3" t="s">
        <v>28</v>
      </c>
      <c r="O1841" s="11">
        <v>3</v>
      </c>
      <c r="P1841" s="11" t="str">
        <f>TEXT(Table1[[#This Row],[Order_Date]],"YYYY-MM")</f>
        <v>2024-02</v>
      </c>
      <c r="Q1841" s="9" t="str">
        <f>IF(AND(Table1[[#This Row],[Hour]]&gt;=6,Table1[[#This Row],[Hour]]&lt;12),"Morning",IF(AND(Table1[[#This Row],[Hour]]&gt;=12,Table1[[#This Row],[Hour]]&lt;18),"AfterNoon",IF(AND(Table1[[#This Row],[Hour]]&gt;=18,Table1[[#This Row],[Hour]]&lt;21),"Evening","Night")))</f>
        <v>Night</v>
      </c>
      <c r="R1841">
        <f>Table1[[#This Row],[Total_Sales]]/Table1[[#This Row],[Quantity_Sold]]</f>
        <v>549.31799999999998</v>
      </c>
      <c r="S1841">
        <v>30</v>
      </c>
    </row>
    <row r="1842" spans="1:19" ht="15.75" customHeight="1" x14ac:dyDescent="0.25">
      <c r="A1842" s="3">
        <v>2841</v>
      </c>
      <c r="B1842" s="4">
        <v>45199</v>
      </c>
      <c r="C1842" s="3">
        <v>205</v>
      </c>
      <c r="D1842" s="3">
        <v>301</v>
      </c>
      <c r="E1842" s="3">
        <v>105</v>
      </c>
      <c r="F1842" s="3">
        <v>3</v>
      </c>
      <c r="G1842" s="5">
        <v>274.12</v>
      </c>
      <c r="H1842" s="5">
        <v>822.36</v>
      </c>
      <c r="I1842" s="5">
        <v>123.354</v>
      </c>
      <c r="J1842" s="3" t="b">
        <v>0</v>
      </c>
      <c r="K1842" s="3" t="s">
        <v>892</v>
      </c>
      <c r="L1842" s="3">
        <v>2023</v>
      </c>
      <c r="M1842" s="3">
        <v>9</v>
      </c>
      <c r="N1842" s="3" t="s">
        <v>22</v>
      </c>
      <c r="O1842" s="11">
        <v>0</v>
      </c>
      <c r="P1842" s="11" t="str">
        <f>TEXT(Table1[[#This Row],[Order_Date]],"YYYY-MM")</f>
        <v>2023-09</v>
      </c>
      <c r="Q1842" s="9" t="str">
        <f>IF(AND(Table1[[#This Row],[Hour]]&gt;=6,Table1[[#This Row],[Hour]]&lt;12),"Morning",IF(AND(Table1[[#This Row],[Hour]]&gt;=12,Table1[[#This Row],[Hour]]&lt;18),"AfterNoon",IF(AND(Table1[[#This Row],[Hour]]&gt;=18,Table1[[#This Row],[Hour]]&lt;21),"Evening","Night")))</f>
        <v>Night</v>
      </c>
      <c r="R1842">
        <f>Table1[[#This Row],[Total_Sales]]/Table1[[#This Row],[Quantity_Sold]]</f>
        <v>274.12</v>
      </c>
      <c r="S1842">
        <v>15</v>
      </c>
    </row>
    <row r="1843" spans="1:19" ht="15.75" customHeight="1" x14ac:dyDescent="0.25">
      <c r="A1843" s="3">
        <v>2842</v>
      </c>
      <c r="B1843" s="4">
        <v>45575</v>
      </c>
      <c r="C1843" s="3">
        <v>204</v>
      </c>
      <c r="D1843" s="3">
        <v>301</v>
      </c>
      <c r="E1843" s="3">
        <v>105</v>
      </c>
      <c r="F1843" s="3">
        <v>6</v>
      </c>
      <c r="G1843" s="5">
        <v>160.09399999999999</v>
      </c>
      <c r="H1843" s="5">
        <v>960.56399999999996</v>
      </c>
      <c r="I1843" s="5">
        <v>163.29588000000001</v>
      </c>
      <c r="J1843" s="3" t="b">
        <v>0</v>
      </c>
      <c r="K1843" s="3" t="s">
        <v>1059</v>
      </c>
      <c r="L1843" s="3">
        <v>2024</v>
      </c>
      <c r="M1843" s="3">
        <v>10</v>
      </c>
      <c r="N1843" s="3" t="s">
        <v>16</v>
      </c>
      <c r="O1843" s="11">
        <v>19</v>
      </c>
      <c r="P1843" s="11" t="str">
        <f>TEXT(Table1[[#This Row],[Order_Date]],"YYYY-MM")</f>
        <v>2024-10</v>
      </c>
      <c r="Q1843" s="9" t="str">
        <f>IF(AND(Table1[[#This Row],[Hour]]&gt;=6,Table1[[#This Row],[Hour]]&lt;12),"Morning",IF(AND(Table1[[#This Row],[Hour]]&gt;=12,Table1[[#This Row],[Hour]]&lt;18),"AfterNoon",IF(AND(Table1[[#This Row],[Hour]]&gt;=18,Table1[[#This Row],[Hour]]&lt;21),"Evening","Night")))</f>
        <v>Evening</v>
      </c>
      <c r="R1843">
        <f>Table1[[#This Row],[Total_Sales]]/Table1[[#This Row],[Quantity_Sold]]</f>
        <v>160.09399999999999</v>
      </c>
      <c r="S1843">
        <v>17</v>
      </c>
    </row>
    <row r="1844" spans="1:19" ht="15.75" customHeight="1" x14ac:dyDescent="0.25">
      <c r="A1844" s="3">
        <v>2843</v>
      </c>
      <c r="B1844" s="4">
        <v>45324</v>
      </c>
      <c r="C1844" s="3">
        <v>205</v>
      </c>
      <c r="D1844" s="3">
        <v>301</v>
      </c>
      <c r="E1844" s="3">
        <v>103</v>
      </c>
      <c r="F1844" s="3">
        <v>2</v>
      </c>
      <c r="G1844" s="5">
        <v>449.83400000000006</v>
      </c>
      <c r="H1844" s="5">
        <v>899.66800000000012</v>
      </c>
      <c r="I1844" s="5">
        <v>170.93692000000001</v>
      </c>
      <c r="J1844" s="3" t="b">
        <v>0</v>
      </c>
      <c r="K1844" s="3" t="s">
        <v>1060</v>
      </c>
      <c r="L1844" s="3">
        <v>2024</v>
      </c>
      <c r="M1844" s="3">
        <v>2</v>
      </c>
      <c r="N1844" s="3" t="s">
        <v>26</v>
      </c>
      <c r="O1844" s="11">
        <v>17</v>
      </c>
      <c r="P1844" s="11" t="str">
        <f>TEXT(Table1[[#This Row],[Order_Date]],"YYYY-MM")</f>
        <v>2024-02</v>
      </c>
      <c r="Q1844" s="9" t="str">
        <f>IF(AND(Table1[[#This Row],[Hour]]&gt;=6,Table1[[#This Row],[Hour]]&lt;12),"Morning",IF(AND(Table1[[#This Row],[Hour]]&gt;=12,Table1[[#This Row],[Hour]]&lt;18),"AfterNoon",IF(AND(Table1[[#This Row],[Hour]]&gt;=18,Table1[[#This Row],[Hour]]&lt;21),"Evening","Night")))</f>
        <v>AfterNoon</v>
      </c>
      <c r="R1844">
        <f>Table1[[#This Row],[Total_Sales]]/Table1[[#This Row],[Quantity_Sold]]</f>
        <v>449.83400000000006</v>
      </c>
      <c r="S1844">
        <v>19</v>
      </c>
    </row>
    <row r="1845" spans="1:19" ht="15.75" customHeight="1" x14ac:dyDescent="0.25">
      <c r="A1845" s="3">
        <v>2844</v>
      </c>
      <c r="B1845" s="4">
        <v>45422</v>
      </c>
      <c r="C1845" s="3">
        <v>204</v>
      </c>
      <c r="D1845" s="3">
        <v>302</v>
      </c>
      <c r="E1845" s="3">
        <v>102</v>
      </c>
      <c r="F1845" s="3">
        <v>4</v>
      </c>
      <c r="G1845" s="5">
        <v>622.24800000000005</v>
      </c>
      <c r="H1845" s="5">
        <v>2488.9920000000002</v>
      </c>
      <c r="I1845" s="5">
        <v>522.68831999999998</v>
      </c>
      <c r="J1845" s="3" t="b">
        <v>0</v>
      </c>
      <c r="K1845" s="3" t="s">
        <v>677</v>
      </c>
      <c r="L1845" s="3">
        <v>2024</v>
      </c>
      <c r="M1845" s="3">
        <v>5</v>
      </c>
      <c r="N1845" s="3" t="s">
        <v>26</v>
      </c>
      <c r="O1845" s="11">
        <v>5</v>
      </c>
      <c r="P1845" s="11" t="str">
        <f>TEXT(Table1[[#This Row],[Order_Date]],"YYYY-MM")</f>
        <v>2024-05</v>
      </c>
      <c r="Q1845" s="9" t="str">
        <f>IF(AND(Table1[[#This Row],[Hour]]&gt;=6,Table1[[#This Row],[Hour]]&lt;12),"Morning",IF(AND(Table1[[#This Row],[Hour]]&gt;=12,Table1[[#This Row],[Hour]]&lt;18),"AfterNoon",IF(AND(Table1[[#This Row],[Hour]]&gt;=18,Table1[[#This Row],[Hour]]&lt;21),"Evening","Night")))</f>
        <v>Night</v>
      </c>
      <c r="R1845">
        <f>Table1[[#This Row],[Total_Sales]]/Table1[[#This Row],[Quantity_Sold]]</f>
        <v>622.24800000000005</v>
      </c>
      <c r="S1845">
        <v>20.999999999999996</v>
      </c>
    </row>
    <row r="1846" spans="1:19" ht="15.75" customHeight="1" x14ac:dyDescent="0.25">
      <c r="A1846" s="3">
        <v>2845</v>
      </c>
      <c r="B1846" s="4">
        <v>45327</v>
      </c>
      <c r="C1846" s="3">
        <v>205</v>
      </c>
      <c r="D1846" s="3">
        <v>305</v>
      </c>
      <c r="E1846" s="3">
        <v>103</v>
      </c>
      <c r="F1846" s="3">
        <v>10</v>
      </c>
      <c r="G1846" s="5">
        <v>526.04200000000003</v>
      </c>
      <c r="H1846" s="5">
        <v>5260.42</v>
      </c>
      <c r="I1846" s="5">
        <v>1315.105</v>
      </c>
      <c r="J1846" s="3" t="b">
        <v>0</v>
      </c>
      <c r="K1846" s="3" t="s">
        <v>977</v>
      </c>
      <c r="L1846" s="3">
        <v>2024</v>
      </c>
      <c r="M1846" s="3">
        <v>2</v>
      </c>
      <c r="N1846" s="3" t="s">
        <v>28</v>
      </c>
      <c r="O1846" s="11">
        <v>15</v>
      </c>
      <c r="P1846" s="11" t="str">
        <f>TEXT(Table1[[#This Row],[Order_Date]],"YYYY-MM")</f>
        <v>2024-02</v>
      </c>
      <c r="Q1846" s="9" t="str">
        <f>IF(AND(Table1[[#This Row],[Hour]]&gt;=6,Table1[[#This Row],[Hour]]&lt;12),"Morning",IF(AND(Table1[[#This Row],[Hour]]&gt;=12,Table1[[#This Row],[Hour]]&lt;18),"AfterNoon",IF(AND(Table1[[#This Row],[Hour]]&gt;=18,Table1[[#This Row],[Hour]]&lt;21),"Evening","Night")))</f>
        <v>AfterNoon</v>
      </c>
      <c r="R1846">
        <f>Table1[[#This Row],[Total_Sales]]/Table1[[#This Row],[Quantity_Sold]]</f>
        <v>526.04200000000003</v>
      </c>
      <c r="S1846">
        <v>25</v>
      </c>
    </row>
    <row r="1847" spans="1:19" ht="15.75" customHeight="1" x14ac:dyDescent="0.25">
      <c r="A1847" s="3">
        <v>2846</v>
      </c>
      <c r="B1847" s="4">
        <v>44901</v>
      </c>
      <c r="C1847" s="3">
        <v>204</v>
      </c>
      <c r="D1847" s="3">
        <v>303</v>
      </c>
      <c r="E1847" s="3">
        <v>104</v>
      </c>
      <c r="F1847" s="3">
        <v>9</v>
      </c>
      <c r="G1847" s="5">
        <v>533.28000000000009</v>
      </c>
      <c r="H1847" s="5">
        <v>4799.5200000000004</v>
      </c>
      <c r="I1847" s="5">
        <v>1439.856</v>
      </c>
      <c r="J1847" s="3" t="b">
        <v>0</v>
      </c>
      <c r="K1847" s="3" t="s">
        <v>1061</v>
      </c>
      <c r="L1847" s="3">
        <v>2022</v>
      </c>
      <c r="M1847" s="3">
        <v>12</v>
      </c>
      <c r="N1847" s="3" t="s">
        <v>31</v>
      </c>
      <c r="O1847" s="11">
        <v>17</v>
      </c>
      <c r="P1847" s="11" t="str">
        <f>TEXT(Table1[[#This Row],[Order_Date]],"YYYY-MM")</f>
        <v>2022-12</v>
      </c>
      <c r="Q1847" s="9" t="str">
        <f>IF(AND(Table1[[#This Row],[Hour]]&gt;=6,Table1[[#This Row],[Hour]]&lt;12),"Morning",IF(AND(Table1[[#This Row],[Hour]]&gt;=12,Table1[[#This Row],[Hour]]&lt;18),"AfterNoon",IF(AND(Table1[[#This Row],[Hour]]&gt;=18,Table1[[#This Row],[Hour]]&lt;21),"Evening","Night")))</f>
        <v>AfterNoon</v>
      </c>
      <c r="R1847">
        <f>Table1[[#This Row],[Total_Sales]]/Table1[[#This Row],[Quantity_Sold]]</f>
        <v>533.28000000000009</v>
      </c>
      <c r="S1847">
        <v>30</v>
      </c>
    </row>
    <row r="1848" spans="1:19" ht="15.75" customHeight="1" x14ac:dyDescent="0.25">
      <c r="A1848" s="3">
        <v>2847</v>
      </c>
      <c r="B1848" s="4">
        <v>45265</v>
      </c>
      <c r="C1848" s="3">
        <v>203</v>
      </c>
      <c r="D1848" s="3">
        <v>301</v>
      </c>
      <c r="E1848" s="3">
        <v>101</v>
      </c>
      <c r="F1848" s="3">
        <v>2</v>
      </c>
      <c r="G1848" s="5">
        <v>348.94200000000006</v>
      </c>
      <c r="H1848" s="5">
        <v>697.88400000000013</v>
      </c>
      <c r="I1848" s="5">
        <v>104.68260000000002</v>
      </c>
      <c r="J1848" s="3" t="b">
        <v>0</v>
      </c>
      <c r="K1848" s="3" t="s">
        <v>249</v>
      </c>
      <c r="L1848" s="3">
        <v>2023</v>
      </c>
      <c r="M1848" s="3">
        <v>12</v>
      </c>
      <c r="N1848" s="3" t="s">
        <v>31</v>
      </c>
      <c r="O1848" s="11">
        <v>9</v>
      </c>
      <c r="P1848" s="11" t="str">
        <f>TEXT(Table1[[#This Row],[Order_Date]],"YYYY-MM")</f>
        <v>2023-12</v>
      </c>
      <c r="Q1848" s="9" t="str">
        <f>IF(AND(Table1[[#This Row],[Hour]]&gt;=6,Table1[[#This Row],[Hour]]&lt;12),"Morning",IF(AND(Table1[[#This Row],[Hour]]&gt;=12,Table1[[#This Row],[Hour]]&lt;18),"AfterNoon",IF(AND(Table1[[#This Row],[Hour]]&gt;=18,Table1[[#This Row],[Hour]]&lt;21),"Evening","Night")))</f>
        <v>Morning</v>
      </c>
      <c r="R1848">
        <f>Table1[[#This Row],[Total_Sales]]/Table1[[#This Row],[Quantity_Sold]]</f>
        <v>348.94200000000006</v>
      </c>
      <c r="S1848">
        <v>15</v>
      </c>
    </row>
    <row r="1849" spans="1:19" ht="15.75" customHeight="1" x14ac:dyDescent="0.25">
      <c r="A1849" s="3">
        <v>2848</v>
      </c>
      <c r="B1849" s="4">
        <v>45126</v>
      </c>
      <c r="C1849" s="3">
        <v>205</v>
      </c>
      <c r="D1849" s="3">
        <v>302</v>
      </c>
      <c r="E1849" s="3">
        <v>105</v>
      </c>
      <c r="F1849" s="3">
        <v>7</v>
      </c>
      <c r="G1849" s="5">
        <v>299.66200000000003</v>
      </c>
      <c r="H1849" s="5">
        <v>2097.634</v>
      </c>
      <c r="I1849" s="5">
        <v>356.59778</v>
      </c>
      <c r="J1849" s="3" t="b">
        <v>0</v>
      </c>
      <c r="K1849" s="3" t="s">
        <v>746</v>
      </c>
      <c r="L1849" s="3">
        <v>2023</v>
      </c>
      <c r="M1849" s="3">
        <v>7</v>
      </c>
      <c r="N1849" s="3" t="s">
        <v>18</v>
      </c>
      <c r="O1849" s="11">
        <v>0</v>
      </c>
      <c r="P1849" s="11" t="str">
        <f>TEXT(Table1[[#This Row],[Order_Date]],"YYYY-MM")</f>
        <v>2023-07</v>
      </c>
      <c r="Q1849" s="9" t="str">
        <f>IF(AND(Table1[[#This Row],[Hour]]&gt;=6,Table1[[#This Row],[Hour]]&lt;12),"Morning",IF(AND(Table1[[#This Row],[Hour]]&gt;=12,Table1[[#This Row],[Hour]]&lt;18),"AfterNoon",IF(AND(Table1[[#This Row],[Hour]]&gt;=18,Table1[[#This Row],[Hour]]&lt;21),"Evening","Night")))</f>
        <v>Night</v>
      </c>
      <c r="R1849">
        <f>Table1[[#This Row],[Total_Sales]]/Table1[[#This Row],[Quantity_Sold]]</f>
        <v>299.66199999999998</v>
      </c>
      <c r="S1849">
        <v>17</v>
      </c>
    </row>
    <row r="1850" spans="1:19" ht="15.75" customHeight="1" x14ac:dyDescent="0.25">
      <c r="A1850" s="3">
        <v>2849</v>
      </c>
      <c r="B1850" s="4">
        <v>45049</v>
      </c>
      <c r="C1850" s="3">
        <v>204</v>
      </c>
      <c r="D1850" s="3">
        <v>304</v>
      </c>
      <c r="E1850" s="3">
        <v>104</v>
      </c>
      <c r="F1850" s="3">
        <v>10</v>
      </c>
      <c r="G1850" s="5">
        <v>111.364</v>
      </c>
      <c r="H1850" s="5">
        <v>1113.6400000000001</v>
      </c>
      <c r="I1850" s="5">
        <v>211.59160000000003</v>
      </c>
      <c r="J1850" s="3" t="b">
        <v>0</v>
      </c>
      <c r="K1850" s="3" t="s">
        <v>1062</v>
      </c>
      <c r="L1850" s="3">
        <v>2023</v>
      </c>
      <c r="M1850" s="3">
        <v>5</v>
      </c>
      <c r="N1850" s="3" t="s">
        <v>18</v>
      </c>
      <c r="O1850" s="11">
        <v>1</v>
      </c>
      <c r="P1850" s="11" t="str">
        <f>TEXT(Table1[[#This Row],[Order_Date]],"YYYY-MM")</f>
        <v>2023-05</v>
      </c>
      <c r="Q1850" s="9" t="str">
        <f>IF(AND(Table1[[#This Row],[Hour]]&gt;=6,Table1[[#This Row],[Hour]]&lt;12),"Morning",IF(AND(Table1[[#This Row],[Hour]]&gt;=12,Table1[[#This Row],[Hour]]&lt;18),"AfterNoon",IF(AND(Table1[[#This Row],[Hour]]&gt;=18,Table1[[#This Row],[Hour]]&lt;21),"Evening","Night")))</f>
        <v>Night</v>
      </c>
      <c r="R1850">
        <f>Table1[[#This Row],[Total_Sales]]/Table1[[#This Row],[Quantity_Sold]]</f>
        <v>111.364</v>
      </c>
      <c r="S1850">
        <v>19</v>
      </c>
    </row>
    <row r="1851" spans="1:19" ht="15.75" customHeight="1" x14ac:dyDescent="0.25">
      <c r="A1851" s="3">
        <v>2850</v>
      </c>
      <c r="B1851" s="4">
        <v>45578</v>
      </c>
      <c r="C1851" s="3">
        <v>202</v>
      </c>
      <c r="D1851" s="3">
        <v>305</v>
      </c>
      <c r="E1851" s="3">
        <v>102</v>
      </c>
      <c r="F1851" s="3">
        <v>7</v>
      </c>
      <c r="G1851" s="5">
        <v>586.322</v>
      </c>
      <c r="H1851" s="5">
        <v>4104.2539999999999</v>
      </c>
      <c r="I1851" s="5">
        <v>861.89333999999997</v>
      </c>
      <c r="J1851" s="3" t="b">
        <v>0</v>
      </c>
      <c r="K1851" s="3" t="s">
        <v>938</v>
      </c>
      <c r="L1851" s="3">
        <v>2024</v>
      </c>
      <c r="M1851" s="3">
        <v>10</v>
      </c>
      <c r="N1851" s="3" t="s">
        <v>20</v>
      </c>
      <c r="O1851" s="11">
        <v>9</v>
      </c>
      <c r="P1851" s="11" t="str">
        <f>TEXT(Table1[[#This Row],[Order_Date]],"YYYY-MM")</f>
        <v>2024-10</v>
      </c>
      <c r="Q1851" s="9" t="str">
        <f>IF(AND(Table1[[#This Row],[Hour]]&gt;=6,Table1[[#This Row],[Hour]]&lt;12),"Morning",IF(AND(Table1[[#This Row],[Hour]]&gt;=12,Table1[[#This Row],[Hour]]&lt;18),"AfterNoon",IF(AND(Table1[[#This Row],[Hour]]&gt;=18,Table1[[#This Row],[Hour]]&lt;21),"Evening","Night")))</f>
        <v>Morning</v>
      </c>
      <c r="R1851">
        <f>Table1[[#This Row],[Total_Sales]]/Table1[[#This Row],[Quantity_Sold]]</f>
        <v>586.322</v>
      </c>
      <c r="S1851">
        <v>21</v>
      </c>
    </row>
    <row r="1852" spans="1:19" ht="15.75" customHeight="1" x14ac:dyDescent="0.25">
      <c r="A1852" s="3">
        <v>2851</v>
      </c>
      <c r="B1852" s="4">
        <v>45556</v>
      </c>
      <c r="C1852" s="3">
        <v>204</v>
      </c>
      <c r="D1852" s="3">
        <v>305</v>
      </c>
      <c r="E1852" s="3">
        <v>103</v>
      </c>
      <c r="F1852" s="3">
        <v>7</v>
      </c>
      <c r="G1852" s="5">
        <v>636.37200000000007</v>
      </c>
      <c r="H1852" s="5">
        <v>4454.6040000000003</v>
      </c>
      <c r="I1852" s="5">
        <v>1113.6510000000001</v>
      </c>
      <c r="J1852" s="3" t="b">
        <v>0</v>
      </c>
      <c r="K1852" s="3" t="s">
        <v>1063</v>
      </c>
      <c r="L1852" s="3">
        <v>2024</v>
      </c>
      <c r="M1852" s="3">
        <v>9</v>
      </c>
      <c r="N1852" s="3" t="s">
        <v>22</v>
      </c>
      <c r="O1852" s="11">
        <v>23</v>
      </c>
      <c r="P1852" s="11" t="str">
        <f>TEXT(Table1[[#This Row],[Order_Date]],"YYYY-MM")</f>
        <v>2024-09</v>
      </c>
      <c r="Q1852" s="9" t="str">
        <f>IF(AND(Table1[[#This Row],[Hour]]&gt;=6,Table1[[#This Row],[Hour]]&lt;12),"Morning",IF(AND(Table1[[#This Row],[Hour]]&gt;=12,Table1[[#This Row],[Hour]]&lt;18),"AfterNoon",IF(AND(Table1[[#This Row],[Hour]]&gt;=18,Table1[[#This Row],[Hour]]&lt;21),"Evening","Night")))</f>
        <v>Night</v>
      </c>
      <c r="R1852">
        <f>Table1[[#This Row],[Total_Sales]]/Table1[[#This Row],[Quantity_Sold]]</f>
        <v>636.37200000000007</v>
      </c>
      <c r="S1852">
        <v>25</v>
      </c>
    </row>
    <row r="1853" spans="1:19" ht="15.75" customHeight="1" x14ac:dyDescent="0.25">
      <c r="A1853" s="3">
        <v>2852</v>
      </c>
      <c r="B1853" s="4">
        <v>45544</v>
      </c>
      <c r="C1853" s="3">
        <v>201</v>
      </c>
      <c r="D1853" s="3">
        <v>304</v>
      </c>
      <c r="E1853" s="3">
        <v>101</v>
      </c>
      <c r="F1853" s="3">
        <v>5</v>
      </c>
      <c r="G1853" s="5">
        <v>254.23200000000003</v>
      </c>
      <c r="H1853" s="5">
        <v>1271.1600000000001</v>
      </c>
      <c r="I1853" s="5">
        <v>381.34800000000001</v>
      </c>
      <c r="J1853" s="3" t="b">
        <v>0</v>
      </c>
      <c r="K1853" s="3" t="s">
        <v>312</v>
      </c>
      <c r="L1853" s="3">
        <v>2024</v>
      </c>
      <c r="M1853" s="3">
        <v>9</v>
      </c>
      <c r="N1853" s="3" t="s">
        <v>28</v>
      </c>
      <c r="O1853" s="11">
        <v>4</v>
      </c>
      <c r="P1853" s="11" t="str">
        <f>TEXT(Table1[[#This Row],[Order_Date]],"YYYY-MM")</f>
        <v>2024-09</v>
      </c>
      <c r="Q1853" s="9" t="str">
        <f>IF(AND(Table1[[#This Row],[Hour]]&gt;=6,Table1[[#This Row],[Hour]]&lt;12),"Morning",IF(AND(Table1[[#This Row],[Hour]]&gt;=12,Table1[[#This Row],[Hour]]&lt;18),"AfterNoon",IF(AND(Table1[[#This Row],[Hour]]&gt;=18,Table1[[#This Row],[Hour]]&lt;21),"Evening","Night")))</f>
        <v>Night</v>
      </c>
      <c r="R1853">
        <f>Table1[[#This Row],[Total_Sales]]/Table1[[#This Row],[Quantity_Sold]]</f>
        <v>254.23200000000003</v>
      </c>
      <c r="S1853">
        <v>30</v>
      </c>
    </row>
    <row r="1854" spans="1:19" ht="15.75" customHeight="1" x14ac:dyDescent="0.25">
      <c r="A1854" s="3">
        <v>2853</v>
      </c>
      <c r="B1854" s="4">
        <v>45276</v>
      </c>
      <c r="C1854" s="3">
        <v>202</v>
      </c>
      <c r="D1854" s="3">
        <v>304</v>
      </c>
      <c r="E1854" s="3">
        <v>101</v>
      </c>
      <c r="F1854" s="3">
        <v>5</v>
      </c>
      <c r="G1854" s="5">
        <v>401.47800000000007</v>
      </c>
      <c r="H1854" s="5">
        <v>2007.3900000000003</v>
      </c>
      <c r="I1854" s="5">
        <v>301.10850000000005</v>
      </c>
      <c r="J1854" s="3" t="b">
        <v>0</v>
      </c>
      <c r="K1854" s="3" t="s">
        <v>878</v>
      </c>
      <c r="L1854" s="3">
        <v>2023</v>
      </c>
      <c r="M1854" s="3">
        <v>12</v>
      </c>
      <c r="N1854" s="3" t="s">
        <v>22</v>
      </c>
      <c r="O1854" s="11">
        <v>5</v>
      </c>
      <c r="P1854" s="11" t="str">
        <f>TEXT(Table1[[#This Row],[Order_Date]],"YYYY-MM")</f>
        <v>2023-12</v>
      </c>
      <c r="Q1854" s="9" t="str">
        <f>IF(AND(Table1[[#This Row],[Hour]]&gt;=6,Table1[[#This Row],[Hour]]&lt;12),"Morning",IF(AND(Table1[[#This Row],[Hour]]&gt;=12,Table1[[#This Row],[Hour]]&lt;18),"AfterNoon",IF(AND(Table1[[#This Row],[Hour]]&gt;=18,Table1[[#This Row],[Hour]]&lt;21),"Evening","Night")))</f>
        <v>Night</v>
      </c>
      <c r="R1854">
        <f>Table1[[#This Row],[Total_Sales]]/Table1[[#This Row],[Quantity_Sold]]</f>
        <v>401.47800000000007</v>
      </c>
      <c r="S1854">
        <v>15</v>
      </c>
    </row>
    <row r="1855" spans="1:19" ht="15.75" customHeight="1" x14ac:dyDescent="0.25">
      <c r="A1855" s="3">
        <v>2854</v>
      </c>
      <c r="B1855" s="4">
        <v>44915</v>
      </c>
      <c r="C1855" s="3">
        <v>204</v>
      </c>
      <c r="D1855" s="3">
        <v>305</v>
      </c>
      <c r="E1855" s="3">
        <v>104</v>
      </c>
      <c r="F1855" s="3">
        <v>3</v>
      </c>
      <c r="G1855" s="5">
        <v>285.33999999999997</v>
      </c>
      <c r="H1855" s="5">
        <v>856.02</v>
      </c>
      <c r="I1855" s="5">
        <v>145.52340000000001</v>
      </c>
      <c r="J1855" s="3" t="b">
        <v>0</v>
      </c>
      <c r="K1855" s="3" t="s">
        <v>394</v>
      </c>
      <c r="L1855" s="3">
        <v>2022</v>
      </c>
      <c r="M1855" s="3">
        <v>12</v>
      </c>
      <c r="N1855" s="3" t="s">
        <v>31</v>
      </c>
      <c r="O1855" s="11">
        <v>12</v>
      </c>
      <c r="P1855" s="11" t="str">
        <f>TEXT(Table1[[#This Row],[Order_Date]],"YYYY-MM")</f>
        <v>2022-12</v>
      </c>
      <c r="Q1855" s="9" t="str">
        <f>IF(AND(Table1[[#This Row],[Hour]]&gt;=6,Table1[[#This Row],[Hour]]&lt;12),"Morning",IF(AND(Table1[[#This Row],[Hour]]&gt;=12,Table1[[#This Row],[Hour]]&lt;18),"AfterNoon",IF(AND(Table1[[#This Row],[Hour]]&gt;=18,Table1[[#This Row],[Hour]]&lt;21),"Evening","Night")))</f>
        <v>AfterNoon</v>
      </c>
      <c r="R1855">
        <f>Table1[[#This Row],[Total_Sales]]/Table1[[#This Row],[Quantity_Sold]]</f>
        <v>285.33999999999997</v>
      </c>
      <c r="S1855">
        <v>17</v>
      </c>
    </row>
    <row r="1856" spans="1:19" ht="15.75" customHeight="1" x14ac:dyDescent="0.25">
      <c r="A1856" s="3">
        <v>2855</v>
      </c>
      <c r="B1856" s="4">
        <v>45464</v>
      </c>
      <c r="C1856" s="3">
        <v>202</v>
      </c>
      <c r="D1856" s="3">
        <v>305</v>
      </c>
      <c r="E1856" s="3">
        <v>103</v>
      </c>
      <c r="F1856" s="3">
        <v>5</v>
      </c>
      <c r="G1856" s="5">
        <v>350.43799999999999</v>
      </c>
      <c r="H1856" s="5">
        <v>1752.19</v>
      </c>
      <c r="I1856" s="5">
        <v>332.91610000000003</v>
      </c>
      <c r="J1856" s="3" t="b">
        <v>0</v>
      </c>
      <c r="K1856" s="3" t="s">
        <v>781</v>
      </c>
      <c r="L1856" s="3">
        <v>2024</v>
      </c>
      <c r="M1856" s="3">
        <v>6</v>
      </c>
      <c r="N1856" s="3" t="s">
        <v>26</v>
      </c>
      <c r="O1856" s="11">
        <v>11</v>
      </c>
      <c r="P1856" s="11" t="str">
        <f>TEXT(Table1[[#This Row],[Order_Date]],"YYYY-MM")</f>
        <v>2024-06</v>
      </c>
      <c r="Q1856" s="9" t="str">
        <f>IF(AND(Table1[[#This Row],[Hour]]&gt;=6,Table1[[#This Row],[Hour]]&lt;12),"Morning",IF(AND(Table1[[#This Row],[Hour]]&gt;=12,Table1[[#This Row],[Hour]]&lt;18),"AfterNoon",IF(AND(Table1[[#This Row],[Hour]]&gt;=18,Table1[[#This Row],[Hour]]&lt;21),"Evening","Night")))</f>
        <v>Morning</v>
      </c>
      <c r="R1856">
        <f>Table1[[#This Row],[Total_Sales]]/Table1[[#This Row],[Quantity_Sold]]</f>
        <v>350.43799999999999</v>
      </c>
      <c r="S1856">
        <v>19</v>
      </c>
    </row>
    <row r="1857" spans="1:19" ht="15.75" customHeight="1" x14ac:dyDescent="0.25">
      <c r="A1857" s="3">
        <v>2856</v>
      </c>
      <c r="B1857" s="4">
        <v>45485</v>
      </c>
      <c r="C1857" s="3">
        <v>201</v>
      </c>
      <c r="D1857" s="3">
        <v>303</v>
      </c>
      <c r="E1857" s="3">
        <v>102</v>
      </c>
      <c r="F1857" s="3">
        <v>6</v>
      </c>
      <c r="G1857" s="5">
        <v>571.05400000000009</v>
      </c>
      <c r="H1857" s="5">
        <v>3426.3240000000005</v>
      </c>
      <c r="I1857" s="5">
        <v>719.52804000000003</v>
      </c>
      <c r="J1857" s="3" t="b">
        <v>0</v>
      </c>
      <c r="K1857" s="3" t="s">
        <v>1064</v>
      </c>
      <c r="L1857" s="3">
        <v>2024</v>
      </c>
      <c r="M1857" s="3">
        <v>7</v>
      </c>
      <c r="N1857" s="3" t="s">
        <v>26</v>
      </c>
      <c r="O1857" s="11">
        <v>8</v>
      </c>
      <c r="P1857" s="11" t="str">
        <f>TEXT(Table1[[#This Row],[Order_Date]],"YYYY-MM")</f>
        <v>2024-07</v>
      </c>
      <c r="Q1857" s="9" t="str">
        <f>IF(AND(Table1[[#This Row],[Hour]]&gt;=6,Table1[[#This Row],[Hour]]&lt;12),"Morning",IF(AND(Table1[[#This Row],[Hour]]&gt;=12,Table1[[#This Row],[Hour]]&lt;18),"AfterNoon",IF(AND(Table1[[#This Row],[Hour]]&gt;=18,Table1[[#This Row],[Hour]]&lt;21),"Evening","Night")))</f>
        <v>Morning</v>
      </c>
      <c r="R1857">
        <f>Table1[[#This Row],[Total_Sales]]/Table1[[#This Row],[Quantity_Sold]]</f>
        <v>571.05400000000009</v>
      </c>
      <c r="S1857">
        <v>20.999999999999996</v>
      </c>
    </row>
    <row r="1858" spans="1:19" ht="15.75" customHeight="1" x14ac:dyDescent="0.25">
      <c r="A1858" s="3">
        <v>2857</v>
      </c>
      <c r="B1858" s="4">
        <v>45259</v>
      </c>
      <c r="C1858" s="3">
        <v>202</v>
      </c>
      <c r="D1858" s="3">
        <v>305</v>
      </c>
      <c r="E1858" s="3">
        <v>101</v>
      </c>
      <c r="F1858" s="3">
        <v>5</v>
      </c>
      <c r="G1858" s="5">
        <v>439.45000000000005</v>
      </c>
      <c r="H1858" s="5">
        <v>2197.25</v>
      </c>
      <c r="I1858" s="5">
        <v>549.3125</v>
      </c>
      <c r="J1858" s="3" t="b">
        <v>0</v>
      </c>
      <c r="K1858" s="3" t="s">
        <v>447</v>
      </c>
      <c r="L1858" s="3">
        <v>2023</v>
      </c>
      <c r="M1858" s="3">
        <v>11</v>
      </c>
      <c r="N1858" s="3" t="s">
        <v>18</v>
      </c>
      <c r="O1858" s="11">
        <v>20</v>
      </c>
      <c r="P1858" s="11" t="str">
        <f>TEXT(Table1[[#This Row],[Order_Date]],"YYYY-MM")</f>
        <v>2023-11</v>
      </c>
      <c r="Q1858" s="9" t="str">
        <f>IF(AND(Table1[[#This Row],[Hour]]&gt;=6,Table1[[#This Row],[Hour]]&lt;12),"Morning",IF(AND(Table1[[#This Row],[Hour]]&gt;=12,Table1[[#This Row],[Hour]]&lt;18),"AfterNoon",IF(AND(Table1[[#This Row],[Hour]]&gt;=18,Table1[[#This Row],[Hour]]&lt;21),"Evening","Night")))</f>
        <v>Evening</v>
      </c>
      <c r="R1858">
        <f>Table1[[#This Row],[Total_Sales]]/Table1[[#This Row],[Quantity_Sold]]</f>
        <v>439.45</v>
      </c>
      <c r="S1858">
        <v>25</v>
      </c>
    </row>
    <row r="1859" spans="1:19" ht="15.75" customHeight="1" x14ac:dyDescent="0.25">
      <c r="A1859" s="3">
        <v>2858</v>
      </c>
      <c r="B1859" s="4">
        <v>45119</v>
      </c>
      <c r="C1859" s="3">
        <v>205</v>
      </c>
      <c r="D1859" s="3">
        <v>301</v>
      </c>
      <c r="E1859" s="3">
        <v>103</v>
      </c>
      <c r="F1859" s="3">
        <v>8</v>
      </c>
      <c r="G1859" s="5">
        <v>642.70799999999997</v>
      </c>
      <c r="H1859" s="5">
        <v>5141.6639999999998</v>
      </c>
      <c r="I1859" s="5">
        <v>1542.4992</v>
      </c>
      <c r="J1859" s="3" t="b">
        <v>0</v>
      </c>
      <c r="K1859" s="3" t="s">
        <v>868</v>
      </c>
      <c r="L1859" s="3">
        <v>2023</v>
      </c>
      <c r="M1859" s="3">
        <v>7</v>
      </c>
      <c r="N1859" s="3" t="s">
        <v>18</v>
      </c>
      <c r="O1859" s="11">
        <v>12</v>
      </c>
      <c r="P1859" s="11" t="str">
        <f>TEXT(Table1[[#This Row],[Order_Date]],"YYYY-MM")</f>
        <v>2023-07</v>
      </c>
      <c r="Q1859" s="9" t="str">
        <f>IF(AND(Table1[[#This Row],[Hour]]&gt;=6,Table1[[#This Row],[Hour]]&lt;12),"Morning",IF(AND(Table1[[#This Row],[Hour]]&gt;=12,Table1[[#This Row],[Hour]]&lt;18),"AfterNoon",IF(AND(Table1[[#This Row],[Hour]]&gt;=18,Table1[[#This Row],[Hour]]&lt;21),"Evening","Night")))</f>
        <v>AfterNoon</v>
      </c>
      <c r="R1859">
        <f>Table1[[#This Row],[Total_Sales]]/Table1[[#This Row],[Quantity_Sold]]</f>
        <v>642.70799999999997</v>
      </c>
      <c r="S1859">
        <v>30</v>
      </c>
    </row>
    <row r="1860" spans="1:19" ht="15.75" customHeight="1" x14ac:dyDescent="0.25">
      <c r="A1860" s="3">
        <v>2859</v>
      </c>
      <c r="B1860" s="4">
        <v>44946</v>
      </c>
      <c r="C1860" s="3">
        <v>203</v>
      </c>
      <c r="D1860" s="3">
        <v>303</v>
      </c>
      <c r="E1860" s="3">
        <v>104</v>
      </c>
      <c r="F1860" s="3">
        <v>2</v>
      </c>
      <c r="G1860" s="5">
        <v>449.35</v>
      </c>
      <c r="H1860" s="5">
        <v>898.7</v>
      </c>
      <c r="I1860" s="5">
        <v>134.80500000000001</v>
      </c>
      <c r="J1860" s="3" t="b">
        <v>0</v>
      </c>
      <c r="K1860" s="3" t="s">
        <v>1065</v>
      </c>
      <c r="L1860" s="3">
        <v>2023</v>
      </c>
      <c r="M1860" s="3">
        <v>1</v>
      </c>
      <c r="N1860" s="3" t="s">
        <v>26</v>
      </c>
      <c r="O1860" s="11">
        <v>1</v>
      </c>
      <c r="P1860" s="11" t="str">
        <f>TEXT(Table1[[#This Row],[Order_Date]],"YYYY-MM")</f>
        <v>2023-01</v>
      </c>
      <c r="Q1860" s="9" t="str">
        <f>IF(AND(Table1[[#This Row],[Hour]]&gt;=6,Table1[[#This Row],[Hour]]&lt;12),"Morning",IF(AND(Table1[[#This Row],[Hour]]&gt;=12,Table1[[#This Row],[Hour]]&lt;18),"AfterNoon",IF(AND(Table1[[#This Row],[Hour]]&gt;=18,Table1[[#This Row],[Hour]]&lt;21),"Evening","Night")))</f>
        <v>Night</v>
      </c>
      <c r="R1860">
        <f>Table1[[#This Row],[Total_Sales]]/Table1[[#This Row],[Quantity_Sold]]</f>
        <v>449.35</v>
      </c>
      <c r="S1860">
        <v>15</v>
      </c>
    </row>
    <row r="1861" spans="1:19" ht="15.75" customHeight="1" x14ac:dyDescent="0.25">
      <c r="A1861" s="3">
        <v>2860</v>
      </c>
      <c r="B1861" s="4">
        <v>45543</v>
      </c>
      <c r="C1861" s="3">
        <v>202</v>
      </c>
      <c r="D1861" s="3">
        <v>305</v>
      </c>
      <c r="E1861" s="3">
        <v>103</v>
      </c>
      <c r="F1861" s="3">
        <v>4</v>
      </c>
      <c r="G1861" s="5">
        <v>265.49600000000004</v>
      </c>
      <c r="H1861" s="5">
        <v>1061.9840000000002</v>
      </c>
      <c r="I1861" s="5">
        <v>180.53728000000004</v>
      </c>
      <c r="J1861" s="3" t="b">
        <v>0</v>
      </c>
      <c r="K1861" s="3" t="s">
        <v>87</v>
      </c>
      <c r="L1861" s="3">
        <v>2024</v>
      </c>
      <c r="M1861" s="3">
        <v>9</v>
      </c>
      <c r="N1861" s="3" t="s">
        <v>20</v>
      </c>
      <c r="O1861" s="11">
        <v>2</v>
      </c>
      <c r="P1861" s="11" t="str">
        <f>TEXT(Table1[[#This Row],[Order_Date]],"YYYY-MM")</f>
        <v>2024-09</v>
      </c>
      <c r="Q1861" s="9" t="str">
        <f>IF(AND(Table1[[#This Row],[Hour]]&gt;=6,Table1[[#This Row],[Hour]]&lt;12),"Morning",IF(AND(Table1[[#This Row],[Hour]]&gt;=12,Table1[[#This Row],[Hour]]&lt;18),"AfterNoon",IF(AND(Table1[[#This Row],[Hour]]&gt;=18,Table1[[#This Row],[Hour]]&lt;21),"Evening","Night")))</f>
        <v>Night</v>
      </c>
      <c r="R1861">
        <f>Table1[[#This Row],[Total_Sales]]/Table1[[#This Row],[Quantity_Sold]]</f>
        <v>265.49600000000004</v>
      </c>
      <c r="S1861">
        <v>17</v>
      </c>
    </row>
    <row r="1862" spans="1:19" ht="15.75" customHeight="1" x14ac:dyDescent="0.25">
      <c r="A1862" s="3">
        <v>2861</v>
      </c>
      <c r="B1862" s="4">
        <v>45349</v>
      </c>
      <c r="C1862" s="3">
        <v>205</v>
      </c>
      <c r="D1862" s="3">
        <v>304</v>
      </c>
      <c r="E1862" s="3">
        <v>102</v>
      </c>
      <c r="F1862" s="3">
        <v>5</v>
      </c>
      <c r="G1862" s="5">
        <v>475.64</v>
      </c>
      <c r="H1862" s="5">
        <v>2378.1999999999998</v>
      </c>
      <c r="I1862" s="5">
        <v>451.85799999999995</v>
      </c>
      <c r="J1862" s="3" t="b">
        <v>0</v>
      </c>
      <c r="K1862" s="3" t="s">
        <v>576</v>
      </c>
      <c r="L1862" s="3">
        <v>2024</v>
      </c>
      <c r="M1862" s="3">
        <v>2</v>
      </c>
      <c r="N1862" s="3" t="s">
        <v>31</v>
      </c>
      <c r="O1862" s="11">
        <v>5</v>
      </c>
      <c r="P1862" s="11" t="str">
        <f>TEXT(Table1[[#This Row],[Order_Date]],"YYYY-MM")</f>
        <v>2024-02</v>
      </c>
      <c r="Q1862" s="9" t="str">
        <f>IF(AND(Table1[[#This Row],[Hour]]&gt;=6,Table1[[#This Row],[Hour]]&lt;12),"Morning",IF(AND(Table1[[#This Row],[Hour]]&gt;=12,Table1[[#This Row],[Hour]]&lt;18),"AfterNoon",IF(AND(Table1[[#This Row],[Hour]]&gt;=18,Table1[[#This Row],[Hour]]&lt;21),"Evening","Night")))</f>
        <v>Night</v>
      </c>
      <c r="R1862">
        <f>Table1[[#This Row],[Total_Sales]]/Table1[[#This Row],[Quantity_Sold]]</f>
        <v>475.64</v>
      </c>
      <c r="S1862">
        <v>19</v>
      </c>
    </row>
    <row r="1863" spans="1:19" ht="15.75" customHeight="1" x14ac:dyDescent="0.25">
      <c r="A1863" s="3">
        <v>2862</v>
      </c>
      <c r="B1863" s="4">
        <v>45448</v>
      </c>
      <c r="C1863" s="3">
        <v>204</v>
      </c>
      <c r="D1863" s="3">
        <v>303</v>
      </c>
      <c r="E1863" s="3">
        <v>104</v>
      </c>
      <c r="F1863" s="3">
        <v>2</v>
      </c>
      <c r="G1863" s="5">
        <v>47.542000000000002</v>
      </c>
      <c r="H1863" s="5">
        <v>95.084000000000003</v>
      </c>
      <c r="I1863" s="5">
        <v>19.967639999999999</v>
      </c>
      <c r="J1863" s="3" t="b">
        <v>0</v>
      </c>
      <c r="K1863" s="3" t="s">
        <v>497</v>
      </c>
      <c r="L1863" s="3">
        <v>2024</v>
      </c>
      <c r="M1863" s="3">
        <v>6</v>
      </c>
      <c r="N1863" s="3" t="s">
        <v>18</v>
      </c>
      <c r="O1863" s="11">
        <v>7</v>
      </c>
      <c r="P1863" s="11" t="str">
        <f>TEXT(Table1[[#This Row],[Order_Date]],"YYYY-MM")</f>
        <v>2024-06</v>
      </c>
      <c r="Q1863" s="9" t="str">
        <f>IF(AND(Table1[[#This Row],[Hour]]&gt;=6,Table1[[#This Row],[Hour]]&lt;12),"Morning",IF(AND(Table1[[#This Row],[Hour]]&gt;=12,Table1[[#This Row],[Hour]]&lt;18),"AfterNoon",IF(AND(Table1[[#This Row],[Hour]]&gt;=18,Table1[[#This Row],[Hour]]&lt;21),"Evening","Night")))</f>
        <v>Morning</v>
      </c>
      <c r="R1863">
        <f>Table1[[#This Row],[Total_Sales]]/Table1[[#This Row],[Quantity_Sold]]</f>
        <v>47.542000000000002</v>
      </c>
      <c r="S1863">
        <v>21</v>
      </c>
    </row>
    <row r="1864" spans="1:19" ht="15.75" customHeight="1" x14ac:dyDescent="0.25">
      <c r="A1864" s="3">
        <v>2863</v>
      </c>
      <c r="B1864" s="4">
        <v>45083</v>
      </c>
      <c r="C1864" s="3">
        <v>201</v>
      </c>
      <c r="D1864" s="3">
        <v>305</v>
      </c>
      <c r="E1864" s="3">
        <v>101</v>
      </c>
      <c r="F1864" s="3">
        <v>3</v>
      </c>
      <c r="G1864" s="5">
        <v>474.51800000000003</v>
      </c>
      <c r="H1864" s="5">
        <v>1423.5540000000001</v>
      </c>
      <c r="I1864" s="5">
        <v>355.88850000000002</v>
      </c>
      <c r="J1864" s="3" t="b">
        <v>1</v>
      </c>
      <c r="K1864" s="3" t="s">
        <v>387</v>
      </c>
      <c r="L1864" s="3">
        <v>2023</v>
      </c>
      <c r="M1864" s="3">
        <v>6</v>
      </c>
      <c r="N1864" s="3" t="s">
        <v>31</v>
      </c>
      <c r="O1864" s="11">
        <v>14</v>
      </c>
      <c r="P1864" s="11" t="str">
        <f>TEXT(Table1[[#This Row],[Order_Date]],"YYYY-MM")</f>
        <v>2023-06</v>
      </c>
      <c r="Q1864" s="9" t="str">
        <f>IF(AND(Table1[[#This Row],[Hour]]&gt;=6,Table1[[#This Row],[Hour]]&lt;12),"Morning",IF(AND(Table1[[#This Row],[Hour]]&gt;=12,Table1[[#This Row],[Hour]]&lt;18),"AfterNoon",IF(AND(Table1[[#This Row],[Hour]]&gt;=18,Table1[[#This Row],[Hour]]&lt;21),"Evening","Night")))</f>
        <v>AfterNoon</v>
      </c>
      <c r="R1864">
        <f>Table1[[#This Row],[Total_Sales]]/Table1[[#This Row],[Quantity_Sold]]</f>
        <v>474.51800000000003</v>
      </c>
      <c r="S1864">
        <v>25</v>
      </c>
    </row>
    <row r="1865" spans="1:19" ht="15.75" customHeight="1" x14ac:dyDescent="0.25">
      <c r="A1865" s="3">
        <v>2864</v>
      </c>
      <c r="B1865" s="4">
        <v>45453</v>
      </c>
      <c r="C1865" s="3">
        <v>202</v>
      </c>
      <c r="D1865" s="3">
        <v>304</v>
      </c>
      <c r="E1865" s="3">
        <v>105</v>
      </c>
      <c r="F1865" s="3">
        <v>5</v>
      </c>
      <c r="G1865" s="5">
        <v>504.65800000000002</v>
      </c>
      <c r="H1865" s="5">
        <v>2523.29</v>
      </c>
      <c r="I1865" s="5">
        <v>756.98699999999997</v>
      </c>
      <c r="J1865" s="3" t="b">
        <v>0</v>
      </c>
      <c r="K1865" s="3" t="s">
        <v>567</v>
      </c>
      <c r="L1865" s="3">
        <v>2024</v>
      </c>
      <c r="M1865" s="3">
        <v>6</v>
      </c>
      <c r="N1865" s="3" t="s">
        <v>28</v>
      </c>
      <c r="O1865" s="11">
        <v>17</v>
      </c>
      <c r="P1865" s="11" t="str">
        <f>TEXT(Table1[[#This Row],[Order_Date]],"YYYY-MM")</f>
        <v>2024-06</v>
      </c>
      <c r="Q1865" s="9" t="str">
        <f>IF(AND(Table1[[#This Row],[Hour]]&gt;=6,Table1[[#This Row],[Hour]]&lt;12),"Morning",IF(AND(Table1[[#This Row],[Hour]]&gt;=12,Table1[[#This Row],[Hour]]&lt;18),"AfterNoon",IF(AND(Table1[[#This Row],[Hour]]&gt;=18,Table1[[#This Row],[Hour]]&lt;21),"Evening","Night")))</f>
        <v>AfterNoon</v>
      </c>
      <c r="R1865">
        <f>Table1[[#This Row],[Total_Sales]]/Table1[[#This Row],[Quantity_Sold]]</f>
        <v>504.65800000000002</v>
      </c>
      <c r="S1865">
        <v>30</v>
      </c>
    </row>
    <row r="1866" spans="1:19" ht="15.75" customHeight="1" x14ac:dyDescent="0.25">
      <c r="A1866" s="3">
        <v>2865</v>
      </c>
      <c r="B1866" s="4">
        <v>45271</v>
      </c>
      <c r="C1866" s="3">
        <v>202</v>
      </c>
      <c r="D1866" s="3">
        <v>302</v>
      </c>
      <c r="E1866" s="3">
        <v>101</v>
      </c>
      <c r="F1866" s="3">
        <v>1</v>
      </c>
      <c r="G1866" s="5">
        <v>197.75800000000001</v>
      </c>
      <c r="H1866" s="5">
        <v>197.75800000000001</v>
      </c>
      <c r="I1866" s="5">
        <v>29.663699999999999</v>
      </c>
      <c r="J1866" s="3" t="b">
        <v>0</v>
      </c>
      <c r="K1866" s="3" t="s">
        <v>572</v>
      </c>
      <c r="L1866" s="3">
        <v>2023</v>
      </c>
      <c r="M1866" s="3">
        <v>12</v>
      </c>
      <c r="N1866" s="3" t="s">
        <v>28</v>
      </c>
      <c r="O1866" s="11">
        <v>4</v>
      </c>
      <c r="P1866" s="11" t="str">
        <f>TEXT(Table1[[#This Row],[Order_Date]],"YYYY-MM")</f>
        <v>2023-12</v>
      </c>
      <c r="Q1866" s="9" t="str">
        <f>IF(AND(Table1[[#This Row],[Hour]]&gt;=6,Table1[[#This Row],[Hour]]&lt;12),"Morning",IF(AND(Table1[[#This Row],[Hour]]&gt;=12,Table1[[#This Row],[Hour]]&lt;18),"AfterNoon",IF(AND(Table1[[#This Row],[Hour]]&gt;=18,Table1[[#This Row],[Hour]]&lt;21),"Evening","Night")))</f>
        <v>Night</v>
      </c>
      <c r="R1866">
        <f>Table1[[#This Row],[Total_Sales]]/Table1[[#This Row],[Quantity_Sold]]</f>
        <v>197.75800000000001</v>
      </c>
      <c r="S1866">
        <v>15</v>
      </c>
    </row>
    <row r="1867" spans="1:19" ht="15.75" customHeight="1" x14ac:dyDescent="0.25">
      <c r="A1867" s="3">
        <v>2866</v>
      </c>
      <c r="B1867" s="4">
        <v>45209</v>
      </c>
      <c r="C1867" s="3">
        <v>204</v>
      </c>
      <c r="D1867" s="3">
        <v>302</v>
      </c>
      <c r="E1867" s="3">
        <v>102</v>
      </c>
      <c r="F1867" s="3">
        <v>3</v>
      </c>
      <c r="G1867" s="5">
        <v>608.76200000000006</v>
      </c>
      <c r="H1867" s="5">
        <v>1826.2860000000001</v>
      </c>
      <c r="I1867" s="5">
        <v>310.46862000000004</v>
      </c>
      <c r="J1867" s="3" t="b">
        <v>0</v>
      </c>
      <c r="K1867" s="3" t="s">
        <v>517</v>
      </c>
      <c r="L1867" s="3">
        <v>2023</v>
      </c>
      <c r="M1867" s="3">
        <v>10</v>
      </c>
      <c r="N1867" s="3" t="s">
        <v>31</v>
      </c>
      <c r="O1867" s="11">
        <v>23</v>
      </c>
      <c r="P1867" s="11" t="str">
        <f>TEXT(Table1[[#This Row],[Order_Date]],"YYYY-MM")</f>
        <v>2023-10</v>
      </c>
      <c r="Q1867" s="9" t="str">
        <f>IF(AND(Table1[[#This Row],[Hour]]&gt;=6,Table1[[#This Row],[Hour]]&lt;12),"Morning",IF(AND(Table1[[#This Row],[Hour]]&gt;=12,Table1[[#This Row],[Hour]]&lt;18),"AfterNoon",IF(AND(Table1[[#This Row],[Hour]]&gt;=18,Table1[[#This Row],[Hour]]&lt;21),"Evening","Night")))</f>
        <v>Night</v>
      </c>
      <c r="R1867">
        <f>Table1[[#This Row],[Total_Sales]]/Table1[[#This Row],[Quantity_Sold]]</f>
        <v>608.76200000000006</v>
      </c>
      <c r="S1867">
        <v>17</v>
      </c>
    </row>
    <row r="1868" spans="1:19" ht="15.75" customHeight="1" x14ac:dyDescent="0.25">
      <c r="A1868" s="3">
        <v>2867</v>
      </c>
      <c r="B1868" s="4">
        <v>45466</v>
      </c>
      <c r="C1868" s="3">
        <v>204</v>
      </c>
      <c r="D1868" s="3">
        <v>302</v>
      </c>
      <c r="E1868" s="3">
        <v>103</v>
      </c>
      <c r="F1868" s="3">
        <v>6</v>
      </c>
      <c r="G1868" s="5">
        <v>582.80200000000013</v>
      </c>
      <c r="H1868" s="5">
        <v>3496.8120000000008</v>
      </c>
      <c r="I1868" s="5">
        <v>664.39428000000021</v>
      </c>
      <c r="J1868" s="3" t="b">
        <v>0</v>
      </c>
      <c r="K1868" s="3" t="s">
        <v>53</v>
      </c>
      <c r="L1868" s="3">
        <v>2024</v>
      </c>
      <c r="M1868" s="3">
        <v>6</v>
      </c>
      <c r="N1868" s="3" t="s">
        <v>20</v>
      </c>
      <c r="O1868" s="11">
        <v>12</v>
      </c>
      <c r="P1868" s="11" t="str">
        <f>TEXT(Table1[[#This Row],[Order_Date]],"YYYY-MM")</f>
        <v>2024-06</v>
      </c>
      <c r="Q1868" s="9" t="str">
        <f>IF(AND(Table1[[#This Row],[Hour]]&gt;=6,Table1[[#This Row],[Hour]]&lt;12),"Morning",IF(AND(Table1[[#This Row],[Hour]]&gt;=12,Table1[[#This Row],[Hour]]&lt;18),"AfterNoon",IF(AND(Table1[[#This Row],[Hour]]&gt;=18,Table1[[#This Row],[Hour]]&lt;21),"Evening","Night")))</f>
        <v>AfterNoon</v>
      </c>
      <c r="R1868">
        <f>Table1[[#This Row],[Total_Sales]]/Table1[[#This Row],[Quantity_Sold]]</f>
        <v>582.80200000000013</v>
      </c>
      <c r="S1868">
        <v>19</v>
      </c>
    </row>
    <row r="1869" spans="1:19" ht="15.75" customHeight="1" x14ac:dyDescent="0.25">
      <c r="A1869" s="3">
        <v>2868</v>
      </c>
      <c r="B1869" s="4">
        <v>45556</v>
      </c>
      <c r="C1869" s="3">
        <v>205</v>
      </c>
      <c r="D1869" s="3">
        <v>302</v>
      </c>
      <c r="E1869" s="3">
        <v>102</v>
      </c>
      <c r="F1869" s="3">
        <v>2</v>
      </c>
      <c r="G1869" s="5">
        <v>307.64800000000002</v>
      </c>
      <c r="H1869" s="5">
        <v>615.29600000000005</v>
      </c>
      <c r="I1869" s="5">
        <v>129.21216000000001</v>
      </c>
      <c r="J1869" s="3" t="b">
        <v>0</v>
      </c>
      <c r="K1869" s="3" t="s">
        <v>532</v>
      </c>
      <c r="L1869" s="3">
        <v>2024</v>
      </c>
      <c r="M1869" s="3">
        <v>9</v>
      </c>
      <c r="N1869" s="3" t="s">
        <v>22</v>
      </c>
      <c r="O1869" s="11">
        <v>16</v>
      </c>
      <c r="P1869" s="11" t="str">
        <f>TEXT(Table1[[#This Row],[Order_Date]],"YYYY-MM")</f>
        <v>2024-09</v>
      </c>
      <c r="Q1869" s="9" t="str">
        <f>IF(AND(Table1[[#This Row],[Hour]]&gt;=6,Table1[[#This Row],[Hour]]&lt;12),"Morning",IF(AND(Table1[[#This Row],[Hour]]&gt;=12,Table1[[#This Row],[Hour]]&lt;18),"AfterNoon",IF(AND(Table1[[#This Row],[Hour]]&gt;=18,Table1[[#This Row],[Hour]]&lt;21),"Evening","Night")))</f>
        <v>AfterNoon</v>
      </c>
      <c r="R1869">
        <f>Table1[[#This Row],[Total_Sales]]/Table1[[#This Row],[Quantity_Sold]]</f>
        <v>307.64800000000002</v>
      </c>
      <c r="S1869">
        <v>21</v>
      </c>
    </row>
    <row r="1870" spans="1:19" ht="15.75" customHeight="1" x14ac:dyDescent="0.25">
      <c r="A1870" s="3">
        <v>2869</v>
      </c>
      <c r="B1870" s="4">
        <v>45234</v>
      </c>
      <c r="C1870" s="3">
        <v>205</v>
      </c>
      <c r="D1870" s="3">
        <v>304</v>
      </c>
      <c r="E1870" s="3">
        <v>102</v>
      </c>
      <c r="F1870" s="3">
        <v>6</v>
      </c>
      <c r="G1870" s="5">
        <v>115.214</v>
      </c>
      <c r="H1870" s="5">
        <v>691.28399999999999</v>
      </c>
      <c r="I1870" s="5">
        <v>172.821</v>
      </c>
      <c r="J1870" s="3" t="b">
        <v>1</v>
      </c>
      <c r="K1870" s="3" t="s">
        <v>578</v>
      </c>
      <c r="L1870" s="3">
        <v>2023</v>
      </c>
      <c r="M1870" s="3">
        <v>11</v>
      </c>
      <c r="N1870" s="3" t="s">
        <v>22</v>
      </c>
      <c r="O1870" s="11">
        <v>17</v>
      </c>
      <c r="P1870" s="11" t="str">
        <f>TEXT(Table1[[#This Row],[Order_Date]],"YYYY-MM")</f>
        <v>2023-11</v>
      </c>
      <c r="Q1870" s="9" t="str">
        <f>IF(AND(Table1[[#This Row],[Hour]]&gt;=6,Table1[[#This Row],[Hour]]&lt;12),"Morning",IF(AND(Table1[[#This Row],[Hour]]&gt;=12,Table1[[#This Row],[Hour]]&lt;18),"AfterNoon",IF(AND(Table1[[#This Row],[Hour]]&gt;=18,Table1[[#This Row],[Hour]]&lt;21),"Evening","Night")))</f>
        <v>AfterNoon</v>
      </c>
      <c r="R1870">
        <f>Table1[[#This Row],[Total_Sales]]/Table1[[#This Row],[Quantity_Sold]]</f>
        <v>115.214</v>
      </c>
      <c r="S1870">
        <v>25</v>
      </c>
    </row>
    <row r="1871" spans="1:19" ht="15.75" customHeight="1" x14ac:dyDescent="0.25">
      <c r="A1871" s="3">
        <v>2870</v>
      </c>
      <c r="B1871" s="4">
        <v>45368</v>
      </c>
      <c r="C1871" s="3">
        <v>203</v>
      </c>
      <c r="D1871" s="3">
        <v>304</v>
      </c>
      <c r="E1871" s="3">
        <v>104</v>
      </c>
      <c r="F1871" s="3">
        <v>6</v>
      </c>
      <c r="G1871" s="5">
        <v>90.332000000000008</v>
      </c>
      <c r="H1871" s="5">
        <v>541.99200000000008</v>
      </c>
      <c r="I1871" s="5">
        <v>162.59760000000003</v>
      </c>
      <c r="J1871" s="3" t="b">
        <v>0</v>
      </c>
      <c r="K1871" s="3" t="s">
        <v>625</v>
      </c>
      <c r="L1871" s="3">
        <v>2024</v>
      </c>
      <c r="M1871" s="3">
        <v>3</v>
      </c>
      <c r="N1871" s="3" t="s">
        <v>20</v>
      </c>
      <c r="O1871" s="11">
        <v>6</v>
      </c>
      <c r="P1871" s="11" t="str">
        <f>TEXT(Table1[[#This Row],[Order_Date]],"YYYY-MM")</f>
        <v>2024-03</v>
      </c>
      <c r="Q1871" s="9" t="str">
        <f>IF(AND(Table1[[#This Row],[Hour]]&gt;=6,Table1[[#This Row],[Hour]]&lt;12),"Morning",IF(AND(Table1[[#This Row],[Hour]]&gt;=12,Table1[[#This Row],[Hour]]&lt;18),"AfterNoon",IF(AND(Table1[[#This Row],[Hour]]&gt;=18,Table1[[#This Row],[Hour]]&lt;21),"Evening","Night")))</f>
        <v>Morning</v>
      </c>
      <c r="R1871">
        <f>Table1[[#This Row],[Total_Sales]]/Table1[[#This Row],[Quantity_Sold]]</f>
        <v>90.332000000000008</v>
      </c>
      <c r="S1871">
        <v>30</v>
      </c>
    </row>
    <row r="1872" spans="1:19" ht="15.75" customHeight="1" x14ac:dyDescent="0.25">
      <c r="A1872" s="3">
        <v>2871</v>
      </c>
      <c r="B1872" s="4">
        <v>45574</v>
      </c>
      <c r="C1872" s="3">
        <v>201</v>
      </c>
      <c r="D1872" s="3">
        <v>305</v>
      </c>
      <c r="E1872" s="3">
        <v>104</v>
      </c>
      <c r="F1872" s="3">
        <v>1</v>
      </c>
      <c r="G1872" s="5">
        <v>645.98599999999999</v>
      </c>
      <c r="H1872" s="5">
        <v>645.98599999999999</v>
      </c>
      <c r="I1872" s="5">
        <v>96.897899999999993</v>
      </c>
      <c r="J1872" s="3" t="b">
        <v>0</v>
      </c>
      <c r="K1872" s="3" t="s">
        <v>166</v>
      </c>
      <c r="L1872" s="3">
        <v>2024</v>
      </c>
      <c r="M1872" s="3">
        <v>10</v>
      </c>
      <c r="N1872" s="3" t="s">
        <v>18</v>
      </c>
      <c r="O1872" s="11">
        <v>23</v>
      </c>
      <c r="P1872" s="11" t="str">
        <f>TEXT(Table1[[#This Row],[Order_Date]],"YYYY-MM")</f>
        <v>2024-10</v>
      </c>
      <c r="Q1872" s="9" t="str">
        <f>IF(AND(Table1[[#This Row],[Hour]]&gt;=6,Table1[[#This Row],[Hour]]&lt;12),"Morning",IF(AND(Table1[[#This Row],[Hour]]&gt;=12,Table1[[#This Row],[Hour]]&lt;18),"AfterNoon",IF(AND(Table1[[#This Row],[Hour]]&gt;=18,Table1[[#This Row],[Hour]]&lt;21),"Evening","Night")))</f>
        <v>Night</v>
      </c>
      <c r="R1872">
        <f>Table1[[#This Row],[Total_Sales]]/Table1[[#This Row],[Quantity_Sold]]</f>
        <v>645.98599999999999</v>
      </c>
      <c r="S1872">
        <v>15</v>
      </c>
    </row>
    <row r="1873" spans="1:19" ht="15.75" customHeight="1" x14ac:dyDescent="0.25">
      <c r="A1873" s="3">
        <v>2872</v>
      </c>
      <c r="B1873" s="4">
        <v>45406</v>
      </c>
      <c r="C1873" s="3">
        <v>201</v>
      </c>
      <c r="D1873" s="3">
        <v>302</v>
      </c>
      <c r="E1873" s="3">
        <v>101</v>
      </c>
      <c r="F1873" s="3">
        <v>3</v>
      </c>
      <c r="G1873" s="5">
        <v>224.79600000000002</v>
      </c>
      <c r="H1873" s="5">
        <v>674.38800000000003</v>
      </c>
      <c r="I1873" s="5">
        <v>114.64596000000002</v>
      </c>
      <c r="J1873" s="3" t="b">
        <v>0</v>
      </c>
      <c r="K1873" s="3" t="s">
        <v>119</v>
      </c>
      <c r="L1873" s="3">
        <v>2024</v>
      </c>
      <c r="M1873" s="3">
        <v>4</v>
      </c>
      <c r="N1873" s="3" t="s">
        <v>18</v>
      </c>
      <c r="O1873" s="11">
        <v>3</v>
      </c>
      <c r="P1873" s="11" t="str">
        <f>TEXT(Table1[[#This Row],[Order_Date]],"YYYY-MM")</f>
        <v>2024-04</v>
      </c>
      <c r="Q1873" s="9" t="str">
        <f>IF(AND(Table1[[#This Row],[Hour]]&gt;=6,Table1[[#This Row],[Hour]]&lt;12),"Morning",IF(AND(Table1[[#This Row],[Hour]]&gt;=12,Table1[[#This Row],[Hour]]&lt;18),"AfterNoon",IF(AND(Table1[[#This Row],[Hour]]&gt;=18,Table1[[#This Row],[Hour]]&lt;21),"Evening","Night")))</f>
        <v>Night</v>
      </c>
      <c r="R1873">
        <f>Table1[[#This Row],[Total_Sales]]/Table1[[#This Row],[Quantity_Sold]]</f>
        <v>224.79600000000002</v>
      </c>
      <c r="S1873">
        <v>17</v>
      </c>
    </row>
    <row r="1874" spans="1:19" ht="15.75" customHeight="1" x14ac:dyDescent="0.25">
      <c r="A1874" s="3">
        <v>2873</v>
      </c>
      <c r="B1874" s="4">
        <v>44946</v>
      </c>
      <c r="C1874" s="3">
        <v>202</v>
      </c>
      <c r="D1874" s="3">
        <v>303</v>
      </c>
      <c r="E1874" s="3">
        <v>103</v>
      </c>
      <c r="F1874" s="3">
        <v>9</v>
      </c>
      <c r="G1874" s="5">
        <v>251.43800000000005</v>
      </c>
      <c r="H1874" s="5">
        <v>2262.9420000000005</v>
      </c>
      <c r="I1874" s="5">
        <v>429.95898000000011</v>
      </c>
      <c r="J1874" s="3" t="b">
        <v>0</v>
      </c>
      <c r="K1874" s="3" t="s">
        <v>72</v>
      </c>
      <c r="L1874" s="3">
        <v>2023</v>
      </c>
      <c r="M1874" s="3">
        <v>1</v>
      </c>
      <c r="N1874" s="3" t="s">
        <v>26</v>
      </c>
      <c r="O1874" s="11">
        <v>4</v>
      </c>
      <c r="P1874" s="11" t="str">
        <f>TEXT(Table1[[#This Row],[Order_Date]],"YYYY-MM")</f>
        <v>2023-01</v>
      </c>
      <c r="Q1874" s="9" t="str">
        <f>IF(AND(Table1[[#This Row],[Hour]]&gt;=6,Table1[[#This Row],[Hour]]&lt;12),"Morning",IF(AND(Table1[[#This Row],[Hour]]&gt;=12,Table1[[#This Row],[Hour]]&lt;18),"AfterNoon",IF(AND(Table1[[#This Row],[Hour]]&gt;=18,Table1[[#This Row],[Hour]]&lt;21),"Evening","Night")))</f>
        <v>Night</v>
      </c>
      <c r="R1874">
        <f>Table1[[#This Row],[Total_Sales]]/Table1[[#This Row],[Quantity_Sold]]</f>
        <v>251.43800000000005</v>
      </c>
      <c r="S1874">
        <v>19</v>
      </c>
    </row>
    <row r="1875" spans="1:19" ht="15.75" customHeight="1" x14ac:dyDescent="0.25">
      <c r="A1875" s="3">
        <v>2874</v>
      </c>
      <c r="B1875" s="4">
        <v>44885</v>
      </c>
      <c r="C1875" s="3">
        <v>204</v>
      </c>
      <c r="D1875" s="3">
        <v>301</v>
      </c>
      <c r="E1875" s="3">
        <v>103</v>
      </c>
      <c r="F1875" s="3">
        <v>5</v>
      </c>
      <c r="G1875" s="5">
        <v>565.24600000000009</v>
      </c>
      <c r="H1875" s="5">
        <v>2826.2300000000005</v>
      </c>
      <c r="I1875" s="5">
        <v>593.50830000000008</v>
      </c>
      <c r="J1875" s="3" t="b">
        <v>0</v>
      </c>
      <c r="K1875" s="3" t="s">
        <v>686</v>
      </c>
      <c r="L1875" s="3">
        <v>2022</v>
      </c>
      <c r="M1875" s="3">
        <v>11</v>
      </c>
      <c r="N1875" s="3" t="s">
        <v>20</v>
      </c>
      <c r="O1875" s="11">
        <v>12</v>
      </c>
      <c r="P1875" s="11" t="str">
        <f>TEXT(Table1[[#This Row],[Order_Date]],"YYYY-MM")</f>
        <v>2022-11</v>
      </c>
      <c r="Q1875" s="9" t="str">
        <f>IF(AND(Table1[[#This Row],[Hour]]&gt;=6,Table1[[#This Row],[Hour]]&lt;12),"Morning",IF(AND(Table1[[#This Row],[Hour]]&gt;=12,Table1[[#This Row],[Hour]]&lt;18),"AfterNoon",IF(AND(Table1[[#This Row],[Hour]]&gt;=18,Table1[[#This Row],[Hour]]&lt;21),"Evening","Night")))</f>
        <v>AfterNoon</v>
      </c>
      <c r="R1875">
        <f>Table1[[#This Row],[Total_Sales]]/Table1[[#This Row],[Quantity_Sold]]</f>
        <v>565.24600000000009</v>
      </c>
      <c r="S1875">
        <v>21</v>
      </c>
    </row>
    <row r="1876" spans="1:19" ht="15.75" customHeight="1" x14ac:dyDescent="0.25">
      <c r="A1876" s="3">
        <v>2875</v>
      </c>
      <c r="B1876" s="4">
        <v>45300</v>
      </c>
      <c r="C1876" s="3">
        <v>201</v>
      </c>
      <c r="D1876" s="3">
        <v>302</v>
      </c>
      <c r="E1876" s="3">
        <v>103</v>
      </c>
      <c r="F1876" s="3">
        <v>10</v>
      </c>
      <c r="G1876" s="5">
        <v>495.04400000000004</v>
      </c>
      <c r="H1876" s="5">
        <v>4950.4400000000005</v>
      </c>
      <c r="I1876" s="5">
        <v>1237.6100000000001</v>
      </c>
      <c r="J1876" s="3" t="b">
        <v>1</v>
      </c>
      <c r="K1876" s="3" t="s">
        <v>528</v>
      </c>
      <c r="L1876" s="3">
        <v>2024</v>
      </c>
      <c r="M1876" s="3">
        <v>1</v>
      </c>
      <c r="N1876" s="3" t="s">
        <v>31</v>
      </c>
      <c r="O1876" s="11">
        <v>16</v>
      </c>
      <c r="P1876" s="11" t="str">
        <f>TEXT(Table1[[#This Row],[Order_Date]],"YYYY-MM")</f>
        <v>2024-01</v>
      </c>
      <c r="Q1876" s="9" t="str">
        <f>IF(AND(Table1[[#This Row],[Hour]]&gt;=6,Table1[[#This Row],[Hour]]&lt;12),"Morning",IF(AND(Table1[[#This Row],[Hour]]&gt;=12,Table1[[#This Row],[Hour]]&lt;18),"AfterNoon",IF(AND(Table1[[#This Row],[Hour]]&gt;=18,Table1[[#This Row],[Hour]]&lt;21),"Evening","Night")))</f>
        <v>AfterNoon</v>
      </c>
      <c r="R1876">
        <f>Table1[[#This Row],[Total_Sales]]/Table1[[#This Row],[Quantity_Sold]]</f>
        <v>495.04400000000004</v>
      </c>
      <c r="S1876">
        <v>25</v>
      </c>
    </row>
    <row r="1877" spans="1:19" ht="15.75" customHeight="1" x14ac:dyDescent="0.25">
      <c r="A1877" s="3">
        <v>2876</v>
      </c>
      <c r="B1877" s="4">
        <v>45182</v>
      </c>
      <c r="C1877" s="3">
        <v>202</v>
      </c>
      <c r="D1877" s="3">
        <v>304</v>
      </c>
      <c r="E1877" s="3">
        <v>104</v>
      </c>
      <c r="F1877" s="3">
        <v>4</v>
      </c>
      <c r="G1877" s="5">
        <v>466.37800000000004</v>
      </c>
      <c r="H1877" s="5">
        <v>1865.5120000000002</v>
      </c>
      <c r="I1877" s="5">
        <v>559.65359999999998</v>
      </c>
      <c r="J1877" s="3" t="b">
        <v>0</v>
      </c>
      <c r="K1877" s="3" t="s">
        <v>114</v>
      </c>
      <c r="L1877" s="3">
        <v>2023</v>
      </c>
      <c r="M1877" s="3">
        <v>9</v>
      </c>
      <c r="N1877" s="3" t="s">
        <v>18</v>
      </c>
      <c r="O1877" s="11">
        <v>12</v>
      </c>
      <c r="P1877" s="11" t="str">
        <f>TEXT(Table1[[#This Row],[Order_Date]],"YYYY-MM")</f>
        <v>2023-09</v>
      </c>
      <c r="Q1877" s="9" t="str">
        <f>IF(AND(Table1[[#This Row],[Hour]]&gt;=6,Table1[[#This Row],[Hour]]&lt;12),"Morning",IF(AND(Table1[[#This Row],[Hour]]&gt;=12,Table1[[#This Row],[Hour]]&lt;18),"AfterNoon",IF(AND(Table1[[#This Row],[Hour]]&gt;=18,Table1[[#This Row],[Hour]]&lt;21),"Evening","Night")))</f>
        <v>AfterNoon</v>
      </c>
      <c r="R1877">
        <f>Table1[[#This Row],[Total_Sales]]/Table1[[#This Row],[Quantity_Sold]]</f>
        <v>466.37800000000004</v>
      </c>
      <c r="S1877">
        <v>30</v>
      </c>
    </row>
    <row r="1878" spans="1:19" ht="15.75" customHeight="1" x14ac:dyDescent="0.25">
      <c r="A1878" s="3">
        <v>2877</v>
      </c>
      <c r="B1878" s="4">
        <v>45570</v>
      </c>
      <c r="C1878" s="3">
        <v>203</v>
      </c>
      <c r="D1878" s="3">
        <v>302</v>
      </c>
      <c r="E1878" s="3">
        <v>104</v>
      </c>
      <c r="F1878" s="3">
        <v>2</v>
      </c>
      <c r="G1878" s="5">
        <v>602.14</v>
      </c>
      <c r="H1878" s="5">
        <v>1204.28</v>
      </c>
      <c r="I1878" s="5">
        <v>180.642</v>
      </c>
      <c r="J1878" s="3" t="b">
        <v>1</v>
      </c>
      <c r="K1878" s="3" t="s">
        <v>896</v>
      </c>
      <c r="L1878" s="3">
        <v>2024</v>
      </c>
      <c r="M1878" s="3">
        <v>10</v>
      </c>
      <c r="N1878" s="3" t="s">
        <v>22</v>
      </c>
      <c r="O1878" s="11">
        <v>7</v>
      </c>
      <c r="P1878" s="11" t="str">
        <f>TEXT(Table1[[#This Row],[Order_Date]],"YYYY-MM")</f>
        <v>2024-10</v>
      </c>
      <c r="Q1878" s="9" t="str">
        <f>IF(AND(Table1[[#This Row],[Hour]]&gt;=6,Table1[[#This Row],[Hour]]&lt;12),"Morning",IF(AND(Table1[[#This Row],[Hour]]&gt;=12,Table1[[#This Row],[Hour]]&lt;18),"AfterNoon",IF(AND(Table1[[#This Row],[Hour]]&gt;=18,Table1[[#This Row],[Hour]]&lt;21),"Evening","Night")))</f>
        <v>Morning</v>
      </c>
      <c r="R1878">
        <f>Table1[[#This Row],[Total_Sales]]/Table1[[#This Row],[Quantity_Sold]]</f>
        <v>602.14</v>
      </c>
      <c r="S1878">
        <v>15</v>
      </c>
    </row>
    <row r="1879" spans="1:19" ht="15.75" customHeight="1" x14ac:dyDescent="0.25">
      <c r="A1879" s="3">
        <v>2878</v>
      </c>
      <c r="B1879" s="4">
        <v>44929</v>
      </c>
      <c r="C1879" s="3">
        <v>205</v>
      </c>
      <c r="D1879" s="3">
        <v>302</v>
      </c>
      <c r="E1879" s="3">
        <v>103</v>
      </c>
      <c r="F1879" s="3">
        <v>1</v>
      </c>
      <c r="G1879" s="5">
        <v>551.07800000000009</v>
      </c>
      <c r="H1879" s="5">
        <v>551.07800000000009</v>
      </c>
      <c r="I1879" s="5">
        <v>93.683260000000018</v>
      </c>
      <c r="J1879" s="3" t="b">
        <v>0</v>
      </c>
      <c r="K1879" s="3" t="s">
        <v>1066</v>
      </c>
      <c r="L1879" s="3">
        <v>2023</v>
      </c>
      <c r="M1879" s="3">
        <v>1</v>
      </c>
      <c r="N1879" s="3" t="s">
        <v>31</v>
      </c>
      <c r="O1879" s="11">
        <v>0</v>
      </c>
      <c r="P1879" s="11" t="str">
        <f>TEXT(Table1[[#This Row],[Order_Date]],"YYYY-MM")</f>
        <v>2023-01</v>
      </c>
      <c r="Q1879" s="9" t="str">
        <f>IF(AND(Table1[[#This Row],[Hour]]&gt;=6,Table1[[#This Row],[Hour]]&lt;12),"Morning",IF(AND(Table1[[#This Row],[Hour]]&gt;=12,Table1[[#This Row],[Hour]]&lt;18),"AfterNoon",IF(AND(Table1[[#This Row],[Hour]]&gt;=18,Table1[[#This Row],[Hour]]&lt;21),"Evening","Night")))</f>
        <v>Night</v>
      </c>
      <c r="R1879">
        <f>Table1[[#This Row],[Total_Sales]]/Table1[[#This Row],[Quantity_Sold]]</f>
        <v>551.07800000000009</v>
      </c>
      <c r="S1879">
        <v>17</v>
      </c>
    </row>
    <row r="1880" spans="1:19" ht="15.75" customHeight="1" x14ac:dyDescent="0.25">
      <c r="A1880" s="3">
        <v>2879</v>
      </c>
      <c r="B1880" s="4">
        <v>45308</v>
      </c>
      <c r="C1880" s="3">
        <v>204</v>
      </c>
      <c r="D1880" s="3">
        <v>305</v>
      </c>
      <c r="E1880" s="3">
        <v>101</v>
      </c>
      <c r="F1880" s="3">
        <v>5</v>
      </c>
      <c r="G1880" s="5">
        <v>571.34</v>
      </c>
      <c r="H1880" s="5">
        <v>2856.7000000000003</v>
      </c>
      <c r="I1880" s="5">
        <v>542.77300000000002</v>
      </c>
      <c r="J1880" s="3" t="b">
        <v>1</v>
      </c>
      <c r="K1880" s="3" t="s">
        <v>1067</v>
      </c>
      <c r="L1880" s="3">
        <v>2024</v>
      </c>
      <c r="M1880" s="3">
        <v>1</v>
      </c>
      <c r="N1880" s="3" t="s">
        <v>18</v>
      </c>
      <c r="O1880" s="11">
        <v>1</v>
      </c>
      <c r="P1880" s="11" t="str">
        <f>TEXT(Table1[[#This Row],[Order_Date]],"YYYY-MM")</f>
        <v>2024-01</v>
      </c>
      <c r="Q1880" s="9" t="str">
        <f>IF(AND(Table1[[#This Row],[Hour]]&gt;=6,Table1[[#This Row],[Hour]]&lt;12),"Morning",IF(AND(Table1[[#This Row],[Hour]]&gt;=12,Table1[[#This Row],[Hour]]&lt;18),"AfterNoon",IF(AND(Table1[[#This Row],[Hour]]&gt;=18,Table1[[#This Row],[Hour]]&lt;21),"Evening","Night")))</f>
        <v>Night</v>
      </c>
      <c r="R1880">
        <f>Table1[[#This Row],[Total_Sales]]/Table1[[#This Row],[Quantity_Sold]]</f>
        <v>571.34</v>
      </c>
      <c r="S1880">
        <v>19</v>
      </c>
    </row>
    <row r="1881" spans="1:19" ht="15.75" customHeight="1" x14ac:dyDescent="0.25">
      <c r="A1881" s="3">
        <v>2880</v>
      </c>
      <c r="B1881" s="4">
        <v>44944</v>
      </c>
      <c r="C1881" s="3">
        <v>205</v>
      </c>
      <c r="D1881" s="3">
        <v>305</v>
      </c>
      <c r="E1881" s="3">
        <v>103</v>
      </c>
      <c r="F1881" s="3">
        <v>7</v>
      </c>
      <c r="G1881" s="5">
        <v>299.79400000000004</v>
      </c>
      <c r="H1881" s="5">
        <v>2098.5580000000004</v>
      </c>
      <c r="I1881" s="5">
        <v>440.69718000000006</v>
      </c>
      <c r="J1881" s="3" t="b">
        <v>0</v>
      </c>
      <c r="K1881" s="3" t="s">
        <v>374</v>
      </c>
      <c r="L1881" s="3">
        <v>2023</v>
      </c>
      <c r="M1881" s="3">
        <v>1</v>
      </c>
      <c r="N1881" s="3" t="s">
        <v>18</v>
      </c>
      <c r="O1881" s="11">
        <v>12</v>
      </c>
      <c r="P1881" s="11" t="str">
        <f>TEXT(Table1[[#This Row],[Order_Date]],"YYYY-MM")</f>
        <v>2023-01</v>
      </c>
      <c r="Q1881" s="9" t="str">
        <f>IF(AND(Table1[[#This Row],[Hour]]&gt;=6,Table1[[#This Row],[Hour]]&lt;12),"Morning",IF(AND(Table1[[#This Row],[Hour]]&gt;=12,Table1[[#This Row],[Hour]]&lt;18),"AfterNoon",IF(AND(Table1[[#This Row],[Hour]]&gt;=18,Table1[[#This Row],[Hour]]&lt;21),"Evening","Night")))</f>
        <v>AfterNoon</v>
      </c>
      <c r="R1881">
        <f>Table1[[#This Row],[Total_Sales]]/Table1[[#This Row],[Quantity_Sold]]</f>
        <v>299.79400000000004</v>
      </c>
      <c r="S1881">
        <v>21</v>
      </c>
    </row>
    <row r="1882" spans="1:19" ht="15.75" customHeight="1" x14ac:dyDescent="0.25">
      <c r="A1882" s="3">
        <v>2881</v>
      </c>
      <c r="B1882" s="4">
        <v>45272</v>
      </c>
      <c r="C1882" s="3">
        <v>202</v>
      </c>
      <c r="D1882" s="3">
        <v>301</v>
      </c>
      <c r="E1882" s="3">
        <v>104</v>
      </c>
      <c r="F1882" s="3">
        <v>9</v>
      </c>
      <c r="G1882" s="5">
        <v>357.94</v>
      </c>
      <c r="H1882" s="5">
        <v>3221.46</v>
      </c>
      <c r="I1882" s="5">
        <v>805.36500000000001</v>
      </c>
      <c r="J1882" s="3" t="b">
        <v>0</v>
      </c>
      <c r="K1882" s="3" t="s">
        <v>434</v>
      </c>
      <c r="L1882" s="3">
        <v>2023</v>
      </c>
      <c r="M1882" s="3">
        <v>12</v>
      </c>
      <c r="N1882" s="3" t="s">
        <v>31</v>
      </c>
      <c r="O1882" s="11">
        <v>5</v>
      </c>
      <c r="P1882" s="11" t="str">
        <f>TEXT(Table1[[#This Row],[Order_Date]],"YYYY-MM")</f>
        <v>2023-12</v>
      </c>
      <c r="Q1882" s="9" t="str">
        <f>IF(AND(Table1[[#This Row],[Hour]]&gt;=6,Table1[[#This Row],[Hour]]&lt;12),"Morning",IF(AND(Table1[[#This Row],[Hour]]&gt;=12,Table1[[#This Row],[Hour]]&lt;18),"AfterNoon",IF(AND(Table1[[#This Row],[Hour]]&gt;=18,Table1[[#This Row],[Hour]]&lt;21),"Evening","Night")))</f>
        <v>Night</v>
      </c>
      <c r="R1882">
        <f>Table1[[#This Row],[Total_Sales]]/Table1[[#This Row],[Quantity_Sold]]</f>
        <v>357.94</v>
      </c>
      <c r="S1882">
        <v>25</v>
      </c>
    </row>
    <row r="1883" spans="1:19" ht="15.75" customHeight="1" x14ac:dyDescent="0.25">
      <c r="A1883" s="3">
        <v>2882</v>
      </c>
      <c r="B1883" s="4">
        <v>45274</v>
      </c>
      <c r="C1883" s="3">
        <v>204</v>
      </c>
      <c r="D1883" s="3">
        <v>301</v>
      </c>
      <c r="E1883" s="3">
        <v>104</v>
      </c>
      <c r="F1883" s="3">
        <v>9</v>
      </c>
      <c r="G1883" s="5">
        <v>185.15200000000002</v>
      </c>
      <c r="H1883" s="5">
        <v>1666.3680000000002</v>
      </c>
      <c r="I1883" s="5">
        <v>499.91040000000004</v>
      </c>
      <c r="J1883" s="3" t="b">
        <v>1</v>
      </c>
      <c r="K1883" s="3" t="s">
        <v>1068</v>
      </c>
      <c r="L1883" s="3">
        <v>2023</v>
      </c>
      <c r="M1883" s="3">
        <v>12</v>
      </c>
      <c r="N1883" s="3" t="s">
        <v>16</v>
      </c>
      <c r="O1883" s="11">
        <v>6</v>
      </c>
      <c r="P1883" s="11" t="str">
        <f>TEXT(Table1[[#This Row],[Order_Date]],"YYYY-MM")</f>
        <v>2023-12</v>
      </c>
      <c r="Q1883" s="9" t="str">
        <f>IF(AND(Table1[[#This Row],[Hour]]&gt;=6,Table1[[#This Row],[Hour]]&lt;12),"Morning",IF(AND(Table1[[#This Row],[Hour]]&gt;=12,Table1[[#This Row],[Hour]]&lt;18),"AfterNoon",IF(AND(Table1[[#This Row],[Hour]]&gt;=18,Table1[[#This Row],[Hour]]&lt;21),"Evening","Night")))</f>
        <v>Morning</v>
      </c>
      <c r="R1883">
        <f>Table1[[#This Row],[Total_Sales]]/Table1[[#This Row],[Quantity_Sold]]</f>
        <v>185.15200000000002</v>
      </c>
      <c r="S1883">
        <v>30</v>
      </c>
    </row>
    <row r="1884" spans="1:19" ht="15.75" customHeight="1" x14ac:dyDescent="0.25">
      <c r="A1884" s="3">
        <v>2883</v>
      </c>
      <c r="B1884" s="4">
        <v>45144</v>
      </c>
      <c r="C1884" s="3">
        <v>201</v>
      </c>
      <c r="D1884" s="3">
        <v>303</v>
      </c>
      <c r="E1884" s="3">
        <v>105</v>
      </c>
      <c r="F1884" s="3">
        <v>8</v>
      </c>
      <c r="G1884" s="5">
        <v>628.42999999999995</v>
      </c>
      <c r="H1884" s="5">
        <v>5027.4399999999996</v>
      </c>
      <c r="I1884" s="5">
        <v>754.11599999999987</v>
      </c>
      <c r="J1884" s="3" t="b">
        <v>0</v>
      </c>
      <c r="K1884" s="3" t="s">
        <v>1069</v>
      </c>
      <c r="L1884" s="3">
        <v>2023</v>
      </c>
      <c r="M1884" s="3">
        <v>8</v>
      </c>
      <c r="N1884" s="3" t="s">
        <v>20</v>
      </c>
      <c r="O1884" s="11">
        <v>11</v>
      </c>
      <c r="P1884" s="11" t="str">
        <f>TEXT(Table1[[#This Row],[Order_Date]],"YYYY-MM")</f>
        <v>2023-08</v>
      </c>
      <c r="Q1884" s="9" t="str">
        <f>IF(AND(Table1[[#This Row],[Hour]]&gt;=6,Table1[[#This Row],[Hour]]&lt;12),"Morning",IF(AND(Table1[[#This Row],[Hour]]&gt;=12,Table1[[#This Row],[Hour]]&lt;18),"AfterNoon",IF(AND(Table1[[#This Row],[Hour]]&gt;=18,Table1[[#This Row],[Hour]]&lt;21),"Evening","Night")))</f>
        <v>Morning</v>
      </c>
      <c r="R1884">
        <f>Table1[[#This Row],[Total_Sales]]/Table1[[#This Row],[Quantity_Sold]]</f>
        <v>628.42999999999995</v>
      </c>
      <c r="S1884">
        <v>15</v>
      </c>
    </row>
    <row r="1885" spans="1:19" ht="15.75" customHeight="1" x14ac:dyDescent="0.25">
      <c r="A1885" s="3">
        <v>2884</v>
      </c>
      <c r="B1885" s="4">
        <v>44936</v>
      </c>
      <c r="C1885" s="3">
        <v>205</v>
      </c>
      <c r="D1885" s="3">
        <v>301</v>
      </c>
      <c r="E1885" s="3">
        <v>101</v>
      </c>
      <c r="F1885" s="3">
        <v>4</v>
      </c>
      <c r="G1885" s="5">
        <v>259.55600000000004</v>
      </c>
      <c r="H1885" s="5">
        <v>1038.2240000000002</v>
      </c>
      <c r="I1885" s="5">
        <v>176.49808000000004</v>
      </c>
      <c r="J1885" s="3" t="b">
        <v>0</v>
      </c>
      <c r="K1885" s="3" t="s">
        <v>465</v>
      </c>
      <c r="L1885" s="3">
        <v>2023</v>
      </c>
      <c r="M1885" s="3">
        <v>1</v>
      </c>
      <c r="N1885" s="3" t="s">
        <v>31</v>
      </c>
      <c r="O1885" s="11">
        <v>7</v>
      </c>
      <c r="P1885" s="11" t="str">
        <f>TEXT(Table1[[#This Row],[Order_Date]],"YYYY-MM")</f>
        <v>2023-01</v>
      </c>
      <c r="Q1885" s="9" t="str">
        <f>IF(AND(Table1[[#This Row],[Hour]]&gt;=6,Table1[[#This Row],[Hour]]&lt;12),"Morning",IF(AND(Table1[[#This Row],[Hour]]&gt;=12,Table1[[#This Row],[Hour]]&lt;18),"AfterNoon",IF(AND(Table1[[#This Row],[Hour]]&gt;=18,Table1[[#This Row],[Hour]]&lt;21),"Evening","Night")))</f>
        <v>Morning</v>
      </c>
      <c r="R1885">
        <f>Table1[[#This Row],[Total_Sales]]/Table1[[#This Row],[Quantity_Sold]]</f>
        <v>259.55600000000004</v>
      </c>
      <c r="S1885">
        <v>17</v>
      </c>
    </row>
    <row r="1886" spans="1:19" ht="15.75" customHeight="1" x14ac:dyDescent="0.25">
      <c r="A1886" s="3">
        <v>2885</v>
      </c>
      <c r="B1886" s="4">
        <v>44860</v>
      </c>
      <c r="C1886" s="3">
        <v>203</v>
      </c>
      <c r="D1886" s="3">
        <v>304</v>
      </c>
      <c r="E1886" s="3">
        <v>101</v>
      </c>
      <c r="F1886" s="3">
        <v>5</v>
      </c>
      <c r="G1886" s="5">
        <v>552.50800000000004</v>
      </c>
      <c r="H1886" s="5">
        <v>2762.54</v>
      </c>
      <c r="I1886" s="5">
        <v>524.88260000000002</v>
      </c>
      <c r="J1886" s="3" t="b">
        <v>1</v>
      </c>
      <c r="K1886" s="3" t="s">
        <v>743</v>
      </c>
      <c r="L1886" s="3">
        <v>2022</v>
      </c>
      <c r="M1886" s="3">
        <v>10</v>
      </c>
      <c r="N1886" s="3" t="s">
        <v>18</v>
      </c>
      <c r="O1886" s="11">
        <v>19</v>
      </c>
      <c r="P1886" s="11" t="str">
        <f>TEXT(Table1[[#This Row],[Order_Date]],"YYYY-MM")</f>
        <v>2022-10</v>
      </c>
      <c r="Q1886" s="9" t="str">
        <f>IF(AND(Table1[[#This Row],[Hour]]&gt;=6,Table1[[#This Row],[Hour]]&lt;12),"Morning",IF(AND(Table1[[#This Row],[Hour]]&gt;=12,Table1[[#This Row],[Hour]]&lt;18),"AfterNoon",IF(AND(Table1[[#This Row],[Hour]]&gt;=18,Table1[[#This Row],[Hour]]&lt;21),"Evening","Night")))</f>
        <v>Evening</v>
      </c>
      <c r="R1886">
        <f>Table1[[#This Row],[Total_Sales]]/Table1[[#This Row],[Quantity_Sold]]</f>
        <v>552.50800000000004</v>
      </c>
      <c r="S1886">
        <v>19</v>
      </c>
    </row>
    <row r="1887" spans="1:19" ht="15.75" customHeight="1" x14ac:dyDescent="0.25">
      <c r="A1887" s="3">
        <v>2886</v>
      </c>
      <c r="B1887" s="4">
        <v>45145</v>
      </c>
      <c r="C1887" s="3">
        <v>205</v>
      </c>
      <c r="D1887" s="3">
        <v>305</v>
      </c>
      <c r="E1887" s="3">
        <v>103</v>
      </c>
      <c r="F1887" s="3">
        <v>9</v>
      </c>
      <c r="G1887" s="5">
        <v>574.39800000000002</v>
      </c>
      <c r="H1887" s="5">
        <v>5169.5820000000003</v>
      </c>
      <c r="I1887" s="5">
        <v>1085.61222</v>
      </c>
      <c r="J1887" s="3" t="b">
        <v>0</v>
      </c>
      <c r="K1887" s="3" t="s">
        <v>57</v>
      </c>
      <c r="L1887" s="3">
        <v>2023</v>
      </c>
      <c r="M1887" s="3">
        <v>8</v>
      </c>
      <c r="N1887" s="3" t="s">
        <v>28</v>
      </c>
      <c r="O1887" s="11">
        <v>12</v>
      </c>
      <c r="P1887" s="11" t="str">
        <f>TEXT(Table1[[#This Row],[Order_Date]],"YYYY-MM")</f>
        <v>2023-08</v>
      </c>
      <c r="Q1887" s="9" t="str">
        <f>IF(AND(Table1[[#This Row],[Hour]]&gt;=6,Table1[[#This Row],[Hour]]&lt;12),"Morning",IF(AND(Table1[[#This Row],[Hour]]&gt;=12,Table1[[#This Row],[Hour]]&lt;18),"AfterNoon",IF(AND(Table1[[#This Row],[Hour]]&gt;=18,Table1[[#This Row],[Hour]]&lt;21),"Evening","Night")))</f>
        <v>AfterNoon</v>
      </c>
      <c r="R1887">
        <f>Table1[[#This Row],[Total_Sales]]/Table1[[#This Row],[Quantity_Sold]]</f>
        <v>574.39800000000002</v>
      </c>
      <c r="S1887">
        <v>21</v>
      </c>
    </row>
    <row r="1888" spans="1:19" ht="15.75" customHeight="1" x14ac:dyDescent="0.25">
      <c r="A1888" s="3">
        <v>2887</v>
      </c>
      <c r="B1888" s="4">
        <v>44997</v>
      </c>
      <c r="C1888" s="3">
        <v>203</v>
      </c>
      <c r="D1888" s="3">
        <v>301</v>
      </c>
      <c r="E1888" s="3">
        <v>103</v>
      </c>
      <c r="F1888" s="3">
        <v>6</v>
      </c>
      <c r="G1888" s="5">
        <v>414.084</v>
      </c>
      <c r="H1888" s="5">
        <v>2484.5039999999999</v>
      </c>
      <c r="I1888" s="5">
        <v>621.12599999999998</v>
      </c>
      <c r="J1888" s="3" t="b">
        <v>0</v>
      </c>
      <c r="K1888" s="3" t="s">
        <v>1070</v>
      </c>
      <c r="L1888" s="3">
        <v>2023</v>
      </c>
      <c r="M1888" s="3">
        <v>3</v>
      </c>
      <c r="N1888" s="3" t="s">
        <v>20</v>
      </c>
      <c r="O1888" s="11">
        <v>0</v>
      </c>
      <c r="P1888" s="11" t="str">
        <f>TEXT(Table1[[#This Row],[Order_Date]],"YYYY-MM")</f>
        <v>2023-03</v>
      </c>
      <c r="Q1888" s="9" t="str">
        <f>IF(AND(Table1[[#This Row],[Hour]]&gt;=6,Table1[[#This Row],[Hour]]&lt;12),"Morning",IF(AND(Table1[[#This Row],[Hour]]&gt;=12,Table1[[#This Row],[Hour]]&lt;18),"AfterNoon",IF(AND(Table1[[#This Row],[Hour]]&gt;=18,Table1[[#This Row],[Hour]]&lt;21),"Evening","Night")))</f>
        <v>Night</v>
      </c>
      <c r="R1888">
        <f>Table1[[#This Row],[Total_Sales]]/Table1[[#This Row],[Quantity_Sold]]</f>
        <v>414.084</v>
      </c>
      <c r="S1888">
        <v>25</v>
      </c>
    </row>
    <row r="1889" spans="1:19" ht="15.75" customHeight="1" x14ac:dyDescent="0.25">
      <c r="A1889" s="3">
        <v>2888</v>
      </c>
      <c r="B1889" s="4">
        <v>45117</v>
      </c>
      <c r="C1889" s="3">
        <v>202</v>
      </c>
      <c r="D1889" s="3">
        <v>304</v>
      </c>
      <c r="E1889" s="3">
        <v>101</v>
      </c>
      <c r="F1889" s="3">
        <v>8</v>
      </c>
      <c r="G1889" s="5">
        <v>318.31800000000004</v>
      </c>
      <c r="H1889" s="5">
        <v>2546.5440000000003</v>
      </c>
      <c r="I1889" s="5">
        <v>763.96320000000003</v>
      </c>
      <c r="J1889" s="3" t="b">
        <v>0</v>
      </c>
      <c r="K1889" s="3" t="s">
        <v>1071</v>
      </c>
      <c r="L1889" s="3">
        <v>2023</v>
      </c>
      <c r="M1889" s="3">
        <v>7</v>
      </c>
      <c r="N1889" s="3" t="s">
        <v>28</v>
      </c>
      <c r="O1889" s="11">
        <v>0</v>
      </c>
      <c r="P1889" s="11" t="str">
        <f>TEXT(Table1[[#This Row],[Order_Date]],"YYYY-MM")</f>
        <v>2023-07</v>
      </c>
      <c r="Q1889" s="9" t="str">
        <f>IF(AND(Table1[[#This Row],[Hour]]&gt;=6,Table1[[#This Row],[Hour]]&lt;12),"Morning",IF(AND(Table1[[#This Row],[Hour]]&gt;=12,Table1[[#This Row],[Hour]]&lt;18),"AfterNoon",IF(AND(Table1[[#This Row],[Hour]]&gt;=18,Table1[[#This Row],[Hour]]&lt;21),"Evening","Night")))</f>
        <v>Night</v>
      </c>
      <c r="R1889">
        <f>Table1[[#This Row],[Total_Sales]]/Table1[[#This Row],[Quantity_Sold]]</f>
        <v>318.31800000000004</v>
      </c>
      <c r="S1889">
        <v>30</v>
      </c>
    </row>
    <row r="1890" spans="1:19" ht="15.75" customHeight="1" x14ac:dyDescent="0.25">
      <c r="A1890" s="3">
        <v>2889</v>
      </c>
      <c r="B1890" s="4">
        <v>45324</v>
      </c>
      <c r="C1890" s="3">
        <v>204</v>
      </c>
      <c r="D1890" s="3">
        <v>301</v>
      </c>
      <c r="E1890" s="3">
        <v>101</v>
      </c>
      <c r="F1890" s="3">
        <v>9</v>
      </c>
      <c r="G1890" s="5">
        <v>296.91200000000003</v>
      </c>
      <c r="H1890" s="5">
        <v>2672.2080000000005</v>
      </c>
      <c r="I1890" s="5">
        <v>400.83120000000008</v>
      </c>
      <c r="J1890" s="3" t="b">
        <v>0</v>
      </c>
      <c r="K1890" s="3" t="s">
        <v>810</v>
      </c>
      <c r="L1890" s="3">
        <v>2024</v>
      </c>
      <c r="M1890" s="3">
        <v>2</v>
      </c>
      <c r="N1890" s="3" t="s">
        <v>26</v>
      </c>
      <c r="O1890" s="11">
        <v>3</v>
      </c>
      <c r="P1890" s="11" t="str">
        <f>TEXT(Table1[[#This Row],[Order_Date]],"YYYY-MM")</f>
        <v>2024-02</v>
      </c>
      <c r="Q1890" s="9" t="str">
        <f>IF(AND(Table1[[#This Row],[Hour]]&gt;=6,Table1[[#This Row],[Hour]]&lt;12),"Morning",IF(AND(Table1[[#This Row],[Hour]]&gt;=12,Table1[[#This Row],[Hour]]&lt;18),"AfterNoon",IF(AND(Table1[[#This Row],[Hour]]&gt;=18,Table1[[#This Row],[Hour]]&lt;21),"Evening","Night")))</f>
        <v>Night</v>
      </c>
      <c r="R1890">
        <f>Table1[[#This Row],[Total_Sales]]/Table1[[#This Row],[Quantity_Sold]]</f>
        <v>296.91200000000003</v>
      </c>
      <c r="S1890">
        <v>15</v>
      </c>
    </row>
    <row r="1891" spans="1:19" ht="15.75" customHeight="1" x14ac:dyDescent="0.25">
      <c r="A1891" s="3">
        <v>2890</v>
      </c>
      <c r="B1891" s="4">
        <v>45044</v>
      </c>
      <c r="C1891" s="3">
        <v>202</v>
      </c>
      <c r="D1891" s="3">
        <v>302</v>
      </c>
      <c r="E1891" s="3">
        <v>101</v>
      </c>
      <c r="F1891" s="3">
        <v>7</v>
      </c>
      <c r="G1891" s="5">
        <v>498.54200000000009</v>
      </c>
      <c r="H1891" s="5">
        <v>3489.7940000000008</v>
      </c>
      <c r="I1891" s="5">
        <v>593.26498000000015</v>
      </c>
      <c r="J1891" s="3" t="b">
        <v>1</v>
      </c>
      <c r="K1891" s="3" t="s">
        <v>1072</v>
      </c>
      <c r="L1891" s="3">
        <v>2023</v>
      </c>
      <c r="M1891" s="3">
        <v>4</v>
      </c>
      <c r="N1891" s="3" t="s">
        <v>26</v>
      </c>
      <c r="O1891" s="11">
        <v>4</v>
      </c>
      <c r="P1891" s="11" t="str">
        <f>TEXT(Table1[[#This Row],[Order_Date]],"YYYY-MM")</f>
        <v>2023-04</v>
      </c>
      <c r="Q1891" s="9" t="str">
        <f>IF(AND(Table1[[#This Row],[Hour]]&gt;=6,Table1[[#This Row],[Hour]]&lt;12),"Morning",IF(AND(Table1[[#This Row],[Hour]]&gt;=12,Table1[[#This Row],[Hour]]&lt;18),"AfterNoon",IF(AND(Table1[[#This Row],[Hour]]&gt;=18,Table1[[#This Row],[Hour]]&lt;21),"Evening","Night")))</f>
        <v>Night</v>
      </c>
      <c r="R1891">
        <f>Table1[[#This Row],[Total_Sales]]/Table1[[#This Row],[Quantity_Sold]]</f>
        <v>498.54200000000009</v>
      </c>
      <c r="S1891">
        <v>17</v>
      </c>
    </row>
    <row r="1892" spans="1:19" ht="15.75" customHeight="1" x14ac:dyDescent="0.25">
      <c r="A1892" s="3">
        <v>2891</v>
      </c>
      <c r="B1892" s="4">
        <v>45478</v>
      </c>
      <c r="C1892" s="3">
        <v>203</v>
      </c>
      <c r="D1892" s="3">
        <v>304</v>
      </c>
      <c r="E1892" s="3">
        <v>105</v>
      </c>
      <c r="F1892" s="3">
        <v>1</v>
      </c>
      <c r="G1892" s="5">
        <v>237.75399999999999</v>
      </c>
      <c r="H1892" s="5">
        <v>237.75399999999999</v>
      </c>
      <c r="I1892" s="5">
        <v>45.173259999999999</v>
      </c>
      <c r="J1892" s="3" t="b">
        <v>0</v>
      </c>
      <c r="K1892" s="3" t="s">
        <v>1073</v>
      </c>
      <c r="L1892" s="3">
        <v>2024</v>
      </c>
      <c r="M1892" s="3">
        <v>7</v>
      </c>
      <c r="N1892" s="3" t="s">
        <v>26</v>
      </c>
      <c r="O1892" s="11">
        <v>15</v>
      </c>
      <c r="P1892" s="11" t="str">
        <f>TEXT(Table1[[#This Row],[Order_Date]],"YYYY-MM")</f>
        <v>2024-07</v>
      </c>
      <c r="Q1892" s="9" t="str">
        <f>IF(AND(Table1[[#This Row],[Hour]]&gt;=6,Table1[[#This Row],[Hour]]&lt;12),"Morning",IF(AND(Table1[[#This Row],[Hour]]&gt;=12,Table1[[#This Row],[Hour]]&lt;18),"AfterNoon",IF(AND(Table1[[#This Row],[Hour]]&gt;=18,Table1[[#This Row],[Hour]]&lt;21),"Evening","Night")))</f>
        <v>AfterNoon</v>
      </c>
      <c r="R1892">
        <f>Table1[[#This Row],[Total_Sales]]/Table1[[#This Row],[Quantity_Sold]]</f>
        <v>237.75399999999999</v>
      </c>
      <c r="S1892">
        <v>19</v>
      </c>
    </row>
    <row r="1893" spans="1:19" ht="15.75" customHeight="1" x14ac:dyDescent="0.25">
      <c r="A1893" s="3">
        <v>2892</v>
      </c>
      <c r="B1893" s="4">
        <v>45040</v>
      </c>
      <c r="C1893" s="3">
        <v>202</v>
      </c>
      <c r="D1893" s="3">
        <v>303</v>
      </c>
      <c r="E1893" s="3">
        <v>101</v>
      </c>
      <c r="F1893" s="3">
        <v>1</v>
      </c>
      <c r="G1893" s="5">
        <v>57.552000000000007</v>
      </c>
      <c r="H1893" s="5">
        <v>57.552000000000007</v>
      </c>
      <c r="I1893" s="5">
        <v>12.085920000000002</v>
      </c>
      <c r="J1893" s="3" t="b">
        <v>0</v>
      </c>
      <c r="K1893" s="3" t="s">
        <v>340</v>
      </c>
      <c r="L1893" s="3">
        <v>2023</v>
      </c>
      <c r="M1893" s="3">
        <v>4</v>
      </c>
      <c r="N1893" s="3" t="s">
        <v>28</v>
      </c>
      <c r="O1893" s="11">
        <v>15</v>
      </c>
      <c r="P1893" s="11" t="str">
        <f>TEXT(Table1[[#This Row],[Order_Date]],"YYYY-MM")</f>
        <v>2023-04</v>
      </c>
      <c r="Q1893" s="9" t="str">
        <f>IF(AND(Table1[[#This Row],[Hour]]&gt;=6,Table1[[#This Row],[Hour]]&lt;12),"Morning",IF(AND(Table1[[#This Row],[Hour]]&gt;=12,Table1[[#This Row],[Hour]]&lt;18),"AfterNoon",IF(AND(Table1[[#This Row],[Hour]]&gt;=18,Table1[[#This Row],[Hour]]&lt;21),"Evening","Night")))</f>
        <v>AfterNoon</v>
      </c>
      <c r="R1893">
        <f>Table1[[#This Row],[Total_Sales]]/Table1[[#This Row],[Quantity_Sold]]</f>
        <v>57.552000000000007</v>
      </c>
      <c r="S1893">
        <v>21</v>
      </c>
    </row>
    <row r="1894" spans="1:19" ht="15.75" customHeight="1" x14ac:dyDescent="0.25">
      <c r="A1894" s="3">
        <v>2893</v>
      </c>
      <c r="B1894" s="4">
        <v>45150</v>
      </c>
      <c r="C1894" s="3">
        <v>202</v>
      </c>
      <c r="D1894" s="3">
        <v>303</v>
      </c>
      <c r="E1894" s="3">
        <v>103</v>
      </c>
      <c r="F1894" s="3">
        <v>10</v>
      </c>
      <c r="G1894" s="5">
        <v>518.82600000000002</v>
      </c>
      <c r="H1894" s="5">
        <v>5188.26</v>
      </c>
      <c r="I1894" s="5">
        <v>1297.0650000000001</v>
      </c>
      <c r="J1894" s="3" t="b">
        <v>1</v>
      </c>
      <c r="K1894" s="3" t="s">
        <v>1074</v>
      </c>
      <c r="L1894" s="3">
        <v>2023</v>
      </c>
      <c r="M1894" s="3">
        <v>8</v>
      </c>
      <c r="N1894" s="3" t="s">
        <v>22</v>
      </c>
      <c r="O1894" s="11">
        <v>4</v>
      </c>
      <c r="P1894" s="11" t="str">
        <f>TEXT(Table1[[#This Row],[Order_Date]],"YYYY-MM")</f>
        <v>2023-08</v>
      </c>
      <c r="Q1894" s="9" t="str">
        <f>IF(AND(Table1[[#This Row],[Hour]]&gt;=6,Table1[[#This Row],[Hour]]&lt;12),"Morning",IF(AND(Table1[[#This Row],[Hour]]&gt;=12,Table1[[#This Row],[Hour]]&lt;18),"AfterNoon",IF(AND(Table1[[#This Row],[Hour]]&gt;=18,Table1[[#This Row],[Hour]]&lt;21),"Evening","Night")))</f>
        <v>Night</v>
      </c>
      <c r="R1894">
        <f>Table1[[#This Row],[Total_Sales]]/Table1[[#This Row],[Quantity_Sold]]</f>
        <v>518.82600000000002</v>
      </c>
      <c r="S1894">
        <v>25</v>
      </c>
    </row>
    <row r="1895" spans="1:19" ht="15.75" customHeight="1" x14ac:dyDescent="0.25">
      <c r="A1895" s="3">
        <v>2894</v>
      </c>
      <c r="B1895" s="4">
        <v>45382</v>
      </c>
      <c r="C1895" s="3">
        <v>203</v>
      </c>
      <c r="D1895" s="3">
        <v>305</v>
      </c>
      <c r="E1895" s="3">
        <v>105</v>
      </c>
      <c r="F1895" s="3">
        <v>1</v>
      </c>
      <c r="G1895" s="5">
        <v>130.35000000000002</v>
      </c>
      <c r="H1895" s="5">
        <v>130.35000000000002</v>
      </c>
      <c r="I1895" s="5">
        <v>39.105000000000004</v>
      </c>
      <c r="J1895" s="3" t="b">
        <v>0</v>
      </c>
      <c r="K1895" s="3" t="s">
        <v>1075</v>
      </c>
      <c r="L1895" s="3">
        <v>2024</v>
      </c>
      <c r="M1895" s="3">
        <v>3</v>
      </c>
      <c r="N1895" s="3" t="s">
        <v>20</v>
      </c>
      <c r="O1895" s="11">
        <v>21</v>
      </c>
      <c r="P1895" s="11" t="str">
        <f>TEXT(Table1[[#This Row],[Order_Date]],"YYYY-MM")</f>
        <v>2024-03</v>
      </c>
      <c r="Q1895" s="9" t="str">
        <f>IF(AND(Table1[[#This Row],[Hour]]&gt;=6,Table1[[#This Row],[Hour]]&lt;12),"Morning",IF(AND(Table1[[#This Row],[Hour]]&gt;=12,Table1[[#This Row],[Hour]]&lt;18),"AfterNoon",IF(AND(Table1[[#This Row],[Hour]]&gt;=18,Table1[[#This Row],[Hour]]&lt;21),"Evening","Night")))</f>
        <v>Night</v>
      </c>
      <c r="R1895">
        <f>Table1[[#This Row],[Total_Sales]]/Table1[[#This Row],[Quantity_Sold]]</f>
        <v>130.35000000000002</v>
      </c>
      <c r="S1895">
        <v>30</v>
      </c>
    </row>
    <row r="1896" spans="1:19" ht="15.75" customHeight="1" x14ac:dyDescent="0.25">
      <c r="A1896" s="3">
        <v>2895</v>
      </c>
      <c r="B1896" s="4">
        <v>45310</v>
      </c>
      <c r="C1896" s="3">
        <v>205</v>
      </c>
      <c r="D1896" s="3">
        <v>301</v>
      </c>
      <c r="E1896" s="3">
        <v>102</v>
      </c>
      <c r="F1896" s="3">
        <v>3</v>
      </c>
      <c r="G1896" s="5">
        <v>644.16000000000008</v>
      </c>
      <c r="H1896" s="5">
        <v>1932.4800000000002</v>
      </c>
      <c r="I1896" s="5">
        <v>289.87200000000001</v>
      </c>
      <c r="J1896" s="3" t="b">
        <v>0</v>
      </c>
      <c r="K1896" s="3" t="s">
        <v>541</v>
      </c>
      <c r="L1896" s="3">
        <v>2024</v>
      </c>
      <c r="M1896" s="3">
        <v>1</v>
      </c>
      <c r="N1896" s="3" t="s">
        <v>26</v>
      </c>
      <c r="O1896" s="11">
        <v>11</v>
      </c>
      <c r="P1896" s="11" t="str">
        <f>TEXT(Table1[[#This Row],[Order_Date]],"YYYY-MM")</f>
        <v>2024-01</v>
      </c>
      <c r="Q1896" s="9" t="str">
        <f>IF(AND(Table1[[#This Row],[Hour]]&gt;=6,Table1[[#This Row],[Hour]]&lt;12),"Morning",IF(AND(Table1[[#This Row],[Hour]]&gt;=12,Table1[[#This Row],[Hour]]&lt;18),"AfterNoon",IF(AND(Table1[[#This Row],[Hour]]&gt;=18,Table1[[#This Row],[Hour]]&lt;21),"Evening","Night")))</f>
        <v>Morning</v>
      </c>
      <c r="R1896">
        <f>Table1[[#This Row],[Total_Sales]]/Table1[[#This Row],[Quantity_Sold]]</f>
        <v>644.16000000000008</v>
      </c>
      <c r="S1896">
        <v>15</v>
      </c>
    </row>
    <row r="1897" spans="1:19" ht="15.75" customHeight="1" x14ac:dyDescent="0.25">
      <c r="A1897" s="3">
        <v>2896</v>
      </c>
      <c r="B1897" s="4">
        <v>45154</v>
      </c>
      <c r="C1897" s="3">
        <v>202</v>
      </c>
      <c r="D1897" s="3">
        <v>303</v>
      </c>
      <c r="E1897" s="3">
        <v>101</v>
      </c>
      <c r="F1897" s="3">
        <v>1</v>
      </c>
      <c r="G1897" s="5">
        <v>498.65200000000004</v>
      </c>
      <c r="H1897" s="5">
        <v>498.65200000000004</v>
      </c>
      <c r="I1897" s="5">
        <v>84.770840000000007</v>
      </c>
      <c r="J1897" s="3" t="b">
        <v>0</v>
      </c>
      <c r="K1897" s="3" t="s">
        <v>814</v>
      </c>
      <c r="L1897" s="3">
        <v>2023</v>
      </c>
      <c r="M1897" s="3">
        <v>8</v>
      </c>
      <c r="N1897" s="3" t="s">
        <v>18</v>
      </c>
      <c r="O1897" s="11">
        <v>13</v>
      </c>
      <c r="P1897" s="11" t="str">
        <f>TEXT(Table1[[#This Row],[Order_Date]],"YYYY-MM")</f>
        <v>2023-08</v>
      </c>
      <c r="Q1897" s="9" t="str">
        <f>IF(AND(Table1[[#This Row],[Hour]]&gt;=6,Table1[[#This Row],[Hour]]&lt;12),"Morning",IF(AND(Table1[[#This Row],[Hour]]&gt;=12,Table1[[#This Row],[Hour]]&lt;18),"AfterNoon",IF(AND(Table1[[#This Row],[Hour]]&gt;=18,Table1[[#This Row],[Hour]]&lt;21),"Evening","Night")))</f>
        <v>AfterNoon</v>
      </c>
      <c r="R1897">
        <f>Table1[[#This Row],[Total_Sales]]/Table1[[#This Row],[Quantity_Sold]]</f>
        <v>498.65200000000004</v>
      </c>
      <c r="S1897">
        <v>17</v>
      </c>
    </row>
    <row r="1898" spans="1:19" ht="15.75" customHeight="1" x14ac:dyDescent="0.25">
      <c r="A1898" s="3">
        <v>2897</v>
      </c>
      <c r="B1898" s="4">
        <v>44947</v>
      </c>
      <c r="C1898" s="3">
        <v>202</v>
      </c>
      <c r="D1898" s="3">
        <v>305</v>
      </c>
      <c r="E1898" s="3">
        <v>105</v>
      </c>
      <c r="F1898" s="3">
        <v>7</v>
      </c>
      <c r="G1898" s="5">
        <v>246.09200000000001</v>
      </c>
      <c r="H1898" s="5">
        <v>1722.644</v>
      </c>
      <c r="I1898" s="5">
        <v>327.30236000000002</v>
      </c>
      <c r="J1898" s="3" t="b">
        <v>0</v>
      </c>
      <c r="K1898" s="3" t="s">
        <v>511</v>
      </c>
      <c r="L1898" s="3">
        <v>2023</v>
      </c>
      <c r="M1898" s="3">
        <v>1</v>
      </c>
      <c r="N1898" s="3" t="s">
        <v>22</v>
      </c>
      <c r="O1898" s="11">
        <v>12</v>
      </c>
      <c r="P1898" s="11" t="str">
        <f>TEXT(Table1[[#This Row],[Order_Date]],"YYYY-MM")</f>
        <v>2023-01</v>
      </c>
      <c r="Q1898" s="9" t="str">
        <f>IF(AND(Table1[[#This Row],[Hour]]&gt;=6,Table1[[#This Row],[Hour]]&lt;12),"Morning",IF(AND(Table1[[#This Row],[Hour]]&gt;=12,Table1[[#This Row],[Hour]]&lt;18),"AfterNoon",IF(AND(Table1[[#This Row],[Hour]]&gt;=18,Table1[[#This Row],[Hour]]&lt;21),"Evening","Night")))</f>
        <v>AfterNoon</v>
      </c>
      <c r="R1898">
        <f>Table1[[#This Row],[Total_Sales]]/Table1[[#This Row],[Quantity_Sold]]</f>
        <v>246.09200000000001</v>
      </c>
      <c r="S1898">
        <v>19</v>
      </c>
    </row>
    <row r="1899" spans="1:19" ht="15.75" customHeight="1" x14ac:dyDescent="0.25">
      <c r="A1899" s="3">
        <v>2898</v>
      </c>
      <c r="B1899" s="4">
        <v>45194</v>
      </c>
      <c r="C1899" s="3">
        <v>201</v>
      </c>
      <c r="D1899" s="3">
        <v>304</v>
      </c>
      <c r="E1899" s="3">
        <v>104</v>
      </c>
      <c r="F1899" s="3">
        <v>4</v>
      </c>
      <c r="G1899" s="5">
        <v>427.63600000000002</v>
      </c>
      <c r="H1899" s="5">
        <v>1710.5440000000001</v>
      </c>
      <c r="I1899" s="5">
        <v>359.21424000000002</v>
      </c>
      <c r="J1899" s="3" t="b">
        <v>0</v>
      </c>
      <c r="K1899" s="3" t="s">
        <v>373</v>
      </c>
      <c r="L1899" s="3">
        <v>2023</v>
      </c>
      <c r="M1899" s="3">
        <v>9</v>
      </c>
      <c r="N1899" s="3" t="s">
        <v>28</v>
      </c>
      <c r="O1899" s="11">
        <v>18</v>
      </c>
      <c r="P1899" s="11" t="str">
        <f>TEXT(Table1[[#This Row],[Order_Date]],"YYYY-MM")</f>
        <v>2023-09</v>
      </c>
      <c r="Q1899" s="9" t="str">
        <f>IF(AND(Table1[[#This Row],[Hour]]&gt;=6,Table1[[#This Row],[Hour]]&lt;12),"Morning",IF(AND(Table1[[#This Row],[Hour]]&gt;=12,Table1[[#This Row],[Hour]]&lt;18),"AfterNoon",IF(AND(Table1[[#This Row],[Hour]]&gt;=18,Table1[[#This Row],[Hour]]&lt;21),"Evening","Night")))</f>
        <v>Evening</v>
      </c>
      <c r="R1899">
        <f>Table1[[#This Row],[Total_Sales]]/Table1[[#This Row],[Quantity_Sold]]</f>
        <v>427.63600000000002</v>
      </c>
      <c r="S1899">
        <v>21</v>
      </c>
    </row>
    <row r="1900" spans="1:19" ht="15.75" customHeight="1" x14ac:dyDescent="0.25">
      <c r="A1900" s="3">
        <v>2899</v>
      </c>
      <c r="B1900" s="4">
        <v>45538</v>
      </c>
      <c r="C1900" s="3">
        <v>204</v>
      </c>
      <c r="D1900" s="3">
        <v>303</v>
      </c>
      <c r="E1900" s="3">
        <v>105</v>
      </c>
      <c r="F1900" s="3">
        <v>9</v>
      </c>
      <c r="G1900" s="5">
        <v>330.11000000000007</v>
      </c>
      <c r="H1900" s="5">
        <v>2970.9900000000007</v>
      </c>
      <c r="I1900" s="5">
        <v>742.74750000000017</v>
      </c>
      <c r="J1900" s="3" t="b">
        <v>0</v>
      </c>
      <c r="K1900" s="3" t="s">
        <v>1076</v>
      </c>
      <c r="L1900" s="3">
        <v>2024</v>
      </c>
      <c r="M1900" s="3">
        <v>9</v>
      </c>
      <c r="N1900" s="3" t="s">
        <v>31</v>
      </c>
      <c r="O1900" s="11">
        <v>16</v>
      </c>
      <c r="P1900" s="11" t="str">
        <f>TEXT(Table1[[#This Row],[Order_Date]],"YYYY-MM")</f>
        <v>2024-09</v>
      </c>
      <c r="Q1900" s="9" t="str">
        <f>IF(AND(Table1[[#This Row],[Hour]]&gt;=6,Table1[[#This Row],[Hour]]&lt;12),"Morning",IF(AND(Table1[[#This Row],[Hour]]&gt;=12,Table1[[#This Row],[Hour]]&lt;18),"AfterNoon",IF(AND(Table1[[#This Row],[Hour]]&gt;=18,Table1[[#This Row],[Hour]]&lt;21),"Evening","Night")))</f>
        <v>AfterNoon</v>
      </c>
      <c r="R1900">
        <f>Table1[[#This Row],[Total_Sales]]/Table1[[#This Row],[Quantity_Sold]]</f>
        <v>330.11000000000007</v>
      </c>
      <c r="S1900">
        <v>25</v>
      </c>
    </row>
    <row r="1901" spans="1:19" ht="15.75" customHeight="1" x14ac:dyDescent="0.25">
      <c r="A1901" s="3">
        <v>2900</v>
      </c>
      <c r="B1901" s="4">
        <v>44954</v>
      </c>
      <c r="C1901" s="3">
        <v>204</v>
      </c>
      <c r="D1901" s="3">
        <v>303</v>
      </c>
      <c r="E1901" s="3">
        <v>102</v>
      </c>
      <c r="F1901" s="3">
        <v>6</v>
      </c>
      <c r="G1901" s="5">
        <v>558.38200000000006</v>
      </c>
      <c r="H1901" s="5">
        <v>3350.2920000000004</v>
      </c>
      <c r="I1901" s="5">
        <v>1005.0876000000001</v>
      </c>
      <c r="J1901" s="3" t="b">
        <v>0</v>
      </c>
      <c r="K1901" s="3" t="s">
        <v>1077</v>
      </c>
      <c r="L1901" s="3">
        <v>2023</v>
      </c>
      <c r="M1901" s="3">
        <v>1</v>
      </c>
      <c r="N1901" s="3" t="s">
        <v>22</v>
      </c>
      <c r="O1901" s="11">
        <v>21</v>
      </c>
      <c r="P1901" s="11" t="str">
        <f>TEXT(Table1[[#This Row],[Order_Date]],"YYYY-MM")</f>
        <v>2023-01</v>
      </c>
      <c r="Q1901" s="9" t="str">
        <f>IF(AND(Table1[[#This Row],[Hour]]&gt;=6,Table1[[#This Row],[Hour]]&lt;12),"Morning",IF(AND(Table1[[#This Row],[Hour]]&gt;=12,Table1[[#This Row],[Hour]]&lt;18),"AfterNoon",IF(AND(Table1[[#This Row],[Hour]]&gt;=18,Table1[[#This Row],[Hour]]&lt;21),"Evening","Night")))</f>
        <v>Night</v>
      </c>
      <c r="R1901">
        <f>Table1[[#This Row],[Total_Sales]]/Table1[[#This Row],[Quantity_Sold]]</f>
        <v>558.38200000000006</v>
      </c>
      <c r="S1901">
        <v>30</v>
      </c>
    </row>
    <row r="1902" spans="1:19" ht="15.75" customHeight="1" x14ac:dyDescent="0.25">
      <c r="A1902" s="3">
        <v>2901</v>
      </c>
      <c r="B1902" s="4">
        <v>45508</v>
      </c>
      <c r="C1902" s="3">
        <v>201</v>
      </c>
      <c r="D1902" s="3">
        <v>301</v>
      </c>
      <c r="E1902" s="3">
        <v>101</v>
      </c>
      <c r="F1902" s="3">
        <v>3</v>
      </c>
      <c r="G1902" s="5">
        <v>588.94000000000005</v>
      </c>
      <c r="H1902" s="5">
        <v>1766.8200000000002</v>
      </c>
      <c r="I1902" s="5">
        <v>265.02300000000002</v>
      </c>
      <c r="J1902" s="3" t="b">
        <v>0</v>
      </c>
      <c r="K1902" s="3" t="s">
        <v>1078</v>
      </c>
      <c r="L1902" s="3">
        <v>2024</v>
      </c>
      <c r="M1902" s="3">
        <v>8</v>
      </c>
      <c r="N1902" s="3" t="s">
        <v>20</v>
      </c>
      <c r="O1902" s="11">
        <v>3</v>
      </c>
      <c r="P1902" s="11" t="str">
        <f>TEXT(Table1[[#This Row],[Order_Date]],"YYYY-MM")</f>
        <v>2024-08</v>
      </c>
      <c r="Q1902" s="9" t="str">
        <f>IF(AND(Table1[[#This Row],[Hour]]&gt;=6,Table1[[#This Row],[Hour]]&lt;12),"Morning",IF(AND(Table1[[#This Row],[Hour]]&gt;=12,Table1[[#This Row],[Hour]]&lt;18),"AfterNoon",IF(AND(Table1[[#This Row],[Hour]]&gt;=18,Table1[[#This Row],[Hour]]&lt;21),"Evening","Night")))</f>
        <v>Night</v>
      </c>
      <c r="R1902">
        <f>Table1[[#This Row],[Total_Sales]]/Table1[[#This Row],[Quantity_Sold]]</f>
        <v>588.94000000000005</v>
      </c>
      <c r="S1902">
        <v>15</v>
      </c>
    </row>
    <row r="1903" spans="1:19" ht="15.75" customHeight="1" x14ac:dyDescent="0.25">
      <c r="A1903" s="3">
        <v>2902</v>
      </c>
      <c r="B1903" s="4">
        <v>45397</v>
      </c>
      <c r="C1903" s="3">
        <v>201</v>
      </c>
      <c r="D1903" s="3">
        <v>304</v>
      </c>
      <c r="E1903" s="3">
        <v>104</v>
      </c>
      <c r="F1903" s="3">
        <v>7</v>
      </c>
      <c r="G1903" s="5">
        <v>127.22600000000001</v>
      </c>
      <c r="H1903" s="5">
        <v>890.58200000000011</v>
      </c>
      <c r="I1903" s="5">
        <v>151.39894000000004</v>
      </c>
      <c r="J1903" s="3" t="b">
        <v>0</v>
      </c>
      <c r="K1903" s="3" t="s">
        <v>1079</v>
      </c>
      <c r="L1903" s="3">
        <v>2024</v>
      </c>
      <c r="M1903" s="3">
        <v>4</v>
      </c>
      <c r="N1903" s="3" t="s">
        <v>28</v>
      </c>
      <c r="O1903" s="11">
        <v>12</v>
      </c>
      <c r="P1903" s="11" t="str">
        <f>TEXT(Table1[[#This Row],[Order_Date]],"YYYY-MM")</f>
        <v>2024-04</v>
      </c>
      <c r="Q1903" s="9" t="str">
        <f>IF(AND(Table1[[#This Row],[Hour]]&gt;=6,Table1[[#This Row],[Hour]]&lt;12),"Morning",IF(AND(Table1[[#This Row],[Hour]]&gt;=12,Table1[[#This Row],[Hour]]&lt;18),"AfterNoon",IF(AND(Table1[[#This Row],[Hour]]&gt;=18,Table1[[#This Row],[Hour]]&lt;21),"Evening","Night")))</f>
        <v>AfterNoon</v>
      </c>
      <c r="R1903">
        <f>Table1[[#This Row],[Total_Sales]]/Table1[[#This Row],[Quantity_Sold]]</f>
        <v>127.22600000000001</v>
      </c>
      <c r="S1903">
        <v>17</v>
      </c>
    </row>
    <row r="1904" spans="1:19" ht="15.75" customHeight="1" x14ac:dyDescent="0.25">
      <c r="A1904" s="3">
        <v>2903</v>
      </c>
      <c r="B1904" s="4">
        <v>45482</v>
      </c>
      <c r="C1904" s="3">
        <v>204</v>
      </c>
      <c r="D1904" s="3">
        <v>304</v>
      </c>
      <c r="E1904" s="3">
        <v>105</v>
      </c>
      <c r="F1904" s="3">
        <v>7</v>
      </c>
      <c r="G1904" s="5">
        <v>605.48400000000015</v>
      </c>
      <c r="H1904" s="5">
        <v>4238.3880000000008</v>
      </c>
      <c r="I1904" s="5">
        <v>805.29372000000012</v>
      </c>
      <c r="J1904" s="3" t="b">
        <v>0</v>
      </c>
      <c r="K1904" s="3" t="s">
        <v>1061</v>
      </c>
      <c r="L1904" s="3">
        <v>2024</v>
      </c>
      <c r="M1904" s="3">
        <v>7</v>
      </c>
      <c r="N1904" s="3" t="s">
        <v>31</v>
      </c>
      <c r="O1904" s="11">
        <v>17</v>
      </c>
      <c r="P1904" s="11" t="str">
        <f>TEXT(Table1[[#This Row],[Order_Date]],"YYYY-MM")</f>
        <v>2024-07</v>
      </c>
      <c r="Q1904" s="9" t="str">
        <f>IF(AND(Table1[[#This Row],[Hour]]&gt;=6,Table1[[#This Row],[Hour]]&lt;12),"Morning",IF(AND(Table1[[#This Row],[Hour]]&gt;=12,Table1[[#This Row],[Hour]]&lt;18),"AfterNoon",IF(AND(Table1[[#This Row],[Hour]]&gt;=18,Table1[[#This Row],[Hour]]&lt;21),"Evening","Night")))</f>
        <v>AfterNoon</v>
      </c>
      <c r="R1904">
        <f>Table1[[#This Row],[Total_Sales]]/Table1[[#This Row],[Quantity_Sold]]</f>
        <v>605.48400000000015</v>
      </c>
      <c r="S1904">
        <v>19</v>
      </c>
    </row>
    <row r="1905" spans="1:19" ht="15.75" customHeight="1" x14ac:dyDescent="0.25">
      <c r="A1905" s="3">
        <v>2904</v>
      </c>
      <c r="B1905" s="4">
        <v>44896</v>
      </c>
      <c r="C1905" s="3">
        <v>204</v>
      </c>
      <c r="D1905" s="3">
        <v>301</v>
      </c>
      <c r="E1905" s="3">
        <v>103</v>
      </c>
      <c r="F1905" s="3">
        <v>5</v>
      </c>
      <c r="G1905" s="5">
        <v>170.52200000000002</v>
      </c>
      <c r="H1905" s="5">
        <v>852.61000000000013</v>
      </c>
      <c r="I1905" s="5">
        <v>179.04810000000003</v>
      </c>
      <c r="J1905" s="3" t="b">
        <v>0</v>
      </c>
      <c r="K1905" s="3" t="s">
        <v>849</v>
      </c>
      <c r="L1905" s="3">
        <v>2022</v>
      </c>
      <c r="M1905" s="3">
        <v>12</v>
      </c>
      <c r="N1905" s="3" t="s">
        <v>16</v>
      </c>
      <c r="O1905" s="11">
        <v>1</v>
      </c>
      <c r="P1905" s="11" t="str">
        <f>TEXT(Table1[[#This Row],[Order_Date]],"YYYY-MM")</f>
        <v>2022-12</v>
      </c>
      <c r="Q1905" s="9" t="str">
        <f>IF(AND(Table1[[#This Row],[Hour]]&gt;=6,Table1[[#This Row],[Hour]]&lt;12),"Morning",IF(AND(Table1[[#This Row],[Hour]]&gt;=12,Table1[[#This Row],[Hour]]&lt;18),"AfterNoon",IF(AND(Table1[[#This Row],[Hour]]&gt;=18,Table1[[#This Row],[Hour]]&lt;21),"Evening","Night")))</f>
        <v>Night</v>
      </c>
      <c r="R1905">
        <f>Table1[[#This Row],[Total_Sales]]/Table1[[#This Row],[Quantity_Sold]]</f>
        <v>170.52200000000002</v>
      </c>
      <c r="S1905">
        <v>21.000000000000004</v>
      </c>
    </row>
    <row r="1906" spans="1:19" ht="15.75" customHeight="1" x14ac:dyDescent="0.25">
      <c r="A1906" s="3">
        <v>2905</v>
      </c>
      <c r="B1906" s="4">
        <v>44947</v>
      </c>
      <c r="C1906" s="3">
        <v>201</v>
      </c>
      <c r="D1906" s="3">
        <v>303</v>
      </c>
      <c r="E1906" s="3">
        <v>104</v>
      </c>
      <c r="F1906" s="3">
        <v>5</v>
      </c>
      <c r="G1906" s="5">
        <v>625.90000000000009</v>
      </c>
      <c r="H1906" s="5">
        <v>3129.5000000000005</v>
      </c>
      <c r="I1906" s="5">
        <v>782.37500000000011</v>
      </c>
      <c r="J1906" s="3" t="b">
        <v>0</v>
      </c>
      <c r="K1906" s="3" t="s">
        <v>1080</v>
      </c>
      <c r="L1906" s="3">
        <v>2023</v>
      </c>
      <c r="M1906" s="3">
        <v>1</v>
      </c>
      <c r="N1906" s="3" t="s">
        <v>22</v>
      </c>
      <c r="O1906" s="11">
        <v>9</v>
      </c>
      <c r="P1906" s="11" t="str">
        <f>TEXT(Table1[[#This Row],[Order_Date]],"YYYY-MM")</f>
        <v>2023-01</v>
      </c>
      <c r="Q1906" s="9" t="str">
        <f>IF(AND(Table1[[#This Row],[Hour]]&gt;=6,Table1[[#This Row],[Hour]]&lt;12),"Morning",IF(AND(Table1[[#This Row],[Hour]]&gt;=12,Table1[[#This Row],[Hour]]&lt;18),"AfterNoon",IF(AND(Table1[[#This Row],[Hour]]&gt;=18,Table1[[#This Row],[Hour]]&lt;21),"Evening","Night")))</f>
        <v>Morning</v>
      </c>
      <c r="R1906">
        <f>Table1[[#This Row],[Total_Sales]]/Table1[[#This Row],[Quantity_Sold]]</f>
        <v>625.90000000000009</v>
      </c>
      <c r="S1906">
        <v>25</v>
      </c>
    </row>
    <row r="1907" spans="1:19" ht="15.75" customHeight="1" x14ac:dyDescent="0.25">
      <c r="A1907" s="3">
        <v>2906</v>
      </c>
      <c r="B1907" s="4">
        <v>44994</v>
      </c>
      <c r="C1907" s="3">
        <v>204</v>
      </c>
      <c r="D1907" s="3">
        <v>304</v>
      </c>
      <c r="E1907" s="3">
        <v>101</v>
      </c>
      <c r="F1907" s="3">
        <v>5</v>
      </c>
      <c r="G1907" s="5">
        <v>368.54400000000004</v>
      </c>
      <c r="H1907" s="5">
        <v>1842.7200000000003</v>
      </c>
      <c r="I1907" s="5">
        <v>552.81600000000003</v>
      </c>
      <c r="J1907" s="3" t="b">
        <v>0</v>
      </c>
      <c r="K1907" s="3" t="s">
        <v>398</v>
      </c>
      <c r="L1907" s="3">
        <v>2023</v>
      </c>
      <c r="M1907" s="3">
        <v>3</v>
      </c>
      <c r="N1907" s="3" t="s">
        <v>16</v>
      </c>
      <c r="O1907" s="11">
        <v>16</v>
      </c>
      <c r="P1907" s="11" t="str">
        <f>TEXT(Table1[[#This Row],[Order_Date]],"YYYY-MM")</f>
        <v>2023-03</v>
      </c>
      <c r="Q1907" s="9" t="str">
        <f>IF(AND(Table1[[#This Row],[Hour]]&gt;=6,Table1[[#This Row],[Hour]]&lt;12),"Morning",IF(AND(Table1[[#This Row],[Hour]]&gt;=12,Table1[[#This Row],[Hour]]&lt;18),"AfterNoon",IF(AND(Table1[[#This Row],[Hour]]&gt;=18,Table1[[#This Row],[Hour]]&lt;21),"Evening","Night")))</f>
        <v>AfterNoon</v>
      </c>
      <c r="R1907">
        <f>Table1[[#This Row],[Total_Sales]]/Table1[[#This Row],[Quantity_Sold]]</f>
        <v>368.54400000000004</v>
      </c>
      <c r="S1907">
        <v>30</v>
      </c>
    </row>
    <row r="1908" spans="1:19" ht="15.75" customHeight="1" x14ac:dyDescent="0.25">
      <c r="A1908" s="3">
        <v>2907</v>
      </c>
      <c r="B1908" s="4">
        <v>44970</v>
      </c>
      <c r="C1908" s="3">
        <v>203</v>
      </c>
      <c r="D1908" s="3">
        <v>301</v>
      </c>
      <c r="E1908" s="3">
        <v>103</v>
      </c>
      <c r="F1908" s="3">
        <v>1</v>
      </c>
      <c r="G1908" s="5">
        <v>601.08400000000006</v>
      </c>
      <c r="H1908" s="5">
        <v>601.08400000000006</v>
      </c>
      <c r="I1908" s="5">
        <v>90.162600000000012</v>
      </c>
      <c r="J1908" s="3" t="b">
        <v>1</v>
      </c>
      <c r="K1908" s="3" t="s">
        <v>925</v>
      </c>
      <c r="L1908" s="3">
        <v>2023</v>
      </c>
      <c r="M1908" s="3">
        <v>2</v>
      </c>
      <c r="N1908" s="3" t="s">
        <v>28</v>
      </c>
      <c r="O1908" s="11">
        <v>21</v>
      </c>
      <c r="P1908" s="11" t="str">
        <f>TEXT(Table1[[#This Row],[Order_Date]],"YYYY-MM")</f>
        <v>2023-02</v>
      </c>
      <c r="Q1908" s="9" t="str">
        <f>IF(AND(Table1[[#This Row],[Hour]]&gt;=6,Table1[[#This Row],[Hour]]&lt;12),"Morning",IF(AND(Table1[[#This Row],[Hour]]&gt;=12,Table1[[#This Row],[Hour]]&lt;18),"AfterNoon",IF(AND(Table1[[#This Row],[Hour]]&gt;=18,Table1[[#This Row],[Hour]]&lt;21),"Evening","Night")))</f>
        <v>Night</v>
      </c>
      <c r="R1908">
        <f>Table1[[#This Row],[Total_Sales]]/Table1[[#This Row],[Quantity_Sold]]</f>
        <v>601.08400000000006</v>
      </c>
      <c r="S1908">
        <v>15</v>
      </c>
    </row>
    <row r="1909" spans="1:19" ht="15.75" customHeight="1" x14ac:dyDescent="0.25">
      <c r="A1909" s="3">
        <v>2908</v>
      </c>
      <c r="B1909" s="4">
        <v>44909</v>
      </c>
      <c r="C1909" s="3">
        <v>204</v>
      </c>
      <c r="D1909" s="3">
        <v>301</v>
      </c>
      <c r="E1909" s="3">
        <v>102</v>
      </c>
      <c r="F1909" s="3">
        <v>3</v>
      </c>
      <c r="G1909" s="5">
        <v>290.79600000000005</v>
      </c>
      <c r="H1909" s="5">
        <v>872.38800000000015</v>
      </c>
      <c r="I1909" s="5">
        <v>148.30596000000003</v>
      </c>
      <c r="J1909" s="3" t="b">
        <v>1</v>
      </c>
      <c r="K1909" s="3" t="s">
        <v>1081</v>
      </c>
      <c r="L1909" s="3">
        <v>2022</v>
      </c>
      <c r="M1909" s="3">
        <v>12</v>
      </c>
      <c r="N1909" s="3" t="s">
        <v>18</v>
      </c>
      <c r="O1909" s="11">
        <v>0</v>
      </c>
      <c r="P1909" s="11" t="str">
        <f>TEXT(Table1[[#This Row],[Order_Date]],"YYYY-MM")</f>
        <v>2022-12</v>
      </c>
      <c r="Q1909" s="9" t="str">
        <f>IF(AND(Table1[[#This Row],[Hour]]&gt;=6,Table1[[#This Row],[Hour]]&lt;12),"Morning",IF(AND(Table1[[#This Row],[Hour]]&gt;=12,Table1[[#This Row],[Hour]]&lt;18),"AfterNoon",IF(AND(Table1[[#This Row],[Hour]]&gt;=18,Table1[[#This Row],[Hour]]&lt;21),"Evening","Night")))</f>
        <v>Night</v>
      </c>
      <c r="R1909">
        <f>Table1[[#This Row],[Total_Sales]]/Table1[[#This Row],[Quantity_Sold]]</f>
        <v>290.79600000000005</v>
      </c>
      <c r="S1909">
        <v>17</v>
      </c>
    </row>
    <row r="1910" spans="1:19" ht="15.75" customHeight="1" x14ac:dyDescent="0.25">
      <c r="A1910" s="3">
        <v>2909</v>
      </c>
      <c r="B1910" s="4">
        <v>45497</v>
      </c>
      <c r="C1910" s="3">
        <v>202</v>
      </c>
      <c r="D1910" s="3">
        <v>302</v>
      </c>
      <c r="E1910" s="3">
        <v>102</v>
      </c>
      <c r="F1910" s="3">
        <v>3</v>
      </c>
      <c r="G1910" s="5">
        <v>114.04800000000002</v>
      </c>
      <c r="H1910" s="5">
        <v>342.14400000000006</v>
      </c>
      <c r="I1910" s="5">
        <v>65.007360000000006</v>
      </c>
      <c r="J1910" s="3" t="b">
        <v>0</v>
      </c>
      <c r="K1910" s="3" t="s">
        <v>293</v>
      </c>
      <c r="L1910" s="3">
        <v>2024</v>
      </c>
      <c r="M1910" s="3">
        <v>7</v>
      </c>
      <c r="N1910" s="3" t="s">
        <v>18</v>
      </c>
      <c r="O1910" s="11">
        <v>3</v>
      </c>
      <c r="P1910" s="11" t="str">
        <f>TEXT(Table1[[#This Row],[Order_Date]],"YYYY-MM")</f>
        <v>2024-07</v>
      </c>
      <c r="Q1910" s="9" t="str">
        <f>IF(AND(Table1[[#This Row],[Hour]]&gt;=6,Table1[[#This Row],[Hour]]&lt;12),"Morning",IF(AND(Table1[[#This Row],[Hour]]&gt;=12,Table1[[#This Row],[Hour]]&lt;18),"AfterNoon",IF(AND(Table1[[#This Row],[Hour]]&gt;=18,Table1[[#This Row],[Hour]]&lt;21),"Evening","Night")))</f>
        <v>Night</v>
      </c>
      <c r="R1910">
        <f>Table1[[#This Row],[Total_Sales]]/Table1[[#This Row],[Quantity_Sold]]</f>
        <v>114.04800000000002</v>
      </c>
      <c r="S1910">
        <v>18.999999999999996</v>
      </c>
    </row>
    <row r="1911" spans="1:19" ht="15.75" customHeight="1" x14ac:dyDescent="0.25">
      <c r="A1911" s="3">
        <v>2910</v>
      </c>
      <c r="B1911" s="4">
        <v>45133</v>
      </c>
      <c r="C1911" s="3">
        <v>204</v>
      </c>
      <c r="D1911" s="3">
        <v>304</v>
      </c>
      <c r="E1911" s="3">
        <v>104</v>
      </c>
      <c r="F1911" s="3">
        <v>3</v>
      </c>
      <c r="G1911" s="5">
        <v>338.36000000000007</v>
      </c>
      <c r="H1911" s="5">
        <v>1015.0800000000002</v>
      </c>
      <c r="I1911" s="5">
        <v>213.16680000000002</v>
      </c>
      <c r="J1911" s="3" t="b">
        <v>1</v>
      </c>
      <c r="K1911" s="3" t="s">
        <v>568</v>
      </c>
      <c r="L1911" s="3">
        <v>2023</v>
      </c>
      <c r="M1911" s="3">
        <v>7</v>
      </c>
      <c r="N1911" s="3" t="s">
        <v>18</v>
      </c>
      <c r="O1911" s="11">
        <v>14</v>
      </c>
      <c r="P1911" s="11" t="str">
        <f>TEXT(Table1[[#This Row],[Order_Date]],"YYYY-MM")</f>
        <v>2023-07</v>
      </c>
      <c r="Q1911" s="9" t="str">
        <f>IF(AND(Table1[[#This Row],[Hour]]&gt;=6,Table1[[#This Row],[Hour]]&lt;12),"Morning",IF(AND(Table1[[#This Row],[Hour]]&gt;=12,Table1[[#This Row],[Hour]]&lt;18),"AfterNoon",IF(AND(Table1[[#This Row],[Hour]]&gt;=18,Table1[[#This Row],[Hour]]&lt;21),"Evening","Night")))</f>
        <v>AfterNoon</v>
      </c>
      <c r="R1911">
        <f>Table1[[#This Row],[Total_Sales]]/Table1[[#This Row],[Quantity_Sold]]</f>
        <v>338.36000000000007</v>
      </c>
      <c r="S1911">
        <v>21</v>
      </c>
    </row>
    <row r="1912" spans="1:19" ht="15.75" customHeight="1" x14ac:dyDescent="0.25">
      <c r="A1912" s="3">
        <v>2911</v>
      </c>
      <c r="B1912" s="4">
        <v>44987</v>
      </c>
      <c r="C1912" s="3">
        <v>203</v>
      </c>
      <c r="D1912" s="3">
        <v>302</v>
      </c>
      <c r="E1912" s="3">
        <v>104</v>
      </c>
      <c r="F1912" s="3">
        <v>7</v>
      </c>
      <c r="G1912" s="5">
        <v>94.666000000000011</v>
      </c>
      <c r="H1912" s="5">
        <v>662.66200000000003</v>
      </c>
      <c r="I1912" s="5">
        <v>165.66550000000001</v>
      </c>
      <c r="J1912" s="3" t="b">
        <v>0</v>
      </c>
      <c r="K1912" s="3" t="s">
        <v>660</v>
      </c>
      <c r="L1912" s="3">
        <v>2023</v>
      </c>
      <c r="M1912" s="3">
        <v>3</v>
      </c>
      <c r="N1912" s="3" t="s">
        <v>16</v>
      </c>
      <c r="O1912" s="11">
        <v>22</v>
      </c>
      <c r="P1912" s="11" t="str">
        <f>TEXT(Table1[[#This Row],[Order_Date]],"YYYY-MM")</f>
        <v>2023-03</v>
      </c>
      <c r="Q1912" s="9" t="str">
        <f>IF(AND(Table1[[#This Row],[Hour]]&gt;=6,Table1[[#This Row],[Hour]]&lt;12),"Morning",IF(AND(Table1[[#This Row],[Hour]]&gt;=12,Table1[[#This Row],[Hour]]&lt;18),"AfterNoon",IF(AND(Table1[[#This Row],[Hour]]&gt;=18,Table1[[#This Row],[Hour]]&lt;21),"Evening","Night")))</f>
        <v>Night</v>
      </c>
      <c r="R1912">
        <f>Table1[[#This Row],[Total_Sales]]/Table1[[#This Row],[Quantity_Sold]]</f>
        <v>94.666000000000011</v>
      </c>
      <c r="S1912">
        <v>25</v>
      </c>
    </row>
    <row r="1913" spans="1:19" ht="15.75" customHeight="1" x14ac:dyDescent="0.25">
      <c r="A1913" s="3">
        <v>2912</v>
      </c>
      <c r="B1913" s="4">
        <v>45291</v>
      </c>
      <c r="C1913" s="3">
        <v>201</v>
      </c>
      <c r="D1913" s="3">
        <v>302</v>
      </c>
      <c r="E1913" s="3">
        <v>104</v>
      </c>
      <c r="F1913" s="3">
        <v>3</v>
      </c>
      <c r="G1913" s="5">
        <v>281.79800000000006</v>
      </c>
      <c r="H1913" s="5">
        <v>845.39400000000023</v>
      </c>
      <c r="I1913" s="5">
        <v>253.61820000000006</v>
      </c>
      <c r="J1913" s="3" t="b">
        <v>0</v>
      </c>
      <c r="K1913" s="3" t="s">
        <v>487</v>
      </c>
      <c r="L1913" s="3">
        <v>2023</v>
      </c>
      <c r="M1913" s="3">
        <v>12</v>
      </c>
      <c r="N1913" s="3" t="s">
        <v>20</v>
      </c>
      <c r="O1913" s="11">
        <v>13</v>
      </c>
      <c r="P1913" s="11" t="str">
        <f>TEXT(Table1[[#This Row],[Order_Date]],"YYYY-MM")</f>
        <v>2023-12</v>
      </c>
      <c r="Q1913" s="9" t="str">
        <f>IF(AND(Table1[[#This Row],[Hour]]&gt;=6,Table1[[#This Row],[Hour]]&lt;12),"Morning",IF(AND(Table1[[#This Row],[Hour]]&gt;=12,Table1[[#This Row],[Hour]]&lt;18),"AfterNoon",IF(AND(Table1[[#This Row],[Hour]]&gt;=18,Table1[[#This Row],[Hour]]&lt;21),"Evening","Night")))</f>
        <v>AfterNoon</v>
      </c>
      <c r="R1913">
        <f>Table1[[#This Row],[Total_Sales]]/Table1[[#This Row],[Quantity_Sold]]</f>
        <v>281.79800000000006</v>
      </c>
      <c r="S1913">
        <v>30</v>
      </c>
    </row>
    <row r="1914" spans="1:19" ht="15.75" customHeight="1" x14ac:dyDescent="0.25">
      <c r="A1914" s="3">
        <v>2913</v>
      </c>
      <c r="B1914" s="4">
        <v>45566</v>
      </c>
      <c r="C1914" s="3">
        <v>203</v>
      </c>
      <c r="D1914" s="3">
        <v>301</v>
      </c>
      <c r="E1914" s="3">
        <v>102</v>
      </c>
      <c r="F1914" s="3">
        <v>10</v>
      </c>
      <c r="G1914" s="5">
        <v>539.48400000000004</v>
      </c>
      <c r="H1914" s="5">
        <v>5394.84</v>
      </c>
      <c r="I1914" s="5">
        <v>809.226</v>
      </c>
      <c r="J1914" s="3" t="b">
        <v>0</v>
      </c>
      <c r="K1914" s="3" t="s">
        <v>872</v>
      </c>
      <c r="L1914" s="3">
        <v>2024</v>
      </c>
      <c r="M1914" s="3">
        <v>10</v>
      </c>
      <c r="N1914" s="3" t="s">
        <v>31</v>
      </c>
      <c r="O1914" s="11">
        <v>8</v>
      </c>
      <c r="P1914" s="11" t="str">
        <f>TEXT(Table1[[#This Row],[Order_Date]],"YYYY-MM")</f>
        <v>2024-10</v>
      </c>
      <c r="Q1914" s="9" t="str">
        <f>IF(AND(Table1[[#This Row],[Hour]]&gt;=6,Table1[[#This Row],[Hour]]&lt;12),"Morning",IF(AND(Table1[[#This Row],[Hour]]&gt;=12,Table1[[#This Row],[Hour]]&lt;18),"AfterNoon",IF(AND(Table1[[#This Row],[Hour]]&gt;=18,Table1[[#This Row],[Hour]]&lt;21),"Evening","Night")))</f>
        <v>Morning</v>
      </c>
      <c r="R1914">
        <f>Table1[[#This Row],[Total_Sales]]/Table1[[#This Row],[Quantity_Sold]]</f>
        <v>539.48400000000004</v>
      </c>
      <c r="S1914">
        <v>15</v>
      </c>
    </row>
    <row r="1915" spans="1:19" ht="15.75" customHeight="1" x14ac:dyDescent="0.25">
      <c r="A1915" s="3">
        <v>2914</v>
      </c>
      <c r="B1915" s="4">
        <v>45481</v>
      </c>
      <c r="C1915" s="3">
        <v>202</v>
      </c>
      <c r="D1915" s="3">
        <v>303</v>
      </c>
      <c r="E1915" s="3">
        <v>103</v>
      </c>
      <c r="F1915" s="3">
        <v>2</v>
      </c>
      <c r="G1915" s="5">
        <v>339.988</v>
      </c>
      <c r="H1915" s="5">
        <v>679.976</v>
      </c>
      <c r="I1915" s="5">
        <v>115.59592000000001</v>
      </c>
      <c r="J1915" s="3" t="b">
        <v>0</v>
      </c>
      <c r="K1915" s="3" t="s">
        <v>1082</v>
      </c>
      <c r="L1915" s="3">
        <v>2024</v>
      </c>
      <c r="M1915" s="3">
        <v>7</v>
      </c>
      <c r="N1915" s="3" t="s">
        <v>28</v>
      </c>
      <c r="O1915" s="11">
        <v>12</v>
      </c>
      <c r="P1915" s="11" t="str">
        <f>TEXT(Table1[[#This Row],[Order_Date]],"YYYY-MM")</f>
        <v>2024-07</v>
      </c>
      <c r="Q1915" s="9" t="str">
        <f>IF(AND(Table1[[#This Row],[Hour]]&gt;=6,Table1[[#This Row],[Hour]]&lt;12),"Morning",IF(AND(Table1[[#This Row],[Hour]]&gt;=12,Table1[[#This Row],[Hour]]&lt;18),"AfterNoon",IF(AND(Table1[[#This Row],[Hour]]&gt;=18,Table1[[#This Row],[Hour]]&lt;21),"Evening","Night")))</f>
        <v>AfterNoon</v>
      </c>
      <c r="R1915">
        <f>Table1[[#This Row],[Total_Sales]]/Table1[[#This Row],[Quantity_Sold]]</f>
        <v>339.988</v>
      </c>
      <c r="S1915">
        <v>17</v>
      </c>
    </row>
    <row r="1916" spans="1:19" ht="15.75" customHeight="1" x14ac:dyDescent="0.25">
      <c r="A1916" s="3">
        <v>2915</v>
      </c>
      <c r="B1916" s="4">
        <v>44903</v>
      </c>
      <c r="C1916" s="3">
        <v>205</v>
      </c>
      <c r="D1916" s="3">
        <v>303</v>
      </c>
      <c r="E1916" s="3">
        <v>105</v>
      </c>
      <c r="F1916" s="3">
        <v>4</v>
      </c>
      <c r="G1916" s="5">
        <v>196.87800000000001</v>
      </c>
      <c r="H1916" s="5">
        <v>787.51200000000006</v>
      </c>
      <c r="I1916" s="5">
        <v>149.62728000000001</v>
      </c>
      <c r="J1916" s="3" t="b">
        <v>0</v>
      </c>
      <c r="K1916" s="3" t="s">
        <v>409</v>
      </c>
      <c r="L1916" s="3">
        <v>2022</v>
      </c>
      <c r="M1916" s="3">
        <v>12</v>
      </c>
      <c r="N1916" s="3" t="s">
        <v>16</v>
      </c>
      <c r="O1916" s="11">
        <v>17</v>
      </c>
      <c r="P1916" s="11" t="str">
        <f>TEXT(Table1[[#This Row],[Order_Date]],"YYYY-MM")</f>
        <v>2022-12</v>
      </c>
      <c r="Q1916" s="9" t="str">
        <f>IF(AND(Table1[[#This Row],[Hour]]&gt;=6,Table1[[#This Row],[Hour]]&lt;12),"Morning",IF(AND(Table1[[#This Row],[Hour]]&gt;=12,Table1[[#This Row],[Hour]]&lt;18),"AfterNoon",IF(AND(Table1[[#This Row],[Hour]]&gt;=18,Table1[[#This Row],[Hour]]&lt;21),"Evening","Night")))</f>
        <v>AfterNoon</v>
      </c>
      <c r="R1916">
        <f>Table1[[#This Row],[Total_Sales]]/Table1[[#This Row],[Quantity_Sold]]</f>
        <v>196.87800000000001</v>
      </c>
      <c r="S1916">
        <v>19</v>
      </c>
    </row>
    <row r="1917" spans="1:19" ht="15.75" customHeight="1" x14ac:dyDescent="0.25">
      <c r="A1917" s="3">
        <v>2916</v>
      </c>
      <c r="B1917" s="4">
        <v>45063</v>
      </c>
      <c r="C1917" s="3">
        <v>204</v>
      </c>
      <c r="D1917" s="3">
        <v>301</v>
      </c>
      <c r="E1917" s="3">
        <v>101</v>
      </c>
      <c r="F1917" s="3">
        <v>5</v>
      </c>
      <c r="G1917" s="5">
        <v>246.81800000000001</v>
      </c>
      <c r="H1917" s="5">
        <v>1234.0900000000001</v>
      </c>
      <c r="I1917" s="5">
        <v>259.15890000000002</v>
      </c>
      <c r="J1917" s="3" t="b">
        <v>1</v>
      </c>
      <c r="K1917" s="3" t="s">
        <v>315</v>
      </c>
      <c r="L1917" s="3">
        <v>2023</v>
      </c>
      <c r="M1917" s="3">
        <v>5</v>
      </c>
      <c r="N1917" s="3" t="s">
        <v>18</v>
      </c>
      <c r="O1917" s="11">
        <v>3</v>
      </c>
      <c r="P1917" s="11" t="str">
        <f>TEXT(Table1[[#This Row],[Order_Date]],"YYYY-MM")</f>
        <v>2023-05</v>
      </c>
      <c r="Q1917" s="9" t="str">
        <f>IF(AND(Table1[[#This Row],[Hour]]&gt;=6,Table1[[#This Row],[Hour]]&lt;12),"Morning",IF(AND(Table1[[#This Row],[Hour]]&gt;=12,Table1[[#This Row],[Hour]]&lt;18),"AfterNoon",IF(AND(Table1[[#This Row],[Hour]]&gt;=18,Table1[[#This Row],[Hour]]&lt;21),"Evening","Night")))</f>
        <v>Night</v>
      </c>
      <c r="R1917">
        <f>Table1[[#This Row],[Total_Sales]]/Table1[[#This Row],[Quantity_Sold]]</f>
        <v>246.81800000000004</v>
      </c>
      <c r="S1917">
        <v>21</v>
      </c>
    </row>
    <row r="1918" spans="1:19" ht="15.75" customHeight="1" x14ac:dyDescent="0.25">
      <c r="A1918" s="3">
        <v>2917</v>
      </c>
      <c r="B1918" s="4">
        <v>44990</v>
      </c>
      <c r="C1918" s="3">
        <v>201</v>
      </c>
      <c r="D1918" s="3">
        <v>302</v>
      </c>
      <c r="E1918" s="3">
        <v>101</v>
      </c>
      <c r="F1918" s="3">
        <v>5</v>
      </c>
      <c r="G1918" s="5">
        <v>387.17800000000005</v>
      </c>
      <c r="H1918" s="5">
        <v>1935.8900000000003</v>
      </c>
      <c r="I1918" s="5">
        <v>483.97250000000008</v>
      </c>
      <c r="J1918" s="3" t="b">
        <v>1</v>
      </c>
      <c r="K1918" s="3" t="s">
        <v>470</v>
      </c>
      <c r="L1918" s="3">
        <v>2023</v>
      </c>
      <c r="M1918" s="3">
        <v>3</v>
      </c>
      <c r="N1918" s="3" t="s">
        <v>20</v>
      </c>
      <c r="O1918" s="11">
        <v>22</v>
      </c>
      <c r="P1918" s="11" t="str">
        <f>TEXT(Table1[[#This Row],[Order_Date]],"YYYY-MM")</f>
        <v>2023-03</v>
      </c>
      <c r="Q1918" s="9" t="str">
        <f>IF(AND(Table1[[#This Row],[Hour]]&gt;=6,Table1[[#This Row],[Hour]]&lt;12),"Morning",IF(AND(Table1[[#This Row],[Hour]]&gt;=12,Table1[[#This Row],[Hour]]&lt;18),"AfterNoon",IF(AND(Table1[[#This Row],[Hour]]&gt;=18,Table1[[#This Row],[Hour]]&lt;21),"Evening","Night")))</f>
        <v>Night</v>
      </c>
      <c r="R1918">
        <f>Table1[[#This Row],[Total_Sales]]/Table1[[#This Row],[Quantity_Sold]]</f>
        <v>387.17800000000005</v>
      </c>
      <c r="S1918">
        <v>25</v>
      </c>
    </row>
    <row r="1919" spans="1:19" ht="15.75" customHeight="1" x14ac:dyDescent="0.25">
      <c r="A1919" s="3">
        <v>2918</v>
      </c>
      <c r="B1919" s="4">
        <v>45548</v>
      </c>
      <c r="C1919" s="3">
        <v>201</v>
      </c>
      <c r="D1919" s="3">
        <v>304</v>
      </c>
      <c r="E1919" s="3">
        <v>104</v>
      </c>
      <c r="F1919" s="3">
        <v>3</v>
      </c>
      <c r="G1919" s="5">
        <v>467.45600000000002</v>
      </c>
      <c r="H1919" s="5">
        <v>1402.3679999999999</v>
      </c>
      <c r="I1919" s="5">
        <v>420.71039999999999</v>
      </c>
      <c r="J1919" s="3" t="b">
        <v>0</v>
      </c>
      <c r="K1919" s="3" t="s">
        <v>1083</v>
      </c>
      <c r="L1919" s="3">
        <v>2024</v>
      </c>
      <c r="M1919" s="3">
        <v>9</v>
      </c>
      <c r="N1919" s="3" t="s">
        <v>26</v>
      </c>
      <c r="O1919" s="11">
        <v>17</v>
      </c>
      <c r="P1919" s="11" t="str">
        <f>TEXT(Table1[[#This Row],[Order_Date]],"YYYY-MM")</f>
        <v>2024-09</v>
      </c>
      <c r="Q1919" s="9" t="str">
        <f>IF(AND(Table1[[#This Row],[Hour]]&gt;=6,Table1[[#This Row],[Hour]]&lt;12),"Morning",IF(AND(Table1[[#This Row],[Hour]]&gt;=12,Table1[[#This Row],[Hour]]&lt;18),"AfterNoon",IF(AND(Table1[[#This Row],[Hour]]&gt;=18,Table1[[#This Row],[Hour]]&lt;21),"Evening","Night")))</f>
        <v>AfterNoon</v>
      </c>
      <c r="R1919">
        <f>Table1[[#This Row],[Total_Sales]]/Table1[[#This Row],[Quantity_Sold]]</f>
        <v>467.45599999999996</v>
      </c>
      <c r="S1919">
        <v>30</v>
      </c>
    </row>
    <row r="1920" spans="1:19" ht="15.75" customHeight="1" x14ac:dyDescent="0.25">
      <c r="A1920" s="3">
        <v>2919</v>
      </c>
      <c r="B1920" s="4">
        <v>45573</v>
      </c>
      <c r="C1920" s="3">
        <v>202</v>
      </c>
      <c r="D1920" s="3">
        <v>302</v>
      </c>
      <c r="E1920" s="3">
        <v>105</v>
      </c>
      <c r="F1920" s="3">
        <v>2</v>
      </c>
      <c r="G1920" s="5">
        <v>414.63400000000001</v>
      </c>
      <c r="H1920" s="5">
        <v>829.26800000000003</v>
      </c>
      <c r="I1920" s="5">
        <v>124.39019999999999</v>
      </c>
      <c r="J1920" s="3" t="b">
        <v>1</v>
      </c>
      <c r="K1920" s="3" t="s">
        <v>899</v>
      </c>
      <c r="L1920" s="3">
        <v>2024</v>
      </c>
      <c r="M1920" s="3">
        <v>10</v>
      </c>
      <c r="N1920" s="3" t="s">
        <v>31</v>
      </c>
      <c r="O1920" s="11">
        <v>18</v>
      </c>
      <c r="P1920" s="11" t="str">
        <f>TEXT(Table1[[#This Row],[Order_Date]],"YYYY-MM")</f>
        <v>2024-10</v>
      </c>
      <c r="Q1920" s="9" t="str">
        <f>IF(AND(Table1[[#This Row],[Hour]]&gt;=6,Table1[[#This Row],[Hour]]&lt;12),"Morning",IF(AND(Table1[[#This Row],[Hour]]&gt;=12,Table1[[#This Row],[Hour]]&lt;18),"AfterNoon",IF(AND(Table1[[#This Row],[Hour]]&gt;=18,Table1[[#This Row],[Hour]]&lt;21),"Evening","Night")))</f>
        <v>Evening</v>
      </c>
      <c r="R1920">
        <f>Table1[[#This Row],[Total_Sales]]/Table1[[#This Row],[Quantity_Sold]]</f>
        <v>414.63400000000001</v>
      </c>
      <c r="S1920">
        <v>15</v>
      </c>
    </row>
    <row r="1921" spans="1:19" ht="15.75" customHeight="1" x14ac:dyDescent="0.25">
      <c r="A1921" s="3">
        <v>2920</v>
      </c>
      <c r="B1921" s="4">
        <v>45291</v>
      </c>
      <c r="C1921" s="3">
        <v>202</v>
      </c>
      <c r="D1921" s="3">
        <v>305</v>
      </c>
      <c r="E1921" s="3">
        <v>101</v>
      </c>
      <c r="F1921" s="3">
        <v>5</v>
      </c>
      <c r="G1921" s="5">
        <v>215.79800000000003</v>
      </c>
      <c r="H1921" s="5">
        <v>1078.9900000000002</v>
      </c>
      <c r="I1921" s="5">
        <v>183.42830000000006</v>
      </c>
      <c r="J1921" s="3" t="b">
        <v>0</v>
      </c>
      <c r="K1921" s="3" t="s">
        <v>1084</v>
      </c>
      <c r="L1921" s="3">
        <v>2023</v>
      </c>
      <c r="M1921" s="3">
        <v>12</v>
      </c>
      <c r="N1921" s="3" t="s">
        <v>20</v>
      </c>
      <c r="O1921" s="11">
        <v>16</v>
      </c>
      <c r="P1921" s="11" t="str">
        <f>TEXT(Table1[[#This Row],[Order_Date]],"YYYY-MM")</f>
        <v>2023-12</v>
      </c>
      <c r="Q1921" s="9" t="str">
        <f>IF(AND(Table1[[#This Row],[Hour]]&gt;=6,Table1[[#This Row],[Hour]]&lt;12),"Morning",IF(AND(Table1[[#This Row],[Hour]]&gt;=12,Table1[[#This Row],[Hour]]&lt;18),"AfterNoon",IF(AND(Table1[[#This Row],[Hour]]&gt;=18,Table1[[#This Row],[Hour]]&lt;21),"Evening","Night")))</f>
        <v>AfterNoon</v>
      </c>
      <c r="R1921">
        <f>Table1[[#This Row],[Total_Sales]]/Table1[[#This Row],[Quantity_Sold]]</f>
        <v>215.79800000000006</v>
      </c>
      <c r="S1921">
        <v>17</v>
      </c>
    </row>
    <row r="1922" spans="1:19" ht="15.75" customHeight="1" x14ac:dyDescent="0.25">
      <c r="A1922" s="3">
        <v>2921</v>
      </c>
      <c r="B1922" s="4">
        <v>44933</v>
      </c>
      <c r="C1922" s="3">
        <v>203</v>
      </c>
      <c r="D1922" s="3">
        <v>305</v>
      </c>
      <c r="E1922" s="3">
        <v>105</v>
      </c>
      <c r="F1922" s="3">
        <v>6</v>
      </c>
      <c r="G1922" s="5">
        <v>64.195999999999998</v>
      </c>
      <c r="H1922" s="5">
        <v>385.17599999999999</v>
      </c>
      <c r="I1922" s="5">
        <v>73.183440000000004</v>
      </c>
      <c r="J1922" s="3" t="b">
        <v>1</v>
      </c>
      <c r="K1922" s="3" t="s">
        <v>1085</v>
      </c>
      <c r="L1922" s="3">
        <v>2023</v>
      </c>
      <c r="M1922" s="3">
        <v>1</v>
      </c>
      <c r="N1922" s="3" t="s">
        <v>22</v>
      </c>
      <c r="O1922" s="11">
        <v>15</v>
      </c>
      <c r="P1922" s="11" t="str">
        <f>TEXT(Table1[[#This Row],[Order_Date]],"YYYY-MM")</f>
        <v>2023-01</v>
      </c>
      <c r="Q1922" s="9" t="str">
        <f>IF(AND(Table1[[#This Row],[Hour]]&gt;=6,Table1[[#This Row],[Hour]]&lt;12),"Morning",IF(AND(Table1[[#This Row],[Hour]]&gt;=12,Table1[[#This Row],[Hour]]&lt;18),"AfterNoon",IF(AND(Table1[[#This Row],[Hour]]&gt;=18,Table1[[#This Row],[Hour]]&lt;21),"Evening","Night")))</f>
        <v>AfterNoon</v>
      </c>
      <c r="R1922">
        <f>Table1[[#This Row],[Total_Sales]]/Table1[[#This Row],[Quantity_Sold]]</f>
        <v>64.195999999999998</v>
      </c>
      <c r="S1922">
        <v>19.000000000000004</v>
      </c>
    </row>
    <row r="1923" spans="1:19" ht="15.75" customHeight="1" x14ac:dyDescent="0.25">
      <c r="A1923" s="3">
        <v>2922</v>
      </c>
      <c r="B1923" s="4">
        <v>45196</v>
      </c>
      <c r="C1923" s="3">
        <v>205</v>
      </c>
      <c r="D1923" s="3">
        <v>304</v>
      </c>
      <c r="E1923" s="3">
        <v>101</v>
      </c>
      <c r="F1923" s="3">
        <v>9</v>
      </c>
      <c r="G1923" s="5">
        <v>205.45800000000003</v>
      </c>
      <c r="H1923" s="5">
        <v>1849.1220000000003</v>
      </c>
      <c r="I1923" s="5">
        <v>388.31562000000002</v>
      </c>
      <c r="J1923" s="3" t="b">
        <v>0</v>
      </c>
      <c r="K1923" s="3" t="s">
        <v>410</v>
      </c>
      <c r="L1923" s="3">
        <v>2023</v>
      </c>
      <c r="M1923" s="3">
        <v>9</v>
      </c>
      <c r="N1923" s="3" t="s">
        <v>18</v>
      </c>
      <c r="O1923" s="11">
        <v>15</v>
      </c>
      <c r="P1923" s="11" t="str">
        <f>TEXT(Table1[[#This Row],[Order_Date]],"YYYY-MM")</f>
        <v>2023-09</v>
      </c>
      <c r="Q1923" s="9" t="str">
        <f>IF(AND(Table1[[#This Row],[Hour]]&gt;=6,Table1[[#This Row],[Hour]]&lt;12),"Morning",IF(AND(Table1[[#This Row],[Hour]]&gt;=12,Table1[[#This Row],[Hour]]&lt;18),"AfterNoon",IF(AND(Table1[[#This Row],[Hour]]&gt;=18,Table1[[#This Row],[Hour]]&lt;21),"Evening","Night")))</f>
        <v>AfterNoon</v>
      </c>
      <c r="R1923">
        <f>Table1[[#This Row],[Total_Sales]]/Table1[[#This Row],[Quantity_Sold]]</f>
        <v>205.45800000000003</v>
      </c>
      <c r="S1923">
        <v>21</v>
      </c>
    </row>
    <row r="1924" spans="1:19" ht="15.75" customHeight="1" x14ac:dyDescent="0.25">
      <c r="A1924" s="3">
        <v>2923</v>
      </c>
      <c r="B1924" s="4">
        <v>45107</v>
      </c>
      <c r="C1924" s="3">
        <v>205</v>
      </c>
      <c r="D1924" s="3">
        <v>303</v>
      </c>
      <c r="E1924" s="3">
        <v>105</v>
      </c>
      <c r="F1924" s="3">
        <v>5</v>
      </c>
      <c r="G1924" s="5">
        <v>257.55400000000003</v>
      </c>
      <c r="H1924" s="5">
        <v>1287.7700000000002</v>
      </c>
      <c r="I1924" s="5">
        <v>321.94250000000005</v>
      </c>
      <c r="J1924" s="3" t="b">
        <v>0</v>
      </c>
      <c r="K1924" s="3" t="s">
        <v>970</v>
      </c>
      <c r="L1924" s="3">
        <v>2023</v>
      </c>
      <c r="M1924" s="3">
        <v>6</v>
      </c>
      <c r="N1924" s="3" t="s">
        <v>26</v>
      </c>
      <c r="O1924" s="11">
        <v>13</v>
      </c>
      <c r="P1924" s="11" t="str">
        <f>TEXT(Table1[[#This Row],[Order_Date]],"YYYY-MM")</f>
        <v>2023-06</v>
      </c>
      <c r="Q1924" s="9" t="str">
        <f>IF(AND(Table1[[#This Row],[Hour]]&gt;=6,Table1[[#This Row],[Hour]]&lt;12),"Morning",IF(AND(Table1[[#This Row],[Hour]]&gt;=12,Table1[[#This Row],[Hour]]&lt;18),"AfterNoon",IF(AND(Table1[[#This Row],[Hour]]&gt;=18,Table1[[#This Row],[Hour]]&lt;21),"Evening","Night")))</f>
        <v>AfterNoon</v>
      </c>
      <c r="R1924">
        <f>Table1[[#This Row],[Total_Sales]]/Table1[[#This Row],[Quantity_Sold]]</f>
        <v>257.55400000000003</v>
      </c>
      <c r="S1924">
        <v>25</v>
      </c>
    </row>
    <row r="1925" spans="1:19" ht="15.75" customHeight="1" x14ac:dyDescent="0.25">
      <c r="A1925" s="3">
        <v>2924</v>
      </c>
      <c r="B1925" s="4">
        <v>45284</v>
      </c>
      <c r="C1925" s="3">
        <v>204</v>
      </c>
      <c r="D1925" s="3">
        <v>304</v>
      </c>
      <c r="E1925" s="3">
        <v>102</v>
      </c>
      <c r="F1925" s="3">
        <v>4</v>
      </c>
      <c r="G1925" s="5">
        <v>115.58800000000001</v>
      </c>
      <c r="H1925" s="5">
        <v>462.35200000000003</v>
      </c>
      <c r="I1925" s="5">
        <v>138.7056</v>
      </c>
      <c r="J1925" s="3" t="b">
        <v>0</v>
      </c>
      <c r="K1925" s="3" t="s">
        <v>1086</v>
      </c>
      <c r="L1925" s="3">
        <v>2023</v>
      </c>
      <c r="M1925" s="3">
        <v>12</v>
      </c>
      <c r="N1925" s="3" t="s">
        <v>20</v>
      </c>
      <c r="O1925" s="11">
        <v>9</v>
      </c>
      <c r="P1925" s="11" t="str">
        <f>TEXT(Table1[[#This Row],[Order_Date]],"YYYY-MM")</f>
        <v>2023-12</v>
      </c>
      <c r="Q1925" s="9" t="str">
        <f>IF(AND(Table1[[#This Row],[Hour]]&gt;=6,Table1[[#This Row],[Hour]]&lt;12),"Morning",IF(AND(Table1[[#This Row],[Hour]]&gt;=12,Table1[[#This Row],[Hour]]&lt;18),"AfterNoon",IF(AND(Table1[[#This Row],[Hour]]&gt;=18,Table1[[#This Row],[Hour]]&lt;21),"Evening","Night")))</f>
        <v>Morning</v>
      </c>
      <c r="R1925">
        <f>Table1[[#This Row],[Total_Sales]]/Table1[[#This Row],[Quantity_Sold]]</f>
        <v>115.58800000000001</v>
      </c>
      <c r="S1925">
        <v>30</v>
      </c>
    </row>
    <row r="1926" spans="1:19" ht="15.75" customHeight="1" x14ac:dyDescent="0.25">
      <c r="A1926" s="3">
        <v>2925</v>
      </c>
      <c r="B1926" s="4">
        <v>45510</v>
      </c>
      <c r="C1926" s="3">
        <v>202</v>
      </c>
      <c r="D1926" s="3">
        <v>302</v>
      </c>
      <c r="E1926" s="3">
        <v>104</v>
      </c>
      <c r="F1926" s="3">
        <v>2</v>
      </c>
      <c r="G1926" s="5">
        <v>449.02000000000004</v>
      </c>
      <c r="H1926" s="5">
        <v>898.04000000000008</v>
      </c>
      <c r="I1926" s="5">
        <v>134.70600000000002</v>
      </c>
      <c r="J1926" s="3" t="b">
        <v>0</v>
      </c>
      <c r="K1926" s="3" t="s">
        <v>297</v>
      </c>
      <c r="L1926" s="3">
        <v>2024</v>
      </c>
      <c r="M1926" s="3">
        <v>8</v>
      </c>
      <c r="N1926" s="3" t="s">
        <v>31</v>
      </c>
      <c r="O1926" s="11">
        <v>6</v>
      </c>
      <c r="P1926" s="11" t="str">
        <f>TEXT(Table1[[#This Row],[Order_Date]],"YYYY-MM")</f>
        <v>2024-08</v>
      </c>
      <c r="Q1926" s="9" t="str">
        <f>IF(AND(Table1[[#This Row],[Hour]]&gt;=6,Table1[[#This Row],[Hour]]&lt;12),"Morning",IF(AND(Table1[[#This Row],[Hour]]&gt;=12,Table1[[#This Row],[Hour]]&lt;18),"AfterNoon",IF(AND(Table1[[#This Row],[Hour]]&gt;=18,Table1[[#This Row],[Hour]]&lt;21),"Evening","Night")))</f>
        <v>Morning</v>
      </c>
      <c r="R1926">
        <f>Table1[[#This Row],[Total_Sales]]/Table1[[#This Row],[Quantity_Sold]]</f>
        <v>449.02000000000004</v>
      </c>
      <c r="S1926">
        <v>15</v>
      </c>
    </row>
    <row r="1927" spans="1:19" ht="15.75" customHeight="1" x14ac:dyDescent="0.25">
      <c r="A1927" s="3">
        <v>2926</v>
      </c>
      <c r="B1927" s="4">
        <v>45519</v>
      </c>
      <c r="C1927" s="3">
        <v>204</v>
      </c>
      <c r="D1927" s="3">
        <v>301</v>
      </c>
      <c r="E1927" s="3">
        <v>104</v>
      </c>
      <c r="F1927" s="3">
        <v>6</v>
      </c>
      <c r="G1927" s="5">
        <v>517.94600000000003</v>
      </c>
      <c r="H1927" s="5">
        <v>3107.6760000000004</v>
      </c>
      <c r="I1927" s="5">
        <v>528.30492000000015</v>
      </c>
      <c r="J1927" s="3" t="b">
        <v>1</v>
      </c>
      <c r="K1927" s="3" t="s">
        <v>1034</v>
      </c>
      <c r="L1927" s="3">
        <v>2024</v>
      </c>
      <c r="M1927" s="3">
        <v>8</v>
      </c>
      <c r="N1927" s="3" t="s">
        <v>16</v>
      </c>
      <c r="O1927" s="11">
        <v>11</v>
      </c>
      <c r="P1927" s="11" t="str">
        <f>TEXT(Table1[[#This Row],[Order_Date]],"YYYY-MM")</f>
        <v>2024-08</v>
      </c>
      <c r="Q1927" s="9" t="str">
        <f>IF(AND(Table1[[#This Row],[Hour]]&gt;=6,Table1[[#This Row],[Hour]]&lt;12),"Morning",IF(AND(Table1[[#This Row],[Hour]]&gt;=12,Table1[[#This Row],[Hour]]&lt;18),"AfterNoon",IF(AND(Table1[[#This Row],[Hour]]&gt;=18,Table1[[#This Row],[Hour]]&lt;21),"Evening","Night")))</f>
        <v>Morning</v>
      </c>
      <c r="R1927">
        <f>Table1[[#This Row],[Total_Sales]]/Table1[[#This Row],[Quantity_Sold]]</f>
        <v>517.94600000000003</v>
      </c>
      <c r="S1927">
        <v>17.000000000000004</v>
      </c>
    </row>
    <row r="1928" spans="1:19" ht="15.75" customHeight="1" x14ac:dyDescent="0.25">
      <c r="A1928" s="3">
        <v>2927</v>
      </c>
      <c r="B1928" s="4">
        <v>45463</v>
      </c>
      <c r="C1928" s="3">
        <v>203</v>
      </c>
      <c r="D1928" s="3">
        <v>302</v>
      </c>
      <c r="E1928" s="3">
        <v>103</v>
      </c>
      <c r="F1928" s="3">
        <v>4</v>
      </c>
      <c r="G1928" s="5">
        <v>327.09600000000006</v>
      </c>
      <c r="H1928" s="5">
        <v>1308.3840000000002</v>
      </c>
      <c r="I1928" s="5">
        <v>248.59296000000006</v>
      </c>
      <c r="J1928" s="3" t="b">
        <v>0</v>
      </c>
      <c r="K1928" s="3" t="s">
        <v>537</v>
      </c>
      <c r="L1928" s="3">
        <v>2024</v>
      </c>
      <c r="M1928" s="3">
        <v>6</v>
      </c>
      <c r="N1928" s="3" t="s">
        <v>16</v>
      </c>
      <c r="O1928" s="11">
        <v>5</v>
      </c>
      <c r="P1928" s="11" t="str">
        <f>TEXT(Table1[[#This Row],[Order_Date]],"YYYY-MM")</f>
        <v>2024-06</v>
      </c>
      <c r="Q1928" s="9" t="str">
        <f>IF(AND(Table1[[#This Row],[Hour]]&gt;=6,Table1[[#This Row],[Hour]]&lt;12),"Morning",IF(AND(Table1[[#This Row],[Hour]]&gt;=12,Table1[[#This Row],[Hour]]&lt;18),"AfterNoon",IF(AND(Table1[[#This Row],[Hour]]&gt;=18,Table1[[#This Row],[Hour]]&lt;21),"Evening","Night")))</f>
        <v>Night</v>
      </c>
      <c r="R1928">
        <f>Table1[[#This Row],[Total_Sales]]/Table1[[#This Row],[Quantity_Sold]]</f>
        <v>327.09600000000006</v>
      </c>
      <c r="S1928">
        <v>19</v>
      </c>
    </row>
    <row r="1929" spans="1:19" ht="15.75" customHeight="1" x14ac:dyDescent="0.25">
      <c r="A1929" s="3">
        <v>2928</v>
      </c>
      <c r="B1929" s="4">
        <v>44924</v>
      </c>
      <c r="C1929" s="3">
        <v>203</v>
      </c>
      <c r="D1929" s="3">
        <v>304</v>
      </c>
      <c r="E1929" s="3">
        <v>105</v>
      </c>
      <c r="F1929" s="3">
        <v>7</v>
      </c>
      <c r="G1929" s="5">
        <v>629.94799999999998</v>
      </c>
      <c r="H1929" s="5">
        <v>4409.6359999999995</v>
      </c>
      <c r="I1929" s="5">
        <v>926.02355999999986</v>
      </c>
      <c r="J1929" s="3" t="b">
        <v>0</v>
      </c>
      <c r="K1929" s="3" t="s">
        <v>1087</v>
      </c>
      <c r="L1929" s="3">
        <v>2022</v>
      </c>
      <c r="M1929" s="3">
        <v>12</v>
      </c>
      <c r="N1929" s="3" t="s">
        <v>16</v>
      </c>
      <c r="O1929" s="11">
        <v>5</v>
      </c>
      <c r="P1929" s="11" t="str">
        <f>TEXT(Table1[[#This Row],[Order_Date]],"YYYY-MM")</f>
        <v>2022-12</v>
      </c>
      <c r="Q1929" s="9" t="str">
        <f>IF(AND(Table1[[#This Row],[Hour]]&gt;=6,Table1[[#This Row],[Hour]]&lt;12),"Morning",IF(AND(Table1[[#This Row],[Hour]]&gt;=12,Table1[[#This Row],[Hour]]&lt;18),"AfterNoon",IF(AND(Table1[[#This Row],[Hour]]&gt;=18,Table1[[#This Row],[Hour]]&lt;21),"Evening","Night")))</f>
        <v>Night</v>
      </c>
      <c r="R1929">
        <f>Table1[[#This Row],[Total_Sales]]/Table1[[#This Row],[Quantity_Sold]]</f>
        <v>629.94799999999998</v>
      </c>
      <c r="S1929">
        <v>21</v>
      </c>
    </row>
    <row r="1930" spans="1:19" ht="15.75" customHeight="1" x14ac:dyDescent="0.25">
      <c r="A1930" s="3">
        <v>2929</v>
      </c>
      <c r="B1930" s="4">
        <v>45543</v>
      </c>
      <c r="C1930" s="3">
        <v>202</v>
      </c>
      <c r="D1930" s="3">
        <v>303</v>
      </c>
      <c r="E1930" s="3">
        <v>103</v>
      </c>
      <c r="F1930" s="3">
        <v>8</v>
      </c>
      <c r="G1930" s="5">
        <v>61.512000000000008</v>
      </c>
      <c r="H1930" s="5">
        <v>492.09600000000006</v>
      </c>
      <c r="I1930" s="5">
        <v>123.02400000000002</v>
      </c>
      <c r="J1930" s="3" t="b">
        <v>0</v>
      </c>
      <c r="K1930" s="3" t="s">
        <v>694</v>
      </c>
      <c r="L1930" s="3">
        <v>2024</v>
      </c>
      <c r="M1930" s="3">
        <v>9</v>
      </c>
      <c r="N1930" s="3" t="s">
        <v>20</v>
      </c>
      <c r="O1930" s="11">
        <v>0</v>
      </c>
      <c r="P1930" s="11" t="str">
        <f>TEXT(Table1[[#This Row],[Order_Date]],"YYYY-MM")</f>
        <v>2024-09</v>
      </c>
      <c r="Q1930" s="9" t="str">
        <f>IF(AND(Table1[[#This Row],[Hour]]&gt;=6,Table1[[#This Row],[Hour]]&lt;12),"Morning",IF(AND(Table1[[#This Row],[Hour]]&gt;=12,Table1[[#This Row],[Hour]]&lt;18),"AfterNoon",IF(AND(Table1[[#This Row],[Hour]]&gt;=18,Table1[[#This Row],[Hour]]&lt;21),"Evening","Night")))</f>
        <v>Night</v>
      </c>
      <c r="R1930">
        <f>Table1[[#This Row],[Total_Sales]]/Table1[[#This Row],[Quantity_Sold]]</f>
        <v>61.512000000000008</v>
      </c>
      <c r="S1930">
        <v>25</v>
      </c>
    </row>
    <row r="1931" spans="1:19" ht="15.75" customHeight="1" x14ac:dyDescent="0.25">
      <c r="A1931" s="3">
        <v>2930</v>
      </c>
      <c r="B1931" s="4">
        <v>45133</v>
      </c>
      <c r="C1931" s="3">
        <v>204</v>
      </c>
      <c r="D1931" s="3">
        <v>301</v>
      </c>
      <c r="E1931" s="3">
        <v>102</v>
      </c>
      <c r="F1931" s="3">
        <v>10</v>
      </c>
      <c r="G1931" s="5">
        <v>421.91600000000005</v>
      </c>
      <c r="H1931" s="5">
        <v>4219.1600000000008</v>
      </c>
      <c r="I1931" s="5">
        <v>1265.7480000000003</v>
      </c>
      <c r="J1931" s="3" t="b">
        <v>0</v>
      </c>
      <c r="K1931" s="3" t="s">
        <v>486</v>
      </c>
      <c r="L1931" s="3">
        <v>2023</v>
      </c>
      <c r="M1931" s="3">
        <v>7</v>
      </c>
      <c r="N1931" s="3" t="s">
        <v>18</v>
      </c>
      <c r="O1931" s="11">
        <v>16</v>
      </c>
      <c r="P1931" s="11" t="str">
        <f>TEXT(Table1[[#This Row],[Order_Date]],"YYYY-MM")</f>
        <v>2023-07</v>
      </c>
      <c r="Q1931" s="9" t="str">
        <f>IF(AND(Table1[[#This Row],[Hour]]&gt;=6,Table1[[#This Row],[Hour]]&lt;12),"Morning",IF(AND(Table1[[#This Row],[Hour]]&gt;=12,Table1[[#This Row],[Hour]]&lt;18),"AfterNoon",IF(AND(Table1[[#This Row],[Hour]]&gt;=18,Table1[[#This Row],[Hour]]&lt;21),"Evening","Night")))</f>
        <v>AfterNoon</v>
      </c>
      <c r="R1931">
        <f>Table1[[#This Row],[Total_Sales]]/Table1[[#This Row],[Quantity_Sold]]</f>
        <v>421.91600000000005</v>
      </c>
      <c r="S1931">
        <v>30</v>
      </c>
    </row>
    <row r="1932" spans="1:19" ht="15.75" customHeight="1" x14ac:dyDescent="0.25">
      <c r="A1932" s="3">
        <v>2931</v>
      </c>
      <c r="B1932" s="4">
        <v>45435</v>
      </c>
      <c r="C1932" s="3">
        <v>202</v>
      </c>
      <c r="D1932" s="3">
        <v>304</v>
      </c>
      <c r="E1932" s="3">
        <v>103</v>
      </c>
      <c r="F1932" s="3">
        <v>3</v>
      </c>
      <c r="G1932" s="5">
        <v>648.95600000000013</v>
      </c>
      <c r="H1932" s="5">
        <v>1946.8680000000004</v>
      </c>
      <c r="I1932" s="5">
        <v>292.03020000000004</v>
      </c>
      <c r="J1932" s="3" t="b">
        <v>0</v>
      </c>
      <c r="K1932" s="3" t="s">
        <v>200</v>
      </c>
      <c r="L1932" s="3">
        <v>2024</v>
      </c>
      <c r="M1932" s="3">
        <v>5</v>
      </c>
      <c r="N1932" s="3" t="s">
        <v>16</v>
      </c>
      <c r="O1932" s="11">
        <v>23</v>
      </c>
      <c r="P1932" s="11" t="str">
        <f>TEXT(Table1[[#This Row],[Order_Date]],"YYYY-MM")</f>
        <v>2024-05</v>
      </c>
      <c r="Q1932" s="9" t="str">
        <f>IF(AND(Table1[[#This Row],[Hour]]&gt;=6,Table1[[#This Row],[Hour]]&lt;12),"Morning",IF(AND(Table1[[#This Row],[Hour]]&gt;=12,Table1[[#This Row],[Hour]]&lt;18),"AfterNoon",IF(AND(Table1[[#This Row],[Hour]]&gt;=18,Table1[[#This Row],[Hour]]&lt;21),"Evening","Night")))</f>
        <v>Night</v>
      </c>
      <c r="R1932">
        <f>Table1[[#This Row],[Total_Sales]]/Table1[[#This Row],[Quantity_Sold]]</f>
        <v>648.95600000000013</v>
      </c>
      <c r="S1932">
        <v>15</v>
      </c>
    </row>
    <row r="1933" spans="1:19" ht="15.75" customHeight="1" x14ac:dyDescent="0.25">
      <c r="A1933" s="3">
        <v>2932</v>
      </c>
      <c r="B1933" s="4">
        <v>45001</v>
      </c>
      <c r="C1933" s="3">
        <v>203</v>
      </c>
      <c r="D1933" s="3">
        <v>301</v>
      </c>
      <c r="E1933" s="3">
        <v>102</v>
      </c>
      <c r="F1933" s="3">
        <v>5</v>
      </c>
      <c r="G1933" s="5">
        <v>178.44200000000001</v>
      </c>
      <c r="H1933" s="5">
        <v>892.21</v>
      </c>
      <c r="I1933" s="5">
        <v>151.67570000000001</v>
      </c>
      <c r="J1933" s="3" t="b">
        <v>1</v>
      </c>
      <c r="K1933" s="3" t="s">
        <v>1088</v>
      </c>
      <c r="L1933" s="3">
        <v>2023</v>
      </c>
      <c r="M1933" s="3">
        <v>3</v>
      </c>
      <c r="N1933" s="3" t="s">
        <v>16</v>
      </c>
      <c r="O1933" s="11">
        <v>21</v>
      </c>
      <c r="P1933" s="11" t="str">
        <f>TEXT(Table1[[#This Row],[Order_Date]],"YYYY-MM")</f>
        <v>2023-03</v>
      </c>
      <c r="Q1933" s="9" t="str">
        <f>IF(AND(Table1[[#This Row],[Hour]]&gt;=6,Table1[[#This Row],[Hour]]&lt;12),"Morning",IF(AND(Table1[[#This Row],[Hour]]&gt;=12,Table1[[#This Row],[Hour]]&lt;18),"AfterNoon",IF(AND(Table1[[#This Row],[Hour]]&gt;=18,Table1[[#This Row],[Hour]]&lt;21),"Evening","Night")))</f>
        <v>Night</v>
      </c>
      <c r="R1933">
        <f>Table1[[#This Row],[Total_Sales]]/Table1[[#This Row],[Quantity_Sold]]</f>
        <v>178.44200000000001</v>
      </c>
      <c r="S1933">
        <v>17</v>
      </c>
    </row>
    <row r="1934" spans="1:19" ht="15.75" customHeight="1" x14ac:dyDescent="0.25">
      <c r="A1934" s="3">
        <v>2933</v>
      </c>
      <c r="B1934" s="4">
        <v>45583</v>
      </c>
      <c r="C1934" s="3">
        <v>201</v>
      </c>
      <c r="D1934" s="3">
        <v>304</v>
      </c>
      <c r="E1934" s="3">
        <v>103</v>
      </c>
      <c r="F1934" s="3">
        <v>4</v>
      </c>
      <c r="G1934" s="5">
        <v>336.97399999999999</v>
      </c>
      <c r="H1934" s="5">
        <v>1347.896</v>
      </c>
      <c r="I1934" s="5">
        <v>256.10023999999999</v>
      </c>
      <c r="J1934" s="3" t="b">
        <v>0</v>
      </c>
      <c r="K1934" s="3" t="s">
        <v>1089</v>
      </c>
      <c r="L1934" s="3">
        <v>2024</v>
      </c>
      <c r="M1934" s="3">
        <v>10</v>
      </c>
      <c r="N1934" s="3" t="s">
        <v>26</v>
      </c>
      <c r="O1934" s="11">
        <v>7</v>
      </c>
      <c r="P1934" s="11" t="str">
        <f>TEXT(Table1[[#This Row],[Order_Date]],"YYYY-MM")</f>
        <v>2024-10</v>
      </c>
      <c r="Q1934" s="9" t="str">
        <f>IF(AND(Table1[[#This Row],[Hour]]&gt;=6,Table1[[#This Row],[Hour]]&lt;12),"Morning",IF(AND(Table1[[#This Row],[Hour]]&gt;=12,Table1[[#This Row],[Hour]]&lt;18),"AfterNoon",IF(AND(Table1[[#This Row],[Hour]]&gt;=18,Table1[[#This Row],[Hour]]&lt;21),"Evening","Night")))</f>
        <v>Morning</v>
      </c>
      <c r="R1934">
        <f>Table1[[#This Row],[Total_Sales]]/Table1[[#This Row],[Quantity_Sold]]</f>
        <v>336.97399999999999</v>
      </c>
      <c r="S1934">
        <v>19</v>
      </c>
    </row>
    <row r="1935" spans="1:19" ht="15.75" customHeight="1" x14ac:dyDescent="0.25">
      <c r="A1935" s="3">
        <v>2934</v>
      </c>
      <c r="B1935" s="4">
        <v>44936</v>
      </c>
      <c r="C1935" s="3">
        <v>205</v>
      </c>
      <c r="D1935" s="3">
        <v>305</v>
      </c>
      <c r="E1935" s="3">
        <v>101</v>
      </c>
      <c r="F1935" s="3">
        <v>4</v>
      </c>
      <c r="G1935" s="5">
        <v>509.36600000000004</v>
      </c>
      <c r="H1935" s="5">
        <v>2037.4640000000002</v>
      </c>
      <c r="I1935" s="5">
        <v>427.86744000000004</v>
      </c>
      <c r="J1935" s="3" t="b">
        <v>0</v>
      </c>
      <c r="K1935" s="3" t="s">
        <v>1090</v>
      </c>
      <c r="L1935" s="3">
        <v>2023</v>
      </c>
      <c r="M1935" s="3">
        <v>1</v>
      </c>
      <c r="N1935" s="3" t="s">
        <v>31</v>
      </c>
      <c r="O1935" s="11">
        <v>0</v>
      </c>
      <c r="P1935" s="11" t="str">
        <f>TEXT(Table1[[#This Row],[Order_Date]],"YYYY-MM")</f>
        <v>2023-01</v>
      </c>
      <c r="Q1935" s="9" t="str">
        <f>IF(AND(Table1[[#This Row],[Hour]]&gt;=6,Table1[[#This Row],[Hour]]&lt;12),"Morning",IF(AND(Table1[[#This Row],[Hour]]&gt;=12,Table1[[#This Row],[Hour]]&lt;18),"AfterNoon",IF(AND(Table1[[#This Row],[Hour]]&gt;=18,Table1[[#This Row],[Hour]]&lt;21),"Evening","Night")))</f>
        <v>Night</v>
      </c>
      <c r="R1935">
        <f>Table1[[#This Row],[Total_Sales]]/Table1[[#This Row],[Quantity_Sold]]</f>
        <v>509.36600000000004</v>
      </c>
      <c r="S1935">
        <v>21</v>
      </c>
    </row>
    <row r="1936" spans="1:19" ht="15.75" customHeight="1" x14ac:dyDescent="0.25">
      <c r="A1936" s="3">
        <v>2935</v>
      </c>
      <c r="B1936" s="4">
        <v>45111</v>
      </c>
      <c r="C1936" s="3">
        <v>202</v>
      </c>
      <c r="D1936" s="3">
        <v>303</v>
      </c>
      <c r="E1936" s="3">
        <v>105</v>
      </c>
      <c r="F1936" s="3">
        <v>10</v>
      </c>
      <c r="G1936" s="5">
        <v>616.19799999999998</v>
      </c>
      <c r="H1936" s="5">
        <v>6161.98</v>
      </c>
      <c r="I1936" s="5">
        <v>1540.4949999999999</v>
      </c>
      <c r="J1936" s="3" t="b">
        <v>1</v>
      </c>
      <c r="K1936" s="3" t="s">
        <v>1091</v>
      </c>
      <c r="L1936" s="3">
        <v>2023</v>
      </c>
      <c r="M1936" s="3">
        <v>7</v>
      </c>
      <c r="N1936" s="3" t="s">
        <v>31</v>
      </c>
      <c r="O1936" s="11">
        <v>15</v>
      </c>
      <c r="P1936" s="11" t="str">
        <f>TEXT(Table1[[#This Row],[Order_Date]],"YYYY-MM")</f>
        <v>2023-07</v>
      </c>
      <c r="Q1936" s="9" t="str">
        <f>IF(AND(Table1[[#This Row],[Hour]]&gt;=6,Table1[[#This Row],[Hour]]&lt;12),"Morning",IF(AND(Table1[[#This Row],[Hour]]&gt;=12,Table1[[#This Row],[Hour]]&lt;18),"AfterNoon",IF(AND(Table1[[#This Row],[Hour]]&gt;=18,Table1[[#This Row],[Hour]]&lt;21),"Evening","Night")))</f>
        <v>AfterNoon</v>
      </c>
      <c r="R1936">
        <f>Table1[[#This Row],[Total_Sales]]/Table1[[#This Row],[Quantity_Sold]]</f>
        <v>616.19799999999998</v>
      </c>
      <c r="S1936">
        <v>25</v>
      </c>
    </row>
    <row r="1937" spans="1:19" ht="15.75" customHeight="1" x14ac:dyDescent="0.25">
      <c r="A1937" s="3">
        <v>2936</v>
      </c>
      <c r="B1937" s="4">
        <v>45427</v>
      </c>
      <c r="C1937" s="3">
        <v>203</v>
      </c>
      <c r="D1937" s="3">
        <v>303</v>
      </c>
      <c r="E1937" s="3">
        <v>104</v>
      </c>
      <c r="F1937" s="3">
        <v>4</v>
      </c>
      <c r="G1937" s="5">
        <v>140.69000000000003</v>
      </c>
      <c r="H1937" s="5">
        <v>562.7600000000001</v>
      </c>
      <c r="I1937" s="5">
        <v>168.82800000000003</v>
      </c>
      <c r="J1937" s="3" t="b">
        <v>0</v>
      </c>
      <c r="K1937" s="3" t="s">
        <v>1092</v>
      </c>
      <c r="L1937" s="3">
        <v>2024</v>
      </c>
      <c r="M1937" s="3">
        <v>5</v>
      </c>
      <c r="N1937" s="3" t="s">
        <v>18</v>
      </c>
      <c r="O1937" s="11">
        <v>3</v>
      </c>
      <c r="P1937" s="11" t="str">
        <f>TEXT(Table1[[#This Row],[Order_Date]],"YYYY-MM")</f>
        <v>2024-05</v>
      </c>
      <c r="Q1937" s="9" t="str">
        <f>IF(AND(Table1[[#This Row],[Hour]]&gt;=6,Table1[[#This Row],[Hour]]&lt;12),"Morning",IF(AND(Table1[[#This Row],[Hour]]&gt;=12,Table1[[#This Row],[Hour]]&lt;18),"AfterNoon",IF(AND(Table1[[#This Row],[Hour]]&gt;=18,Table1[[#This Row],[Hour]]&lt;21),"Evening","Night")))</f>
        <v>Night</v>
      </c>
      <c r="R1937">
        <f>Table1[[#This Row],[Total_Sales]]/Table1[[#This Row],[Quantity_Sold]]</f>
        <v>140.69000000000003</v>
      </c>
      <c r="S1937">
        <v>30</v>
      </c>
    </row>
    <row r="1938" spans="1:19" ht="15.75" customHeight="1" x14ac:dyDescent="0.25">
      <c r="A1938" s="3">
        <v>2937</v>
      </c>
      <c r="B1938" s="4">
        <v>45481</v>
      </c>
      <c r="C1938" s="3">
        <v>204</v>
      </c>
      <c r="D1938" s="3">
        <v>305</v>
      </c>
      <c r="E1938" s="3">
        <v>105</v>
      </c>
      <c r="F1938" s="3">
        <v>1</v>
      </c>
      <c r="G1938" s="5">
        <v>258.72000000000003</v>
      </c>
      <c r="H1938" s="5">
        <v>258.72000000000003</v>
      </c>
      <c r="I1938" s="5">
        <v>38.808</v>
      </c>
      <c r="J1938" s="3" t="b">
        <v>0</v>
      </c>
      <c r="K1938" s="3" t="s">
        <v>1093</v>
      </c>
      <c r="L1938" s="3">
        <v>2024</v>
      </c>
      <c r="M1938" s="3">
        <v>7</v>
      </c>
      <c r="N1938" s="3" t="s">
        <v>28</v>
      </c>
      <c r="O1938" s="11">
        <v>20</v>
      </c>
      <c r="P1938" s="11" t="str">
        <f>TEXT(Table1[[#This Row],[Order_Date]],"YYYY-MM")</f>
        <v>2024-07</v>
      </c>
      <c r="Q1938" s="9" t="str">
        <f>IF(AND(Table1[[#This Row],[Hour]]&gt;=6,Table1[[#This Row],[Hour]]&lt;12),"Morning",IF(AND(Table1[[#This Row],[Hour]]&gt;=12,Table1[[#This Row],[Hour]]&lt;18),"AfterNoon",IF(AND(Table1[[#This Row],[Hour]]&gt;=18,Table1[[#This Row],[Hour]]&lt;21),"Evening","Night")))</f>
        <v>Evening</v>
      </c>
      <c r="R1938">
        <f>Table1[[#This Row],[Total_Sales]]/Table1[[#This Row],[Quantity_Sold]]</f>
        <v>258.72000000000003</v>
      </c>
      <c r="S1938">
        <v>15</v>
      </c>
    </row>
    <row r="1939" spans="1:19" ht="15.75" customHeight="1" x14ac:dyDescent="0.25">
      <c r="A1939" s="3">
        <v>2938</v>
      </c>
      <c r="B1939" s="4">
        <v>44895</v>
      </c>
      <c r="C1939" s="3">
        <v>204</v>
      </c>
      <c r="D1939" s="3">
        <v>305</v>
      </c>
      <c r="E1939" s="3">
        <v>101</v>
      </c>
      <c r="F1939" s="3">
        <v>7</v>
      </c>
      <c r="G1939" s="5">
        <v>92.334000000000003</v>
      </c>
      <c r="H1939" s="5">
        <v>646.33799999999997</v>
      </c>
      <c r="I1939" s="5">
        <v>109.87746</v>
      </c>
      <c r="J1939" s="3" t="b">
        <v>0</v>
      </c>
      <c r="K1939" s="3" t="s">
        <v>701</v>
      </c>
      <c r="L1939" s="3">
        <v>2022</v>
      </c>
      <c r="M1939" s="3">
        <v>11</v>
      </c>
      <c r="N1939" s="3" t="s">
        <v>18</v>
      </c>
      <c r="O1939" s="11">
        <v>5</v>
      </c>
      <c r="P1939" s="11" t="str">
        <f>TEXT(Table1[[#This Row],[Order_Date]],"YYYY-MM")</f>
        <v>2022-11</v>
      </c>
      <c r="Q1939" s="9" t="str">
        <f>IF(AND(Table1[[#This Row],[Hour]]&gt;=6,Table1[[#This Row],[Hour]]&lt;12),"Morning",IF(AND(Table1[[#This Row],[Hour]]&gt;=12,Table1[[#This Row],[Hour]]&lt;18),"AfterNoon",IF(AND(Table1[[#This Row],[Hour]]&gt;=18,Table1[[#This Row],[Hour]]&lt;21),"Evening","Night")))</f>
        <v>Night</v>
      </c>
      <c r="R1939">
        <f>Table1[[#This Row],[Total_Sales]]/Table1[[#This Row],[Quantity_Sold]]</f>
        <v>92.333999999999989</v>
      </c>
      <c r="S1939">
        <v>17</v>
      </c>
    </row>
    <row r="1940" spans="1:19" ht="15.75" customHeight="1" x14ac:dyDescent="0.25">
      <c r="A1940" s="3">
        <v>2939</v>
      </c>
      <c r="B1940" s="4">
        <v>45102</v>
      </c>
      <c r="C1940" s="3">
        <v>205</v>
      </c>
      <c r="D1940" s="3">
        <v>304</v>
      </c>
      <c r="E1940" s="3">
        <v>105</v>
      </c>
      <c r="F1940" s="3">
        <v>6</v>
      </c>
      <c r="G1940" s="5">
        <v>480.10599999999999</v>
      </c>
      <c r="H1940" s="5">
        <v>2880.636</v>
      </c>
      <c r="I1940" s="5">
        <v>547.32083999999998</v>
      </c>
      <c r="J1940" s="3" t="b">
        <v>0</v>
      </c>
      <c r="K1940" s="3" t="s">
        <v>801</v>
      </c>
      <c r="L1940" s="3">
        <v>2023</v>
      </c>
      <c r="M1940" s="3">
        <v>6</v>
      </c>
      <c r="N1940" s="3" t="s">
        <v>20</v>
      </c>
      <c r="O1940" s="11">
        <v>5</v>
      </c>
      <c r="P1940" s="11" t="str">
        <f>TEXT(Table1[[#This Row],[Order_Date]],"YYYY-MM")</f>
        <v>2023-06</v>
      </c>
      <c r="Q1940" s="9" t="str">
        <f>IF(AND(Table1[[#This Row],[Hour]]&gt;=6,Table1[[#This Row],[Hour]]&lt;12),"Morning",IF(AND(Table1[[#This Row],[Hour]]&gt;=12,Table1[[#This Row],[Hour]]&lt;18),"AfterNoon",IF(AND(Table1[[#This Row],[Hour]]&gt;=18,Table1[[#This Row],[Hour]]&lt;21),"Evening","Night")))</f>
        <v>Night</v>
      </c>
      <c r="R1940">
        <f>Table1[[#This Row],[Total_Sales]]/Table1[[#This Row],[Quantity_Sold]]</f>
        <v>480.10599999999999</v>
      </c>
      <c r="S1940">
        <v>19</v>
      </c>
    </row>
    <row r="1941" spans="1:19" ht="15.75" customHeight="1" x14ac:dyDescent="0.25">
      <c r="A1941" s="3">
        <v>2940</v>
      </c>
      <c r="B1941" s="4">
        <v>45090</v>
      </c>
      <c r="C1941" s="3">
        <v>205</v>
      </c>
      <c r="D1941" s="3">
        <v>302</v>
      </c>
      <c r="E1941" s="3">
        <v>101</v>
      </c>
      <c r="F1941" s="3">
        <v>4</v>
      </c>
      <c r="G1941" s="5">
        <v>84.854000000000013</v>
      </c>
      <c r="H1941" s="5">
        <v>339.41600000000005</v>
      </c>
      <c r="I1941" s="5">
        <v>71.277360000000002</v>
      </c>
      <c r="J1941" s="3" t="b">
        <v>0</v>
      </c>
      <c r="K1941" s="3" t="s">
        <v>762</v>
      </c>
      <c r="L1941" s="3">
        <v>2023</v>
      </c>
      <c r="M1941" s="3">
        <v>6</v>
      </c>
      <c r="N1941" s="3" t="s">
        <v>31</v>
      </c>
      <c r="O1941" s="11">
        <v>3</v>
      </c>
      <c r="P1941" s="11" t="str">
        <f>TEXT(Table1[[#This Row],[Order_Date]],"YYYY-MM")</f>
        <v>2023-06</v>
      </c>
      <c r="Q1941" s="9" t="str">
        <f>IF(AND(Table1[[#This Row],[Hour]]&gt;=6,Table1[[#This Row],[Hour]]&lt;12),"Morning",IF(AND(Table1[[#This Row],[Hour]]&gt;=12,Table1[[#This Row],[Hour]]&lt;18),"AfterNoon",IF(AND(Table1[[#This Row],[Hour]]&gt;=18,Table1[[#This Row],[Hour]]&lt;21),"Evening","Night")))</f>
        <v>Night</v>
      </c>
      <c r="R1941">
        <f>Table1[[#This Row],[Total_Sales]]/Table1[[#This Row],[Quantity_Sold]]</f>
        <v>84.854000000000013</v>
      </c>
      <c r="S1941">
        <v>20.999999999999996</v>
      </c>
    </row>
    <row r="1942" spans="1:19" ht="15.75" customHeight="1" x14ac:dyDescent="0.25">
      <c r="A1942" s="3">
        <v>2941</v>
      </c>
      <c r="B1942" s="4">
        <v>44968</v>
      </c>
      <c r="C1942" s="3">
        <v>201</v>
      </c>
      <c r="D1942" s="3">
        <v>303</v>
      </c>
      <c r="E1942" s="3">
        <v>105</v>
      </c>
      <c r="F1942" s="3">
        <v>3</v>
      </c>
      <c r="G1942" s="5">
        <v>530.11200000000008</v>
      </c>
      <c r="H1942" s="5">
        <v>1590.3360000000002</v>
      </c>
      <c r="I1942" s="5">
        <v>397.58400000000006</v>
      </c>
      <c r="J1942" s="3" t="b">
        <v>0</v>
      </c>
      <c r="K1942" s="3" t="s">
        <v>121</v>
      </c>
      <c r="L1942" s="3">
        <v>2023</v>
      </c>
      <c r="M1942" s="3">
        <v>2</v>
      </c>
      <c r="N1942" s="3" t="s">
        <v>22</v>
      </c>
      <c r="O1942" s="11">
        <v>9</v>
      </c>
      <c r="P1942" s="11" t="str">
        <f>TEXT(Table1[[#This Row],[Order_Date]],"YYYY-MM")</f>
        <v>2023-02</v>
      </c>
      <c r="Q1942" s="9" t="str">
        <f>IF(AND(Table1[[#This Row],[Hour]]&gt;=6,Table1[[#This Row],[Hour]]&lt;12),"Morning",IF(AND(Table1[[#This Row],[Hour]]&gt;=12,Table1[[#This Row],[Hour]]&lt;18),"AfterNoon",IF(AND(Table1[[#This Row],[Hour]]&gt;=18,Table1[[#This Row],[Hour]]&lt;21),"Evening","Night")))</f>
        <v>Morning</v>
      </c>
      <c r="R1942">
        <f>Table1[[#This Row],[Total_Sales]]/Table1[[#This Row],[Quantity_Sold]]</f>
        <v>530.11200000000008</v>
      </c>
      <c r="S1942">
        <v>25</v>
      </c>
    </row>
    <row r="1943" spans="1:19" ht="15.75" customHeight="1" x14ac:dyDescent="0.25">
      <c r="A1943" s="3">
        <v>2942</v>
      </c>
      <c r="B1943" s="4">
        <v>45163</v>
      </c>
      <c r="C1943" s="3">
        <v>202</v>
      </c>
      <c r="D1943" s="3">
        <v>302</v>
      </c>
      <c r="E1943" s="3">
        <v>104</v>
      </c>
      <c r="F1943" s="3">
        <v>4</v>
      </c>
      <c r="G1943" s="5">
        <v>393.55799999999999</v>
      </c>
      <c r="H1943" s="5">
        <v>1574.232</v>
      </c>
      <c r="I1943" s="5">
        <v>472.26959999999997</v>
      </c>
      <c r="J1943" s="3" t="b">
        <v>1</v>
      </c>
      <c r="K1943" s="3" t="s">
        <v>597</v>
      </c>
      <c r="L1943" s="3">
        <v>2023</v>
      </c>
      <c r="M1943" s="3">
        <v>8</v>
      </c>
      <c r="N1943" s="3" t="s">
        <v>26</v>
      </c>
      <c r="O1943" s="11">
        <v>4</v>
      </c>
      <c r="P1943" s="11" t="str">
        <f>TEXT(Table1[[#This Row],[Order_Date]],"YYYY-MM")</f>
        <v>2023-08</v>
      </c>
      <c r="Q1943" s="9" t="str">
        <f>IF(AND(Table1[[#This Row],[Hour]]&gt;=6,Table1[[#This Row],[Hour]]&lt;12),"Morning",IF(AND(Table1[[#This Row],[Hour]]&gt;=12,Table1[[#This Row],[Hour]]&lt;18),"AfterNoon",IF(AND(Table1[[#This Row],[Hour]]&gt;=18,Table1[[#This Row],[Hour]]&lt;21),"Evening","Night")))</f>
        <v>Night</v>
      </c>
      <c r="R1943">
        <f>Table1[[#This Row],[Total_Sales]]/Table1[[#This Row],[Quantity_Sold]]</f>
        <v>393.55799999999999</v>
      </c>
      <c r="S1943">
        <v>30</v>
      </c>
    </row>
    <row r="1944" spans="1:19" ht="15.75" customHeight="1" x14ac:dyDescent="0.25">
      <c r="A1944" s="3">
        <v>2943</v>
      </c>
      <c r="B1944" s="4">
        <v>44939</v>
      </c>
      <c r="C1944" s="3">
        <v>203</v>
      </c>
      <c r="D1944" s="3">
        <v>302</v>
      </c>
      <c r="E1944" s="3">
        <v>105</v>
      </c>
      <c r="F1944" s="3">
        <v>9</v>
      </c>
      <c r="G1944" s="5">
        <v>199.67200000000003</v>
      </c>
      <c r="H1944" s="5">
        <v>1797.0480000000002</v>
      </c>
      <c r="I1944" s="5">
        <v>269.55720000000002</v>
      </c>
      <c r="J1944" s="3" t="b">
        <v>1</v>
      </c>
      <c r="K1944" s="3" t="s">
        <v>532</v>
      </c>
      <c r="L1944" s="3">
        <v>2023</v>
      </c>
      <c r="M1944" s="3">
        <v>1</v>
      </c>
      <c r="N1944" s="3" t="s">
        <v>26</v>
      </c>
      <c r="O1944" s="11">
        <v>16</v>
      </c>
      <c r="P1944" s="11" t="str">
        <f>TEXT(Table1[[#This Row],[Order_Date]],"YYYY-MM")</f>
        <v>2023-01</v>
      </c>
      <c r="Q1944" s="9" t="str">
        <f>IF(AND(Table1[[#This Row],[Hour]]&gt;=6,Table1[[#This Row],[Hour]]&lt;12),"Morning",IF(AND(Table1[[#This Row],[Hour]]&gt;=12,Table1[[#This Row],[Hour]]&lt;18),"AfterNoon",IF(AND(Table1[[#This Row],[Hour]]&gt;=18,Table1[[#This Row],[Hour]]&lt;21),"Evening","Night")))</f>
        <v>AfterNoon</v>
      </c>
      <c r="R1944">
        <f>Table1[[#This Row],[Total_Sales]]/Table1[[#This Row],[Quantity_Sold]]</f>
        <v>199.67200000000003</v>
      </c>
      <c r="S1944">
        <v>15</v>
      </c>
    </row>
    <row r="1945" spans="1:19" ht="15.75" customHeight="1" x14ac:dyDescent="0.25">
      <c r="A1945" s="3">
        <v>2944</v>
      </c>
      <c r="B1945" s="4">
        <v>44903</v>
      </c>
      <c r="C1945" s="3">
        <v>201</v>
      </c>
      <c r="D1945" s="3">
        <v>302</v>
      </c>
      <c r="E1945" s="3">
        <v>104</v>
      </c>
      <c r="F1945" s="3">
        <v>9</v>
      </c>
      <c r="G1945" s="5">
        <v>61.776000000000003</v>
      </c>
      <c r="H1945" s="5">
        <v>555.98400000000004</v>
      </c>
      <c r="I1945" s="5">
        <v>94.517280000000014</v>
      </c>
      <c r="J1945" s="3" t="b">
        <v>0</v>
      </c>
      <c r="K1945" s="3" t="s">
        <v>1064</v>
      </c>
      <c r="L1945" s="3">
        <v>2022</v>
      </c>
      <c r="M1945" s="3">
        <v>12</v>
      </c>
      <c r="N1945" s="3" t="s">
        <v>16</v>
      </c>
      <c r="O1945" s="11">
        <v>8</v>
      </c>
      <c r="P1945" s="11" t="str">
        <f>TEXT(Table1[[#This Row],[Order_Date]],"YYYY-MM")</f>
        <v>2022-12</v>
      </c>
      <c r="Q1945" s="9" t="str">
        <f>IF(AND(Table1[[#This Row],[Hour]]&gt;=6,Table1[[#This Row],[Hour]]&lt;12),"Morning",IF(AND(Table1[[#This Row],[Hour]]&gt;=12,Table1[[#This Row],[Hour]]&lt;18),"AfterNoon",IF(AND(Table1[[#This Row],[Hour]]&gt;=18,Table1[[#This Row],[Hour]]&lt;21),"Evening","Night")))</f>
        <v>Morning</v>
      </c>
      <c r="R1945">
        <f>Table1[[#This Row],[Total_Sales]]/Table1[[#This Row],[Quantity_Sold]]</f>
        <v>61.776000000000003</v>
      </c>
      <c r="S1945">
        <v>17</v>
      </c>
    </row>
    <row r="1946" spans="1:19" ht="15.75" customHeight="1" x14ac:dyDescent="0.25">
      <c r="A1946" s="3">
        <v>2945</v>
      </c>
      <c r="B1946" s="4">
        <v>45517</v>
      </c>
      <c r="C1946" s="3">
        <v>203</v>
      </c>
      <c r="D1946" s="3">
        <v>304</v>
      </c>
      <c r="E1946" s="3">
        <v>104</v>
      </c>
      <c r="F1946" s="3">
        <v>6</v>
      </c>
      <c r="G1946" s="5">
        <v>206.47</v>
      </c>
      <c r="H1946" s="5">
        <v>1238.82</v>
      </c>
      <c r="I1946" s="5">
        <v>235.3758</v>
      </c>
      <c r="J1946" s="3" t="b">
        <v>0</v>
      </c>
      <c r="K1946" s="3" t="s">
        <v>969</v>
      </c>
      <c r="L1946" s="3">
        <v>2024</v>
      </c>
      <c r="M1946" s="3">
        <v>8</v>
      </c>
      <c r="N1946" s="3" t="s">
        <v>31</v>
      </c>
      <c r="O1946" s="11">
        <v>20</v>
      </c>
      <c r="P1946" s="11" t="str">
        <f>TEXT(Table1[[#This Row],[Order_Date]],"YYYY-MM")</f>
        <v>2024-08</v>
      </c>
      <c r="Q1946" s="9" t="str">
        <f>IF(AND(Table1[[#This Row],[Hour]]&gt;=6,Table1[[#This Row],[Hour]]&lt;12),"Morning",IF(AND(Table1[[#This Row],[Hour]]&gt;=12,Table1[[#This Row],[Hour]]&lt;18),"AfterNoon",IF(AND(Table1[[#This Row],[Hour]]&gt;=18,Table1[[#This Row],[Hour]]&lt;21),"Evening","Night")))</f>
        <v>Evening</v>
      </c>
      <c r="R1946">
        <f>Table1[[#This Row],[Total_Sales]]/Table1[[#This Row],[Quantity_Sold]]</f>
        <v>206.47</v>
      </c>
      <c r="S1946">
        <v>19</v>
      </c>
    </row>
    <row r="1947" spans="1:19" ht="15.75" customHeight="1" x14ac:dyDescent="0.25">
      <c r="A1947" s="3">
        <v>2946</v>
      </c>
      <c r="B1947" s="4">
        <v>45122</v>
      </c>
      <c r="C1947" s="3">
        <v>203</v>
      </c>
      <c r="D1947" s="3">
        <v>303</v>
      </c>
      <c r="E1947" s="3">
        <v>105</v>
      </c>
      <c r="F1947" s="3">
        <v>2</v>
      </c>
      <c r="G1947" s="5">
        <v>168.67400000000001</v>
      </c>
      <c r="H1947" s="5">
        <v>337.34800000000001</v>
      </c>
      <c r="I1947" s="5">
        <v>70.84308</v>
      </c>
      <c r="J1947" s="3" t="b">
        <v>0</v>
      </c>
      <c r="K1947" s="3" t="s">
        <v>974</v>
      </c>
      <c r="L1947" s="3">
        <v>2023</v>
      </c>
      <c r="M1947" s="3">
        <v>7</v>
      </c>
      <c r="N1947" s="3" t="s">
        <v>22</v>
      </c>
      <c r="O1947" s="11">
        <v>5</v>
      </c>
      <c r="P1947" s="11" t="str">
        <f>TEXT(Table1[[#This Row],[Order_Date]],"YYYY-MM")</f>
        <v>2023-07</v>
      </c>
      <c r="Q1947" s="9" t="str">
        <f>IF(AND(Table1[[#This Row],[Hour]]&gt;=6,Table1[[#This Row],[Hour]]&lt;12),"Morning",IF(AND(Table1[[#This Row],[Hour]]&gt;=12,Table1[[#This Row],[Hour]]&lt;18),"AfterNoon",IF(AND(Table1[[#This Row],[Hour]]&gt;=18,Table1[[#This Row],[Hour]]&lt;21),"Evening","Night")))</f>
        <v>Night</v>
      </c>
      <c r="R1947">
        <f>Table1[[#This Row],[Total_Sales]]/Table1[[#This Row],[Quantity_Sold]]</f>
        <v>168.67400000000001</v>
      </c>
      <c r="S1947">
        <v>21</v>
      </c>
    </row>
    <row r="1948" spans="1:19" ht="15.75" customHeight="1" x14ac:dyDescent="0.25">
      <c r="A1948" s="3">
        <v>2947</v>
      </c>
      <c r="B1948" s="4">
        <v>44869</v>
      </c>
      <c r="C1948" s="3">
        <v>201</v>
      </c>
      <c r="D1948" s="3">
        <v>303</v>
      </c>
      <c r="E1948" s="3">
        <v>103</v>
      </c>
      <c r="F1948" s="3">
        <v>4</v>
      </c>
      <c r="G1948" s="5">
        <v>442.55200000000002</v>
      </c>
      <c r="H1948" s="5">
        <v>1770.2080000000001</v>
      </c>
      <c r="I1948" s="5">
        <v>442.55200000000002</v>
      </c>
      <c r="J1948" s="3" t="b">
        <v>0</v>
      </c>
      <c r="K1948" s="3" t="s">
        <v>1048</v>
      </c>
      <c r="L1948" s="3">
        <v>2022</v>
      </c>
      <c r="M1948" s="3">
        <v>11</v>
      </c>
      <c r="N1948" s="3" t="s">
        <v>26</v>
      </c>
      <c r="O1948" s="11">
        <v>9</v>
      </c>
      <c r="P1948" s="11" t="str">
        <f>TEXT(Table1[[#This Row],[Order_Date]],"YYYY-MM")</f>
        <v>2022-11</v>
      </c>
      <c r="Q1948" s="9" t="str">
        <f>IF(AND(Table1[[#This Row],[Hour]]&gt;=6,Table1[[#This Row],[Hour]]&lt;12),"Morning",IF(AND(Table1[[#This Row],[Hour]]&gt;=12,Table1[[#This Row],[Hour]]&lt;18),"AfterNoon",IF(AND(Table1[[#This Row],[Hour]]&gt;=18,Table1[[#This Row],[Hour]]&lt;21),"Evening","Night")))</f>
        <v>Morning</v>
      </c>
      <c r="R1948">
        <f>Table1[[#This Row],[Total_Sales]]/Table1[[#This Row],[Quantity_Sold]]</f>
        <v>442.55200000000002</v>
      </c>
      <c r="S1948">
        <v>25</v>
      </c>
    </row>
    <row r="1949" spans="1:19" ht="15.75" customHeight="1" x14ac:dyDescent="0.25">
      <c r="A1949" s="3">
        <v>2948</v>
      </c>
      <c r="B1949" s="4">
        <v>44906</v>
      </c>
      <c r="C1949" s="3">
        <v>202</v>
      </c>
      <c r="D1949" s="3">
        <v>301</v>
      </c>
      <c r="E1949" s="3">
        <v>105</v>
      </c>
      <c r="F1949" s="3">
        <v>9</v>
      </c>
      <c r="G1949" s="5">
        <v>609.37800000000004</v>
      </c>
      <c r="H1949" s="5">
        <v>5484.402</v>
      </c>
      <c r="I1949" s="5">
        <v>1645.3206</v>
      </c>
      <c r="J1949" s="3" t="b">
        <v>0</v>
      </c>
      <c r="K1949" s="3" t="s">
        <v>1094</v>
      </c>
      <c r="L1949" s="3">
        <v>2022</v>
      </c>
      <c r="M1949" s="3">
        <v>12</v>
      </c>
      <c r="N1949" s="3" t="s">
        <v>20</v>
      </c>
      <c r="O1949" s="11">
        <v>18</v>
      </c>
      <c r="P1949" s="11" t="str">
        <f>TEXT(Table1[[#This Row],[Order_Date]],"YYYY-MM")</f>
        <v>2022-12</v>
      </c>
      <c r="Q1949" s="9" t="str">
        <f>IF(AND(Table1[[#This Row],[Hour]]&gt;=6,Table1[[#This Row],[Hour]]&lt;12),"Morning",IF(AND(Table1[[#This Row],[Hour]]&gt;=12,Table1[[#This Row],[Hour]]&lt;18),"AfterNoon",IF(AND(Table1[[#This Row],[Hour]]&gt;=18,Table1[[#This Row],[Hour]]&lt;21),"Evening","Night")))</f>
        <v>Evening</v>
      </c>
      <c r="R1949">
        <f>Table1[[#This Row],[Total_Sales]]/Table1[[#This Row],[Quantity_Sold]]</f>
        <v>609.37800000000004</v>
      </c>
      <c r="S1949">
        <v>30</v>
      </c>
    </row>
    <row r="1950" spans="1:19" ht="15.75" customHeight="1" x14ac:dyDescent="0.25">
      <c r="A1950" s="3">
        <v>2949</v>
      </c>
      <c r="B1950" s="4">
        <v>45285</v>
      </c>
      <c r="C1950" s="3">
        <v>202</v>
      </c>
      <c r="D1950" s="3">
        <v>301</v>
      </c>
      <c r="E1950" s="3">
        <v>103</v>
      </c>
      <c r="F1950" s="3">
        <v>9</v>
      </c>
      <c r="G1950" s="5">
        <v>606.1</v>
      </c>
      <c r="H1950" s="5">
        <v>5454.9000000000005</v>
      </c>
      <c r="I1950" s="5">
        <v>818.23500000000001</v>
      </c>
      <c r="J1950" s="3" t="b">
        <v>0</v>
      </c>
      <c r="K1950" s="3" t="s">
        <v>42</v>
      </c>
      <c r="L1950" s="3">
        <v>2023</v>
      </c>
      <c r="M1950" s="3">
        <v>12</v>
      </c>
      <c r="N1950" s="3" t="s">
        <v>28</v>
      </c>
      <c r="O1950" s="11">
        <v>5</v>
      </c>
      <c r="P1950" s="11" t="str">
        <f>TEXT(Table1[[#This Row],[Order_Date]],"YYYY-MM")</f>
        <v>2023-12</v>
      </c>
      <c r="Q1950" s="9" t="str">
        <f>IF(AND(Table1[[#This Row],[Hour]]&gt;=6,Table1[[#This Row],[Hour]]&lt;12),"Morning",IF(AND(Table1[[#This Row],[Hour]]&gt;=12,Table1[[#This Row],[Hour]]&lt;18),"AfterNoon",IF(AND(Table1[[#This Row],[Hour]]&gt;=18,Table1[[#This Row],[Hour]]&lt;21),"Evening","Night")))</f>
        <v>Night</v>
      </c>
      <c r="R1950">
        <f>Table1[[#This Row],[Total_Sales]]/Table1[[#This Row],[Quantity_Sold]]</f>
        <v>606.1</v>
      </c>
      <c r="S1950">
        <v>15</v>
      </c>
    </row>
    <row r="1951" spans="1:19" ht="15.75" customHeight="1" x14ac:dyDescent="0.25">
      <c r="A1951" s="3">
        <v>2950</v>
      </c>
      <c r="B1951" s="4">
        <v>45375</v>
      </c>
      <c r="C1951" s="3">
        <v>201</v>
      </c>
      <c r="D1951" s="3">
        <v>305</v>
      </c>
      <c r="E1951" s="3">
        <v>104</v>
      </c>
      <c r="F1951" s="3">
        <v>5</v>
      </c>
      <c r="G1951" s="5">
        <v>271.56800000000004</v>
      </c>
      <c r="H1951" s="5">
        <v>1357.8400000000001</v>
      </c>
      <c r="I1951" s="5">
        <v>230.83280000000005</v>
      </c>
      <c r="J1951" s="3" t="b">
        <v>0</v>
      </c>
      <c r="K1951" s="3" t="s">
        <v>490</v>
      </c>
      <c r="L1951" s="3">
        <v>2024</v>
      </c>
      <c r="M1951" s="3">
        <v>3</v>
      </c>
      <c r="N1951" s="3" t="s">
        <v>20</v>
      </c>
      <c r="O1951" s="11">
        <v>7</v>
      </c>
      <c r="P1951" s="11" t="str">
        <f>TEXT(Table1[[#This Row],[Order_Date]],"YYYY-MM")</f>
        <v>2024-03</v>
      </c>
      <c r="Q1951" s="9" t="str">
        <f>IF(AND(Table1[[#This Row],[Hour]]&gt;=6,Table1[[#This Row],[Hour]]&lt;12),"Morning",IF(AND(Table1[[#This Row],[Hour]]&gt;=12,Table1[[#This Row],[Hour]]&lt;18),"AfterNoon",IF(AND(Table1[[#This Row],[Hour]]&gt;=18,Table1[[#This Row],[Hour]]&lt;21),"Evening","Night")))</f>
        <v>Morning</v>
      </c>
      <c r="R1951">
        <f>Table1[[#This Row],[Total_Sales]]/Table1[[#This Row],[Quantity_Sold]]</f>
        <v>271.56800000000004</v>
      </c>
      <c r="S1951">
        <v>17</v>
      </c>
    </row>
    <row r="1952" spans="1:19" ht="15.75" customHeight="1" x14ac:dyDescent="0.25">
      <c r="A1952" s="3">
        <v>2951</v>
      </c>
      <c r="B1952" s="4">
        <v>45046</v>
      </c>
      <c r="C1952" s="3">
        <v>201</v>
      </c>
      <c r="D1952" s="3">
        <v>305</v>
      </c>
      <c r="E1952" s="3">
        <v>105</v>
      </c>
      <c r="F1952" s="3">
        <v>7</v>
      </c>
      <c r="G1952" s="5">
        <v>318.53800000000001</v>
      </c>
      <c r="H1952" s="5">
        <v>2229.7660000000001</v>
      </c>
      <c r="I1952" s="5">
        <v>423.65554000000003</v>
      </c>
      <c r="J1952" s="3" t="b">
        <v>0</v>
      </c>
      <c r="K1952" s="3" t="s">
        <v>1066</v>
      </c>
      <c r="L1952" s="3">
        <v>2023</v>
      </c>
      <c r="M1952" s="3">
        <v>4</v>
      </c>
      <c r="N1952" s="3" t="s">
        <v>20</v>
      </c>
      <c r="O1952" s="11">
        <v>0</v>
      </c>
      <c r="P1952" s="11" t="str">
        <f>TEXT(Table1[[#This Row],[Order_Date]],"YYYY-MM")</f>
        <v>2023-04</v>
      </c>
      <c r="Q1952" s="9" t="str">
        <f>IF(AND(Table1[[#This Row],[Hour]]&gt;=6,Table1[[#This Row],[Hour]]&lt;12),"Morning",IF(AND(Table1[[#This Row],[Hour]]&gt;=12,Table1[[#This Row],[Hour]]&lt;18),"AfterNoon",IF(AND(Table1[[#This Row],[Hour]]&gt;=18,Table1[[#This Row],[Hour]]&lt;21),"Evening","Night")))</f>
        <v>Night</v>
      </c>
      <c r="R1952">
        <f>Table1[[#This Row],[Total_Sales]]/Table1[[#This Row],[Quantity_Sold]]</f>
        <v>318.53800000000001</v>
      </c>
      <c r="S1952">
        <v>19</v>
      </c>
    </row>
    <row r="1953" spans="1:19" ht="15.75" customHeight="1" x14ac:dyDescent="0.25">
      <c r="A1953" s="3">
        <v>2952</v>
      </c>
      <c r="B1953" s="4">
        <v>45171</v>
      </c>
      <c r="C1953" s="3">
        <v>205</v>
      </c>
      <c r="D1953" s="3">
        <v>305</v>
      </c>
      <c r="E1953" s="3">
        <v>103</v>
      </c>
      <c r="F1953" s="3">
        <v>1</v>
      </c>
      <c r="G1953" s="5">
        <v>417.40600000000001</v>
      </c>
      <c r="H1953" s="5">
        <v>417.40600000000001</v>
      </c>
      <c r="I1953" s="5">
        <v>87.655259999999998</v>
      </c>
      <c r="J1953" s="3" t="b">
        <v>1</v>
      </c>
      <c r="K1953" s="3" t="s">
        <v>1095</v>
      </c>
      <c r="L1953" s="3">
        <v>2023</v>
      </c>
      <c r="M1953" s="3">
        <v>9</v>
      </c>
      <c r="N1953" s="3" t="s">
        <v>22</v>
      </c>
      <c r="O1953" s="11">
        <v>5</v>
      </c>
      <c r="P1953" s="11" t="str">
        <f>TEXT(Table1[[#This Row],[Order_Date]],"YYYY-MM")</f>
        <v>2023-09</v>
      </c>
      <c r="Q1953" s="9" t="str">
        <f>IF(AND(Table1[[#This Row],[Hour]]&gt;=6,Table1[[#This Row],[Hour]]&lt;12),"Morning",IF(AND(Table1[[#This Row],[Hour]]&gt;=12,Table1[[#This Row],[Hour]]&lt;18),"AfterNoon",IF(AND(Table1[[#This Row],[Hour]]&gt;=18,Table1[[#This Row],[Hour]]&lt;21),"Evening","Night")))</f>
        <v>Night</v>
      </c>
      <c r="R1953">
        <f>Table1[[#This Row],[Total_Sales]]/Table1[[#This Row],[Quantity_Sold]]</f>
        <v>417.40600000000001</v>
      </c>
      <c r="S1953">
        <v>21</v>
      </c>
    </row>
    <row r="1954" spans="1:19" ht="15.75" customHeight="1" x14ac:dyDescent="0.25">
      <c r="A1954" s="3">
        <v>2953</v>
      </c>
      <c r="B1954" s="4">
        <v>45082</v>
      </c>
      <c r="C1954" s="3">
        <v>202</v>
      </c>
      <c r="D1954" s="3">
        <v>303</v>
      </c>
      <c r="E1954" s="3">
        <v>103</v>
      </c>
      <c r="F1954" s="3">
        <v>1</v>
      </c>
      <c r="G1954" s="5">
        <v>80.828000000000017</v>
      </c>
      <c r="H1954" s="5">
        <v>80.828000000000017</v>
      </c>
      <c r="I1954" s="5">
        <v>20.207000000000004</v>
      </c>
      <c r="J1954" s="3" t="b">
        <v>0</v>
      </c>
      <c r="K1954" s="3" t="s">
        <v>371</v>
      </c>
      <c r="L1954" s="3">
        <v>2023</v>
      </c>
      <c r="M1954" s="3">
        <v>6</v>
      </c>
      <c r="N1954" s="3" t="s">
        <v>28</v>
      </c>
      <c r="O1954" s="11">
        <v>11</v>
      </c>
      <c r="P1954" s="11" t="str">
        <f>TEXT(Table1[[#This Row],[Order_Date]],"YYYY-MM")</f>
        <v>2023-06</v>
      </c>
      <c r="Q1954" s="9" t="str">
        <f>IF(AND(Table1[[#This Row],[Hour]]&gt;=6,Table1[[#This Row],[Hour]]&lt;12),"Morning",IF(AND(Table1[[#This Row],[Hour]]&gt;=12,Table1[[#This Row],[Hour]]&lt;18),"AfterNoon",IF(AND(Table1[[#This Row],[Hour]]&gt;=18,Table1[[#This Row],[Hour]]&lt;21),"Evening","Night")))</f>
        <v>Morning</v>
      </c>
      <c r="R1954">
        <f>Table1[[#This Row],[Total_Sales]]/Table1[[#This Row],[Quantity_Sold]]</f>
        <v>80.828000000000017</v>
      </c>
      <c r="S1954">
        <v>25</v>
      </c>
    </row>
    <row r="1955" spans="1:19" ht="15.75" customHeight="1" x14ac:dyDescent="0.25">
      <c r="A1955" s="3">
        <v>2954</v>
      </c>
      <c r="B1955" s="4">
        <v>45538</v>
      </c>
      <c r="C1955" s="3">
        <v>204</v>
      </c>
      <c r="D1955" s="3">
        <v>304</v>
      </c>
      <c r="E1955" s="3">
        <v>104</v>
      </c>
      <c r="F1955" s="3">
        <v>3</v>
      </c>
      <c r="G1955" s="5">
        <v>183.92000000000002</v>
      </c>
      <c r="H1955" s="5">
        <v>551.76</v>
      </c>
      <c r="I1955" s="5">
        <v>165.52799999999999</v>
      </c>
      <c r="J1955" s="3" t="b">
        <v>0</v>
      </c>
      <c r="K1955" s="3" t="s">
        <v>1029</v>
      </c>
      <c r="L1955" s="3">
        <v>2024</v>
      </c>
      <c r="M1955" s="3">
        <v>9</v>
      </c>
      <c r="N1955" s="3" t="s">
        <v>31</v>
      </c>
      <c r="O1955" s="11">
        <v>3</v>
      </c>
      <c r="P1955" s="11" t="str">
        <f>TEXT(Table1[[#This Row],[Order_Date]],"YYYY-MM")</f>
        <v>2024-09</v>
      </c>
      <c r="Q1955" s="9" t="str">
        <f>IF(AND(Table1[[#This Row],[Hour]]&gt;=6,Table1[[#This Row],[Hour]]&lt;12),"Morning",IF(AND(Table1[[#This Row],[Hour]]&gt;=12,Table1[[#This Row],[Hour]]&lt;18),"AfterNoon",IF(AND(Table1[[#This Row],[Hour]]&gt;=18,Table1[[#This Row],[Hour]]&lt;21),"Evening","Night")))</f>
        <v>Night</v>
      </c>
      <c r="R1955">
        <f>Table1[[#This Row],[Total_Sales]]/Table1[[#This Row],[Quantity_Sold]]</f>
        <v>183.92</v>
      </c>
      <c r="S1955">
        <v>30</v>
      </c>
    </row>
    <row r="1956" spans="1:19" ht="15.75" customHeight="1" x14ac:dyDescent="0.25">
      <c r="A1956" s="3">
        <v>2955</v>
      </c>
      <c r="B1956" s="4">
        <v>45497</v>
      </c>
      <c r="C1956" s="3">
        <v>204</v>
      </c>
      <c r="D1956" s="3">
        <v>305</v>
      </c>
      <c r="E1956" s="3">
        <v>103</v>
      </c>
      <c r="F1956" s="3">
        <v>10</v>
      </c>
      <c r="G1956" s="5">
        <v>224.59800000000001</v>
      </c>
      <c r="H1956" s="5">
        <v>2245.98</v>
      </c>
      <c r="I1956" s="5">
        <v>336.89699999999999</v>
      </c>
      <c r="J1956" s="3" t="b">
        <v>0</v>
      </c>
      <c r="K1956" s="3" t="s">
        <v>946</v>
      </c>
      <c r="L1956" s="3">
        <v>2024</v>
      </c>
      <c r="M1956" s="3">
        <v>7</v>
      </c>
      <c r="N1956" s="3" t="s">
        <v>18</v>
      </c>
      <c r="O1956" s="11">
        <v>4</v>
      </c>
      <c r="P1956" s="11" t="str">
        <f>TEXT(Table1[[#This Row],[Order_Date]],"YYYY-MM")</f>
        <v>2024-07</v>
      </c>
      <c r="Q1956" s="9" t="str">
        <f>IF(AND(Table1[[#This Row],[Hour]]&gt;=6,Table1[[#This Row],[Hour]]&lt;12),"Morning",IF(AND(Table1[[#This Row],[Hour]]&gt;=12,Table1[[#This Row],[Hour]]&lt;18),"AfterNoon",IF(AND(Table1[[#This Row],[Hour]]&gt;=18,Table1[[#This Row],[Hour]]&lt;21),"Evening","Night")))</f>
        <v>Night</v>
      </c>
      <c r="R1956">
        <f>Table1[[#This Row],[Total_Sales]]/Table1[[#This Row],[Quantity_Sold]]</f>
        <v>224.59800000000001</v>
      </c>
      <c r="S1956">
        <v>15</v>
      </c>
    </row>
    <row r="1957" spans="1:19" ht="15.75" customHeight="1" x14ac:dyDescent="0.25">
      <c r="A1957" s="3">
        <v>2956</v>
      </c>
      <c r="B1957" s="4">
        <v>44940</v>
      </c>
      <c r="C1957" s="3">
        <v>203</v>
      </c>
      <c r="D1957" s="3">
        <v>305</v>
      </c>
      <c r="E1957" s="3">
        <v>105</v>
      </c>
      <c r="F1957" s="3">
        <v>6</v>
      </c>
      <c r="G1957" s="5">
        <v>539.572</v>
      </c>
      <c r="H1957" s="5">
        <v>3237.4319999999998</v>
      </c>
      <c r="I1957" s="5">
        <v>550.36343999999997</v>
      </c>
      <c r="J1957" s="3" t="b">
        <v>0</v>
      </c>
      <c r="K1957" s="3" t="s">
        <v>36</v>
      </c>
      <c r="L1957" s="3">
        <v>2023</v>
      </c>
      <c r="M1957" s="3">
        <v>1</v>
      </c>
      <c r="N1957" s="3" t="s">
        <v>22</v>
      </c>
      <c r="O1957" s="11">
        <v>6</v>
      </c>
      <c r="P1957" s="11" t="str">
        <f>TEXT(Table1[[#This Row],[Order_Date]],"YYYY-MM")</f>
        <v>2023-01</v>
      </c>
      <c r="Q1957" s="9" t="str">
        <f>IF(AND(Table1[[#This Row],[Hour]]&gt;=6,Table1[[#This Row],[Hour]]&lt;12),"Morning",IF(AND(Table1[[#This Row],[Hour]]&gt;=12,Table1[[#This Row],[Hour]]&lt;18),"AfterNoon",IF(AND(Table1[[#This Row],[Hour]]&gt;=18,Table1[[#This Row],[Hour]]&lt;21),"Evening","Night")))</f>
        <v>Morning</v>
      </c>
      <c r="R1957">
        <f>Table1[[#This Row],[Total_Sales]]/Table1[[#This Row],[Quantity_Sold]]</f>
        <v>539.572</v>
      </c>
      <c r="S1957">
        <v>17</v>
      </c>
    </row>
    <row r="1958" spans="1:19" ht="15.75" customHeight="1" x14ac:dyDescent="0.25">
      <c r="A1958" s="3">
        <v>2957</v>
      </c>
      <c r="B1958" s="4">
        <v>45273</v>
      </c>
      <c r="C1958" s="3">
        <v>203</v>
      </c>
      <c r="D1958" s="3">
        <v>302</v>
      </c>
      <c r="E1958" s="3">
        <v>101</v>
      </c>
      <c r="F1958" s="3">
        <v>2</v>
      </c>
      <c r="G1958" s="5">
        <v>185.81200000000001</v>
      </c>
      <c r="H1958" s="5">
        <v>371.62400000000002</v>
      </c>
      <c r="I1958" s="5">
        <v>70.608560000000011</v>
      </c>
      <c r="J1958" s="3" t="b">
        <v>1</v>
      </c>
      <c r="K1958" s="3" t="s">
        <v>752</v>
      </c>
      <c r="L1958" s="3">
        <v>2023</v>
      </c>
      <c r="M1958" s="3">
        <v>12</v>
      </c>
      <c r="N1958" s="3" t="s">
        <v>18</v>
      </c>
      <c r="O1958" s="11">
        <v>6</v>
      </c>
      <c r="P1958" s="11" t="str">
        <f>TEXT(Table1[[#This Row],[Order_Date]],"YYYY-MM")</f>
        <v>2023-12</v>
      </c>
      <c r="Q1958" s="9" t="str">
        <f>IF(AND(Table1[[#This Row],[Hour]]&gt;=6,Table1[[#This Row],[Hour]]&lt;12),"Morning",IF(AND(Table1[[#This Row],[Hour]]&gt;=12,Table1[[#This Row],[Hour]]&lt;18),"AfterNoon",IF(AND(Table1[[#This Row],[Hour]]&gt;=18,Table1[[#This Row],[Hour]]&lt;21),"Evening","Night")))</f>
        <v>Morning</v>
      </c>
      <c r="R1958">
        <f>Table1[[#This Row],[Total_Sales]]/Table1[[#This Row],[Quantity_Sold]]</f>
        <v>185.81200000000001</v>
      </c>
      <c r="S1958">
        <v>19.000000000000004</v>
      </c>
    </row>
    <row r="1959" spans="1:19" ht="15.75" customHeight="1" x14ac:dyDescent="0.25">
      <c r="A1959" s="3">
        <v>2958</v>
      </c>
      <c r="B1959" s="4">
        <v>45572</v>
      </c>
      <c r="C1959" s="3">
        <v>205</v>
      </c>
      <c r="D1959" s="3">
        <v>301</v>
      </c>
      <c r="E1959" s="3">
        <v>101</v>
      </c>
      <c r="F1959" s="3">
        <v>7</v>
      </c>
      <c r="G1959" s="5">
        <v>576.02600000000007</v>
      </c>
      <c r="H1959" s="5">
        <v>4032.1820000000007</v>
      </c>
      <c r="I1959" s="5">
        <v>846.75822000000016</v>
      </c>
      <c r="J1959" s="3" t="b">
        <v>0</v>
      </c>
      <c r="K1959" s="3" t="s">
        <v>614</v>
      </c>
      <c r="L1959" s="3">
        <v>2024</v>
      </c>
      <c r="M1959" s="3">
        <v>10</v>
      </c>
      <c r="N1959" s="3" t="s">
        <v>28</v>
      </c>
      <c r="O1959" s="11">
        <v>1</v>
      </c>
      <c r="P1959" s="11" t="str">
        <f>TEXT(Table1[[#This Row],[Order_Date]],"YYYY-MM")</f>
        <v>2024-10</v>
      </c>
      <c r="Q1959" s="9" t="str">
        <f>IF(AND(Table1[[#This Row],[Hour]]&gt;=6,Table1[[#This Row],[Hour]]&lt;12),"Morning",IF(AND(Table1[[#This Row],[Hour]]&gt;=12,Table1[[#This Row],[Hour]]&lt;18),"AfterNoon",IF(AND(Table1[[#This Row],[Hour]]&gt;=18,Table1[[#This Row],[Hour]]&lt;21),"Evening","Night")))</f>
        <v>Night</v>
      </c>
      <c r="R1959">
        <f>Table1[[#This Row],[Total_Sales]]/Table1[[#This Row],[Quantity_Sold]]</f>
        <v>576.02600000000007</v>
      </c>
      <c r="S1959">
        <v>21</v>
      </c>
    </row>
    <row r="1960" spans="1:19" ht="15.75" customHeight="1" x14ac:dyDescent="0.25">
      <c r="A1960" s="3">
        <v>2959</v>
      </c>
      <c r="B1960" s="4">
        <v>45346</v>
      </c>
      <c r="C1960" s="3">
        <v>202</v>
      </c>
      <c r="D1960" s="3">
        <v>302</v>
      </c>
      <c r="E1960" s="3">
        <v>103</v>
      </c>
      <c r="F1960" s="3">
        <v>6</v>
      </c>
      <c r="G1960" s="5">
        <v>471.41600000000005</v>
      </c>
      <c r="H1960" s="5">
        <v>2828.4960000000001</v>
      </c>
      <c r="I1960" s="5">
        <v>707.12400000000002</v>
      </c>
      <c r="J1960" s="3" t="b">
        <v>0</v>
      </c>
      <c r="K1960" s="3" t="s">
        <v>1096</v>
      </c>
      <c r="L1960" s="3">
        <v>2024</v>
      </c>
      <c r="M1960" s="3">
        <v>2</v>
      </c>
      <c r="N1960" s="3" t="s">
        <v>22</v>
      </c>
      <c r="O1960" s="11">
        <v>11</v>
      </c>
      <c r="P1960" s="11" t="str">
        <f>TEXT(Table1[[#This Row],[Order_Date]],"YYYY-MM")</f>
        <v>2024-02</v>
      </c>
      <c r="Q1960" s="9" t="str">
        <f>IF(AND(Table1[[#This Row],[Hour]]&gt;=6,Table1[[#This Row],[Hour]]&lt;12),"Morning",IF(AND(Table1[[#This Row],[Hour]]&gt;=12,Table1[[#This Row],[Hour]]&lt;18),"AfterNoon",IF(AND(Table1[[#This Row],[Hour]]&gt;=18,Table1[[#This Row],[Hour]]&lt;21),"Evening","Night")))</f>
        <v>Morning</v>
      </c>
      <c r="R1960">
        <f>Table1[[#This Row],[Total_Sales]]/Table1[[#This Row],[Quantity_Sold]]</f>
        <v>471.416</v>
      </c>
      <c r="S1960">
        <v>25</v>
      </c>
    </row>
    <row r="1961" spans="1:19" ht="15.75" customHeight="1" x14ac:dyDescent="0.25">
      <c r="A1961" s="3">
        <v>2960</v>
      </c>
      <c r="B1961" s="4">
        <v>45119</v>
      </c>
      <c r="C1961" s="3">
        <v>202</v>
      </c>
      <c r="D1961" s="3">
        <v>302</v>
      </c>
      <c r="E1961" s="3">
        <v>101</v>
      </c>
      <c r="F1961" s="3">
        <v>9</v>
      </c>
      <c r="G1961" s="5">
        <v>486.33200000000005</v>
      </c>
      <c r="H1961" s="5">
        <v>4376.9880000000003</v>
      </c>
      <c r="I1961" s="5">
        <v>1313.0964000000001</v>
      </c>
      <c r="J1961" s="3" t="b">
        <v>0</v>
      </c>
      <c r="K1961" s="3" t="s">
        <v>491</v>
      </c>
      <c r="L1961" s="3">
        <v>2023</v>
      </c>
      <c r="M1961" s="3">
        <v>7</v>
      </c>
      <c r="N1961" s="3" t="s">
        <v>18</v>
      </c>
      <c r="O1961" s="11">
        <v>22</v>
      </c>
      <c r="P1961" s="11" t="str">
        <f>TEXT(Table1[[#This Row],[Order_Date]],"YYYY-MM")</f>
        <v>2023-07</v>
      </c>
      <c r="Q1961" s="9" t="str">
        <f>IF(AND(Table1[[#This Row],[Hour]]&gt;=6,Table1[[#This Row],[Hour]]&lt;12),"Morning",IF(AND(Table1[[#This Row],[Hour]]&gt;=12,Table1[[#This Row],[Hour]]&lt;18),"AfterNoon",IF(AND(Table1[[#This Row],[Hour]]&gt;=18,Table1[[#This Row],[Hour]]&lt;21),"Evening","Night")))</f>
        <v>Night</v>
      </c>
      <c r="R1961">
        <f>Table1[[#This Row],[Total_Sales]]/Table1[[#This Row],[Quantity_Sold]]</f>
        <v>486.33200000000005</v>
      </c>
      <c r="S1961">
        <v>30</v>
      </c>
    </row>
    <row r="1962" spans="1:19" ht="15.75" customHeight="1" x14ac:dyDescent="0.25">
      <c r="A1962" s="3">
        <v>2961</v>
      </c>
      <c r="B1962" s="4">
        <v>45405</v>
      </c>
      <c r="C1962" s="3">
        <v>201</v>
      </c>
      <c r="D1962" s="3">
        <v>305</v>
      </c>
      <c r="E1962" s="3">
        <v>102</v>
      </c>
      <c r="F1962" s="3">
        <v>5</v>
      </c>
      <c r="G1962" s="5">
        <v>551.07800000000009</v>
      </c>
      <c r="H1962" s="5">
        <v>2755.3900000000003</v>
      </c>
      <c r="I1962" s="5">
        <v>413.30850000000004</v>
      </c>
      <c r="J1962" s="3" t="b">
        <v>1</v>
      </c>
      <c r="K1962" s="3" t="s">
        <v>267</v>
      </c>
      <c r="L1962" s="3">
        <v>2024</v>
      </c>
      <c r="M1962" s="3">
        <v>4</v>
      </c>
      <c r="N1962" s="3" t="s">
        <v>31</v>
      </c>
      <c r="O1962" s="11">
        <v>10</v>
      </c>
      <c r="P1962" s="11" t="str">
        <f>TEXT(Table1[[#This Row],[Order_Date]],"YYYY-MM")</f>
        <v>2024-04</v>
      </c>
      <c r="Q1962" s="9" t="str">
        <f>IF(AND(Table1[[#This Row],[Hour]]&gt;=6,Table1[[#This Row],[Hour]]&lt;12),"Morning",IF(AND(Table1[[#This Row],[Hour]]&gt;=12,Table1[[#This Row],[Hour]]&lt;18),"AfterNoon",IF(AND(Table1[[#This Row],[Hour]]&gt;=18,Table1[[#This Row],[Hour]]&lt;21),"Evening","Night")))</f>
        <v>Morning</v>
      </c>
      <c r="R1962">
        <f>Table1[[#This Row],[Total_Sales]]/Table1[[#This Row],[Quantity_Sold]]</f>
        <v>551.07800000000009</v>
      </c>
      <c r="S1962">
        <v>15</v>
      </c>
    </row>
    <row r="1963" spans="1:19" ht="15.75" customHeight="1" x14ac:dyDescent="0.25">
      <c r="A1963" s="3">
        <v>2962</v>
      </c>
      <c r="B1963" s="4">
        <v>45156</v>
      </c>
      <c r="C1963" s="3">
        <v>203</v>
      </c>
      <c r="D1963" s="3">
        <v>305</v>
      </c>
      <c r="E1963" s="3">
        <v>103</v>
      </c>
      <c r="F1963" s="3">
        <v>10</v>
      </c>
      <c r="G1963" s="5">
        <v>98.626000000000005</v>
      </c>
      <c r="H1963" s="5">
        <v>986.26</v>
      </c>
      <c r="I1963" s="5">
        <v>167.66420000000002</v>
      </c>
      <c r="J1963" s="3" t="b">
        <v>0</v>
      </c>
      <c r="K1963" s="3" t="s">
        <v>991</v>
      </c>
      <c r="L1963" s="3">
        <v>2023</v>
      </c>
      <c r="M1963" s="3">
        <v>8</v>
      </c>
      <c r="N1963" s="3" t="s">
        <v>26</v>
      </c>
      <c r="O1963" s="11">
        <v>9</v>
      </c>
      <c r="P1963" s="11" t="str">
        <f>TEXT(Table1[[#This Row],[Order_Date]],"YYYY-MM")</f>
        <v>2023-08</v>
      </c>
      <c r="Q1963" s="9" t="str">
        <f>IF(AND(Table1[[#This Row],[Hour]]&gt;=6,Table1[[#This Row],[Hour]]&lt;12),"Morning",IF(AND(Table1[[#This Row],[Hour]]&gt;=12,Table1[[#This Row],[Hour]]&lt;18),"AfterNoon",IF(AND(Table1[[#This Row],[Hour]]&gt;=18,Table1[[#This Row],[Hour]]&lt;21),"Evening","Night")))</f>
        <v>Morning</v>
      </c>
      <c r="R1963">
        <f>Table1[[#This Row],[Total_Sales]]/Table1[[#This Row],[Quantity_Sold]]</f>
        <v>98.626000000000005</v>
      </c>
      <c r="S1963">
        <v>17</v>
      </c>
    </row>
    <row r="1964" spans="1:19" ht="15.75" customHeight="1" x14ac:dyDescent="0.25">
      <c r="A1964" s="3">
        <v>2963</v>
      </c>
      <c r="B1964" s="4">
        <v>45508</v>
      </c>
      <c r="C1964" s="3">
        <v>201</v>
      </c>
      <c r="D1964" s="3">
        <v>303</v>
      </c>
      <c r="E1964" s="3">
        <v>105</v>
      </c>
      <c r="F1964" s="3">
        <v>7</v>
      </c>
      <c r="G1964" s="5">
        <v>552.31000000000006</v>
      </c>
      <c r="H1964" s="5">
        <v>3866.1700000000005</v>
      </c>
      <c r="I1964" s="5">
        <v>734.57230000000015</v>
      </c>
      <c r="J1964" s="3" t="b">
        <v>0</v>
      </c>
      <c r="K1964" s="3" t="s">
        <v>665</v>
      </c>
      <c r="L1964" s="3">
        <v>2024</v>
      </c>
      <c r="M1964" s="3">
        <v>8</v>
      </c>
      <c r="N1964" s="3" t="s">
        <v>20</v>
      </c>
      <c r="O1964" s="11">
        <v>18</v>
      </c>
      <c r="P1964" s="11" t="str">
        <f>TEXT(Table1[[#This Row],[Order_Date]],"YYYY-MM")</f>
        <v>2024-08</v>
      </c>
      <c r="Q1964" s="9" t="str">
        <f>IF(AND(Table1[[#This Row],[Hour]]&gt;=6,Table1[[#This Row],[Hour]]&lt;12),"Morning",IF(AND(Table1[[#This Row],[Hour]]&gt;=12,Table1[[#This Row],[Hour]]&lt;18),"AfterNoon",IF(AND(Table1[[#This Row],[Hour]]&gt;=18,Table1[[#This Row],[Hour]]&lt;21),"Evening","Night")))</f>
        <v>Evening</v>
      </c>
      <c r="R1964">
        <f>Table1[[#This Row],[Total_Sales]]/Table1[[#This Row],[Quantity_Sold]]</f>
        <v>552.31000000000006</v>
      </c>
      <c r="S1964">
        <v>19</v>
      </c>
    </row>
    <row r="1965" spans="1:19" ht="15.75" customHeight="1" x14ac:dyDescent="0.25">
      <c r="A1965" s="3">
        <v>2964</v>
      </c>
      <c r="B1965" s="4">
        <v>45313</v>
      </c>
      <c r="C1965" s="3">
        <v>203</v>
      </c>
      <c r="D1965" s="3">
        <v>301</v>
      </c>
      <c r="E1965" s="3">
        <v>103</v>
      </c>
      <c r="F1965" s="3">
        <v>6</v>
      </c>
      <c r="G1965" s="5">
        <v>94.336000000000013</v>
      </c>
      <c r="H1965" s="5">
        <v>566.01600000000008</v>
      </c>
      <c r="I1965" s="5">
        <v>118.86336000000001</v>
      </c>
      <c r="J1965" s="3" t="b">
        <v>0</v>
      </c>
      <c r="K1965" s="3" t="s">
        <v>1097</v>
      </c>
      <c r="L1965" s="3">
        <v>2024</v>
      </c>
      <c r="M1965" s="3">
        <v>1</v>
      </c>
      <c r="N1965" s="3" t="s">
        <v>28</v>
      </c>
      <c r="O1965" s="11">
        <v>17</v>
      </c>
      <c r="P1965" s="11" t="str">
        <f>TEXT(Table1[[#This Row],[Order_Date]],"YYYY-MM")</f>
        <v>2024-01</v>
      </c>
      <c r="Q1965" s="9" t="str">
        <f>IF(AND(Table1[[#This Row],[Hour]]&gt;=6,Table1[[#This Row],[Hour]]&lt;12),"Morning",IF(AND(Table1[[#This Row],[Hour]]&gt;=12,Table1[[#This Row],[Hour]]&lt;18),"AfterNoon",IF(AND(Table1[[#This Row],[Hour]]&gt;=18,Table1[[#This Row],[Hour]]&lt;21),"Evening","Night")))</f>
        <v>AfterNoon</v>
      </c>
      <c r="R1965">
        <f>Table1[[#This Row],[Total_Sales]]/Table1[[#This Row],[Quantity_Sold]]</f>
        <v>94.336000000000013</v>
      </c>
      <c r="S1965">
        <v>21</v>
      </c>
    </row>
    <row r="1966" spans="1:19" ht="15.75" customHeight="1" x14ac:dyDescent="0.25">
      <c r="A1966" s="3">
        <v>2965</v>
      </c>
      <c r="B1966" s="4">
        <v>45511</v>
      </c>
      <c r="C1966" s="3">
        <v>204</v>
      </c>
      <c r="D1966" s="3">
        <v>303</v>
      </c>
      <c r="E1966" s="3">
        <v>105</v>
      </c>
      <c r="F1966" s="3">
        <v>6</v>
      </c>
      <c r="G1966" s="5">
        <v>135.102</v>
      </c>
      <c r="H1966" s="5">
        <v>810.61200000000008</v>
      </c>
      <c r="I1966" s="5">
        <v>202.65300000000002</v>
      </c>
      <c r="J1966" s="3" t="b">
        <v>0</v>
      </c>
      <c r="K1966" s="3" t="s">
        <v>386</v>
      </c>
      <c r="L1966" s="3">
        <v>2024</v>
      </c>
      <c r="M1966" s="3">
        <v>8</v>
      </c>
      <c r="N1966" s="3" t="s">
        <v>18</v>
      </c>
      <c r="O1966" s="11">
        <v>14</v>
      </c>
      <c r="P1966" s="11" t="str">
        <f>TEXT(Table1[[#This Row],[Order_Date]],"YYYY-MM")</f>
        <v>2024-08</v>
      </c>
      <c r="Q1966" s="9" t="str">
        <f>IF(AND(Table1[[#This Row],[Hour]]&gt;=6,Table1[[#This Row],[Hour]]&lt;12),"Morning",IF(AND(Table1[[#This Row],[Hour]]&gt;=12,Table1[[#This Row],[Hour]]&lt;18),"AfterNoon",IF(AND(Table1[[#This Row],[Hour]]&gt;=18,Table1[[#This Row],[Hour]]&lt;21),"Evening","Night")))</f>
        <v>AfterNoon</v>
      </c>
      <c r="R1966">
        <f>Table1[[#This Row],[Total_Sales]]/Table1[[#This Row],[Quantity_Sold]]</f>
        <v>135.102</v>
      </c>
      <c r="S1966">
        <v>25</v>
      </c>
    </row>
    <row r="1967" spans="1:19" ht="15.75" customHeight="1" x14ac:dyDescent="0.25">
      <c r="A1967" s="3">
        <v>2966</v>
      </c>
      <c r="B1967" s="4">
        <v>45012</v>
      </c>
      <c r="C1967" s="3">
        <v>204</v>
      </c>
      <c r="D1967" s="3">
        <v>305</v>
      </c>
      <c r="E1967" s="3">
        <v>102</v>
      </c>
      <c r="F1967" s="3">
        <v>8</v>
      </c>
      <c r="G1967" s="5">
        <v>436.26000000000005</v>
      </c>
      <c r="H1967" s="5">
        <v>3490.0800000000004</v>
      </c>
      <c r="I1967" s="5">
        <v>1047.0240000000001</v>
      </c>
      <c r="J1967" s="3" t="b">
        <v>0</v>
      </c>
      <c r="K1967" s="3" t="s">
        <v>163</v>
      </c>
      <c r="L1967" s="3">
        <v>2023</v>
      </c>
      <c r="M1967" s="3">
        <v>3</v>
      </c>
      <c r="N1967" s="3" t="s">
        <v>28</v>
      </c>
      <c r="O1967" s="11">
        <v>9</v>
      </c>
      <c r="P1967" s="11" t="str">
        <f>TEXT(Table1[[#This Row],[Order_Date]],"YYYY-MM")</f>
        <v>2023-03</v>
      </c>
      <c r="Q1967" s="9" t="str">
        <f>IF(AND(Table1[[#This Row],[Hour]]&gt;=6,Table1[[#This Row],[Hour]]&lt;12),"Morning",IF(AND(Table1[[#This Row],[Hour]]&gt;=12,Table1[[#This Row],[Hour]]&lt;18),"AfterNoon",IF(AND(Table1[[#This Row],[Hour]]&gt;=18,Table1[[#This Row],[Hour]]&lt;21),"Evening","Night")))</f>
        <v>Morning</v>
      </c>
      <c r="R1967">
        <f>Table1[[#This Row],[Total_Sales]]/Table1[[#This Row],[Quantity_Sold]]</f>
        <v>436.26000000000005</v>
      </c>
      <c r="S1967">
        <v>30</v>
      </c>
    </row>
    <row r="1968" spans="1:19" ht="15.75" customHeight="1" x14ac:dyDescent="0.25">
      <c r="A1968" s="3">
        <v>2967</v>
      </c>
      <c r="B1968" s="4">
        <v>45253</v>
      </c>
      <c r="C1968" s="3">
        <v>201</v>
      </c>
      <c r="D1968" s="3">
        <v>302</v>
      </c>
      <c r="E1968" s="3">
        <v>103</v>
      </c>
      <c r="F1968" s="3">
        <v>6</v>
      </c>
      <c r="G1968" s="5">
        <v>343.06800000000004</v>
      </c>
      <c r="H1968" s="5">
        <v>2058.4080000000004</v>
      </c>
      <c r="I1968" s="5">
        <v>308.76120000000003</v>
      </c>
      <c r="J1968" s="3" t="b">
        <v>0</v>
      </c>
      <c r="K1968" s="3" t="s">
        <v>266</v>
      </c>
      <c r="L1968" s="3">
        <v>2023</v>
      </c>
      <c r="M1968" s="3">
        <v>11</v>
      </c>
      <c r="N1968" s="3" t="s">
        <v>16</v>
      </c>
      <c r="O1968" s="11">
        <v>3</v>
      </c>
      <c r="P1968" s="11" t="str">
        <f>TEXT(Table1[[#This Row],[Order_Date]],"YYYY-MM")</f>
        <v>2023-11</v>
      </c>
      <c r="Q1968" s="9" t="str">
        <f>IF(AND(Table1[[#This Row],[Hour]]&gt;=6,Table1[[#This Row],[Hour]]&lt;12),"Morning",IF(AND(Table1[[#This Row],[Hour]]&gt;=12,Table1[[#This Row],[Hour]]&lt;18),"AfterNoon",IF(AND(Table1[[#This Row],[Hour]]&gt;=18,Table1[[#This Row],[Hour]]&lt;21),"Evening","Night")))</f>
        <v>Night</v>
      </c>
      <c r="R1968">
        <f>Table1[[#This Row],[Total_Sales]]/Table1[[#This Row],[Quantity_Sold]]</f>
        <v>343.06800000000004</v>
      </c>
      <c r="S1968">
        <v>15</v>
      </c>
    </row>
    <row r="1969" spans="1:19" ht="15.75" customHeight="1" x14ac:dyDescent="0.25">
      <c r="A1969" s="3">
        <v>2968</v>
      </c>
      <c r="B1969" s="4">
        <v>45568</v>
      </c>
      <c r="C1969" s="3">
        <v>205</v>
      </c>
      <c r="D1969" s="3">
        <v>303</v>
      </c>
      <c r="E1969" s="3">
        <v>104</v>
      </c>
      <c r="F1969" s="3">
        <v>6</v>
      </c>
      <c r="G1969" s="5">
        <v>583.44000000000005</v>
      </c>
      <c r="H1969" s="5">
        <v>3500.6400000000003</v>
      </c>
      <c r="I1969" s="5">
        <v>595.10880000000009</v>
      </c>
      <c r="J1969" s="3" t="b">
        <v>0</v>
      </c>
      <c r="K1969" s="3" t="s">
        <v>818</v>
      </c>
      <c r="L1969" s="3">
        <v>2024</v>
      </c>
      <c r="M1969" s="3">
        <v>10</v>
      </c>
      <c r="N1969" s="3" t="s">
        <v>16</v>
      </c>
      <c r="O1969" s="11">
        <v>5</v>
      </c>
      <c r="P1969" s="11" t="str">
        <f>TEXT(Table1[[#This Row],[Order_Date]],"YYYY-MM")</f>
        <v>2024-10</v>
      </c>
      <c r="Q1969" s="9" t="str">
        <f>IF(AND(Table1[[#This Row],[Hour]]&gt;=6,Table1[[#This Row],[Hour]]&lt;12),"Morning",IF(AND(Table1[[#This Row],[Hour]]&gt;=12,Table1[[#This Row],[Hour]]&lt;18),"AfterNoon",IF(AND(Table1[[#This Row],[Hour]]&gt;=18,Table1[[#This Row],[Hour]]&lt;21),"Evening","Night")))</f>
        <v>Night</v>
      </c>
      <c r="R1969">
        <f>Table1[[#This Row],[Total_Sales]]/Table1[[#This Row],[Quantity_Sold]]</f>
        <v>583.44000000000005</v>
      </c>
      <c r="S1969">
        <v>17</v>
      </c>
    </row>
    <row r="1970" spans="1:19" ht="15.75" customHeight="1" x14ac:dyDescent="0.25">
      <c r="A1970" s="3">
        <v>2969</v>
      </c>
      <c r="B1970" s="4">
        <v>45283</v>
      </c>
      <c r="C1970" s="3">
        <v>203</v>
      </c>
      <c r="D1970" s="3">
        <v>303</v>
      </c>
      <c r="E1970" s="3">
        <v>105</v>
      </c>
      <c r="F1970" s="3">
        <v>2</v>
      </c>
      <c r="G1970" s="5">
        <v>435.02800000000008</v>
      </c>
      <c r="H1970" s="5">
        <v>870.05600000000015</v>
      </c>
      <c r="I1970" s="5">
        <v>165.31064000000003</v>
      </c>
      <c r="J1970" s="3" t="b">
        <v>0</v>
      </c>
      <c r="K1970" s="3" t="s">
        <v>833</v>
      </c>
      <c r="L1970" s="3">
        <v>2023</v>
      </c>
      <c r="M1970" s="3">
        <v>12</v>
      </c>
      <c r="N1970" s="3" t="s">
        <v>22</v>
      </c>
      <c r="O1970" s="11">
        <v>16</v>
      </c>
      <c r="P1970" s="11" t="str">
        <f>TEXT(Table1[[#This Row],[Order_Date]],"YYYY-MM")</f>
        <v>2023-12</v>
      </c>
      <c r="Q1970" s="9" t="str">
        <f>IF(AND(Table1[[#This Row],[Hour]]&gt;=6,Table1[[#This Row],[Hour]]&lt;12),"Morning",IF(AND(Table1[[#This Row],[Hour]]&gt;=12,Table1[[#This Row],[Hour]]&lt;18),"AfterNoon",IF(AND(Table1[[#This Row],[Hour]]&gt;=18,Table1[[#This Row],[Hour]]&lt;21),"Evening","Night")))</f>
        <v>AfterNoon</v>
      </c>
      <c r="R1970">
        <f>Table1[[#This Row],[Total_Sales]]/Table1[[#This Row],[Quantity_Sold]]</f>
        <v>435.02800000000008</v>
      </c>
      <c r="S1970">
        <v>19</v>
      </c>
    </row>
    <row r="1971" spans="1:19" ht="15.75" customHeight="1" x14ac:dyDescent="0.25">
      <c r="A1971" s="3">
        <v>2970</v>
      </c>
      <c r="B1971" s="4">
        <v>45069</v>
      </c>
      <c r="C1971" s="3">
        <v>201</v>
      </c>
      <c r="D1971" s="3">
        <v>303</v>
      </c>
      <c r="E1971" s="3">
        <v>103</v>
      </c>
      <c r="F1971" s="3">
        <v>7</v>
      </c>
      <c r="G1971" s="5">
        <v>233.22200000000004</v>
      </c>
      <c r="H1971" s="5">
        <v>1632.5540000000003</v>
      </c>
      <c r="I1971" s="5">
        <v>342.83634000000006</v>
      </c>
      <c r="J1971" s="3" t="b">
        <v>0</v>
      </c>
      <c r="K1971" s="3" t="s">
        <v>1098</v>
      </c>
      <c r="L1971" s="3">
        <v>2023</v>
      </c>
      <c r="M1971" s="3">
        <v>5</v>
      </c>
      <c r="N1971" s="3" t="s">
        <v>31</v>
      </c>
      <c r="O1971" s="11">
        <v>8</v>
      </c>
      <c r="P1971" s="11" t="str">
        <f>TEXT(Table1[[#This Row],[Order_Date]],"YYYY-MM")</f>
        <v>2023-05</v>
      </c>
      <c r="Q1971" s="9" t="str">
        <f>IF(AND(Table1[[#This Row],[Hour]]&gt;=6,Table1[[#This Row],[Hour]]&lt;12),"Morning",IF(AND(Table1[[#This Row],[Hour]]&gt;=12,Table1[[#This Row],[Hour]]&lt;18),"AfterNoon",IF(AND(Table1[[#This Row],[Hour]]&gt;=18,Table1[[#This Row],[Hour]]&lt;21),"Evening","Night")))</f>
        <v>Morning</v>
      </c>
      <c r="R1971">
        <f>Table1[[#This Row],[Total_Sales]]/Table1[[#This Row],[Quantity_Sold]]</f>
        <v>233.22200000000004</v>
      </c>
      <c r="S1971">
        <v>21</v>
      </c>
    </row>
    <row r="1972" spans="1:19" ht="15.75" customHeight="1" x14ac:dyDescent="0.25">
      <c r="A1972" s="3">
        <v>2971</v>
      </c>
      <c r="B1972" s="4">
        <v>45261</v>
      </c>
      <c r="C1972" s="3">
        <v>201</v>
      </c>
      <c r="D1972" s="3">
        <v>305</v>
      </c>
      <c r="E1972" s="3">
        <v>105</v>
      </c>
      <c r="F1972" s="3">
        <v>8</v>
      </c>
      <c r="G1972" s="5">
        <v>312.95000000000005</v>
      </c>
      <c r="H1972" s="5">
        <v>2503.6000000000004</v>
      </c>
      <c r="I1972" s="5">
        <v>625.90000000000009</v>
      </c>
      <c r="J1972" s="3" t="b">
        <v>0</v>
      </c>
      <c r="K1972" s="3" t="s">
        <v>1099</v>
      </c>
      <c r="L1972" s="3">
        <v>2023</v>
      </c>
      <c r="M1972" s="3">
        <v>12</v>
      </c>
      <c r="N1972" s="3" t="s">
        <v>26</v>
      </c>
      <c r="O1972" s="11">
        <v>21</v>
      </c>
      <c r="P1972" s="11" t="str">
        <f>TEXT(Table1[[#This Row],[Order_Date]],"YYYY-MM")</f>
        <v>2023-12</v>
      </c>
      <c r="Q1972" s="9" t="str">
        <f>IF(AND(Table1[[#This Row],[Hour]]&gt;=6,Table1[[#This Row],[Hour]]&lt;12),"Morning",IF(AND(Table1[[#This Row],[Hour]]&gt;=12,Table1[[#This Row],[Hour]]&lt;18),"AfterNoon",IF(AND(Table1[[#This Row],[Hour]]&gt;=18,Table1[[#This Row],[Hour]]&lt;21),"Evening","Night")))</f>
        <v>Night</v>
      </c>
      <c r="R1972">
        <f>Table1[[#This Row],[Total_Sales]]/Table1[[#This Row],[Quantity_Sold]]</f>
        <v>312.95000000000005</v>
      </c>
      <c r="S1972">
        <v>25</v>
      </c>
    </row>
    <row r="1973" spans="1:19" ht="15.75" customHeight="1" x14ac:dyDescent="0.25">
      <c r="A1973" s="3">
        <v>2972</v>
      </c>
      <c r="B1973" s="4">
        <v>45290</v>
      </c>
      <c r="C1973" s="3">
        <v>205</v>
      </c>
      <c r="D1973" s="3">
        <v>303</v>
      </c>
      <c r="E1973" s="3">
        <v>102</v>
      </c>
      <c r="F1973" s="3">
        <v>9</v>
      </c>
      <c r="G1973" s="5">
        <v>530.70600000000002</v>
      </c>
      <c r="H1973" s="5">
        <v>4776.3540000000003</v>
      </c>
      <c r="I1973" s="5">
        <v>1432.9062000000001</v>
      </c>
      <c r="J1973" s="3" t="b">
        <v>0</v>
      </c>
      <c r="K1973" s="3" t="s">
        <v>559</v>
      </c>
      <c r="L1973" s="3">
        <v>2023</v>
      </c>
      <c r="M1973" s="3">
        <v>12</v>
      </c>
      <c r="N1973" s="3" t="s">
        <v>22</v>
      </c>
      <c r="O1973" s="11">
        <v>10</v>
      </c>
      <c r="P1973" s="11" t="str">
        <f>TEXT(Table1[[#This Row],[Order_Date]],"YYYY-MM")</f>
        <v>2023-12</v>
      </c>
      <c r="Q1973" s="9" t="str">
        <f>IF(AND(Table1[[#This Row],[Hour]]&gt;=6,Table1[[#This Row],[Hour]]&lt;12),"Morning",IF(AND(Table1[[#This Row],[Hour]]&gt;=12,Table1[[#This Row],[Hour]]&lt;18),"AfterNoon",IF(AND(Table1[[#This Row],[Hour]]&gt;=18,Table1[[#This Row],[Hour]]&lt;21),"Evening","Night")))</f>
        <v>Morning</v>
      </c>
      <c r="R1973">
        <f>Table1[[#This Row],[Total_Sales]]/Table1[[#This Row],[Quantity_Sold]]</f>
        <v>530.70600000000002</v>
      </c>
      <c r="S1973">
        <v>30</v>
      </c>
    </row>
    <row r="1974" spans="1:19" ht="15.75" customHeight="1" x14ac:dyDescent="0.25">
      <c r="A1974" s="3">
        <v>2973</v>
      </c>
      <c r="B1974" s="4">
        <v>45454</v>
      </c>
      <c r="C1974" s="3">
        <v>203</v>
      </c>
      <c r="D1974" s="3">
        <v>305</v>
      </c>
      <c r="E1974" s="3">
        <v>102</v>
      </c>
      <c r="F1974" s="3">
        <v>3</v>
      </c>
      <c r="G1974" s="5">
        <v>44.308000000000007</v>
      </c>
      <c r="H1974" s="5">
        <v>132.92400000000004</v>
      </c>
      <c r="I1974" s="5">
        <v>19.938600000000005</v>
      </c>
      <c r="J1974" s="3" t="b">
        <v>1</v>
      </c>
      <c r="K1974" s="3" t="s">
        <v>1100</v>
      </c>
      <c r="L1974" s="3">
        <v>2024</v>
      </c>
      <c r="M1974" s="3">
        <v>6</v>
      </c>
      <c r="N1974" s="3" t="s">
        <v>31</v>
      </c>
      <c r="O1974" s="11">
        <v>2</v>
      </c>
      <c r="P1974" s="11" t="str">
        <f>TEXT(Table1[[#This Row],[Order_Date]],"YYYY-MM")</f>
        <v>2024-06</v>
      </c>
      <c r="Q1974" s="9" t="str">
        <f>IF(AND(Table1[[#This Row],[Hour]]&gt;=6,Table1[[#This Row],[Hour]]&lt;12),"Morning",IF(AND(Table1[[#This Row],[Hour]]&gt;=12,Table1[[#This Row],[Hour]]&lt;18),"AfterNoon",IF(AND(Table1[[#This Row],[Hour]]&gt;=18,Table1[[#This Row],[Hour]]&lt;21),"Evening","Night")))</f>
        <v>Night</v>
      </c>
      <c r="R1974">
        <f>Table1[[#This Row],[Total_Sales]]/Table1[[#This Row],[Quantity_Sold]]</f>
        <v>44.308000000000014</v>
      </c>
      <c r="S1974">
        <v>15</v>
      </c>
    </row>
    <row r="1975" spans="1:19" ht="15.75" customHeight="1" x14ac:dyDescent="0.25">
      <c r="A1975" s="3">
        <v>2974</v>
      </c>
      <c r="B1975" s="4">
        <v>45463</v>
      </c>
      <c r="C1975" s="3">
        <v>205</v>
      </c>
      <c r="D1975" s="3">
        <v>301</v>
      </c>
      <c r="E1975" s="3">
        <v>104</v>
      </c>
      <c r="F1975" s="3">
        <v>3</v>
      </c>
      <c r="G1975" s="5">
        <v>274.23</v>
      </c>
      <c r="H1975" s="5">
        <v>822.69</v>
      </c>
      <c r="I1975" s="5">
        <v>139.85730000000001</v>
      </c>
      <c r="J1975" s="3" t="b">
        <v>0</v>
      </c>
      <c r="K1975" s="3" t="s">
        <v>478</v>
      </c>
      <c r="L1975" s="3">
        <v>2024</v>
      </c>
      <c r="M1975" s="3">
        <v>6</v>
      </c>
      <c r="N1975" s="3" t="s">
        <v>16</v>
      </c>
      <c r="O1975" s="11">
        <v>3</v>
      </c>
      <c r="P1975" s="11" t="str">
        <f>TEXT(Table1[[#This Row],[Order_Date]],"YYYY-MM")</f>
        <v>2024-06</v>
      </c>
      <c r="Q1975" s="9" t="str">
        <f>IF(AND(Table1[[#This Row],[Hour]]&gt;=6,Table1[[#This Row],[Hour]]&lt;12),"Morning",IF(AND(Table1[[#This Row],[Hour]]&gt;=12,Table1[[#This Row],[Hour]]&lt;18),"AfterNoon",IF(AND(Table1[[#This Row],[Hour]]&gt;=18,Table1[[#This Row],[Hour]]&lt;21),"Evening","Night")))</f>
        <v>Night</v>
      </c>
      <c r="R1975">
        <f>Table1[[#This Row],[Total_Sales]]/Table1[[#This Row],[Quantity_Sold]]</f>
        <v>274.23</v>
      </c>
      <c r="S1975">
        <v>17</v>
      </c>
    </row>
    <row r="1976" spans="1:19" ht="15.75" customHeight="1" x14ac:dyDescent="0.25">
      <c r="A1976" s="3">
        <v>2975</v>
      </c>
      <c r="B1976" s="4">
        <v>44891</v>
      </c>
      <c r="C1976" s="3">
        <v>204</v>
      </c>
      <c r="D1976" s="3">
        <v>305</v>
      </c>
      <c r="E1976" s="3">
        <v>102</v>
      </c>
      <c r="F1976" s="3">
        <v>10</v>
      </c>
      <c r="G1976" s="5">
        <v>411.81800000000004</v>
      </c>
      <c r="H1976" s="5">
        <v>4118.18</v>
      </c>
      <c r="I1976" s="5">
        <v>782.45420000000001</v>
      </c>
      <c r="J1976" s="3" t="b">
        <v>1</v>
      </c>
      <c r="K1976" s="3" t="s">
        <v>487</v>
      </c>
      <c r="L1976" s="3">
        <v>2022</v>
      </c>
      <c r="M1976" s="3">
        <v>11</v>
      </c>
      <c r="N1976" s="3" t="s">
        <v>22</v>
      </c>
      <c r="O1976" s="11">
        <v>13</v>
      </c>
      <c r="P1976" s="11" t="str">
        <f>TEXT(Table1[[#This Row],[Order_Date]],"YYYY-MM")</f>
        <v>2022-11</v>
      </c>
      <c r="Q1976" s="9" t="str">
        <f>IF(AND(Table1[[#This Row],[Hour]]&gt;=6,Table1[[#This Row],[Hour]]&lt;12),"Morning",IF(AND(Table1[[#This Row],[Hour]]&gt;=12,Table1[[#This Row],[Hour]]&lt;18),"AfterNoon",IF(AND(Table1[[#This Row],[Hour]]&gt;=18,Table1[[#This Row],[Hour]]&lt;21),"Evening","Night")))</f>
        <v>AfterNoon</v>
      </c>
      <c r="R1976">
        <f>Table1[[#This Row],[Total_Sales]]/Table1[[#This Row],[Quantity_Sold]]</f>
        <v>411.81800000000004</v>
      </c>
      <c r="S1976">
        <v>19</v>
      </c>
    </row>
    <row r="1977" spans="1:19" ht="15.75" customHeight="1" x14ac:dyDescent="0.25">
      <c r="A1977" s="3">
        <v>2976</v>
      </c>
      <c r="B1977" s="4">
        <v>45573</v>
      </c>
      <c r="C1977" s="3">
        <v>202</v>
      </c>
      <c r="D1977" s="3">
        <v>304</v>
      </c>
      <c r="E1977" s="3">
        <v>102</v>
      </c>
      <c r="F1977" s="3">
        <v>9</v>
      </c>
      <c r="G1977" s="5">
        <v>332.39800000000002</v>
      </c>
      <c r="H1977" s="5">
        <v>2991.5820000000003</v>
      </c>
      <c r="I1977" s="5">
        <v>628.2322200000001</v>
      </c>
      <c r="J1977" s="3" t="b">
        <v>0</v>
      </c>
      <c r="K1977" s="3" t="s">
        <v>758</v>
      </c>
      <c r="L1977" s="3">
        <v>2024</v>
      </c>
      <c r="M1977" s="3">
        <v>10</v>
      </c>
      <c r="N1977" s="3" t="s">
        <v>31</v>
      </c>
      <c r="O1977" s="11">
        <v>20</v>
      </c>
      <c r="P1977" s="11" t="str">
        <f>TEXT(Table1[[#This Row],[Order_Date]],"YYYY-MM")</f>
        <v>2024-10</v>
      </c>
      <c r="Q1977" s="9" t="str">
        <f>IF(AND(Table1[[#This Row],[Hour]]&gt;=6,Table1[[#This Row],[Hour]]&lt;12),"Morning",IF(AND(Table1[[#This Row],[Hour]]&gt;=12,Table1[[#This Row],[Hour]]&lt;18),"AfterNoon",IF(AND(Table1[[#This Row],[Hour]]&gt;=18,Table1[[#This Row],[Hour]]&lt;21),"Evening","Night")))</f>
        <v>Evening</v>
      </c>
      <c r="R1977">
        <f>Table1[[#This Row],[Total_Sales]]/Table1[[#This Row],[Quantity_Sold]]</f>
        <v>332.39800000000002</v>
      </c>
      <c r="S1977">
        <v>21.000000000000004</v>
      </c>
    </row>
    <row r="1978" spans="1:19" ht="15.75" customHeight="1" x14ac:dyDescent="0.25">
      <c r="A1978" s="3">
        <v>2977</v>
      </c>
      <c r="B1978" s="4">
        <v>44904</v>
      </c>
      <c r="C1978" s="3">
        <v>203</v>
      </c>
      <c r="D1978" s="3">
        <v>305</v>
      </c>
      <c r="E1978" s="3">
        <v>102</v>
      </c>
      <c r="F1978" s="3">
        <v>8</v>
      </c>
      <c r="G1978" s="5">
        <v>644.62200000000007</v>
      </c>
      <c r="H1978" s="5">
        <v>5156.9760000000006</v>
      </c>
      <c r="I1978" s="5">
        <v>1289.2440000000001</v>
      </c>
      <c r="J1978" s="3" t="b">
        <v>1</v>
      </c>
      <c r="K1978" s="3" t="s">
        <v>1101</v>
      </c>
      <c r="L1978" s="3">
        <v>2022</v>
      </c>
      <c r="M1978" s="3">
        <v>12</v>
      </c>
      <c r="N1978" s="3" t="s">
        <v>26</v>
      </c>
      <c r="O1978" s="11">
        <v>22</v>
      </c>
      <c r="P1978" s="11" t="str">
        <f>TEXT(Table1[[#This Row],[Order_Date]],"YYYY-MM")</f>
        <v>2022-12</v>
      </c>
      <c r="Q1978" s="9" t="str">
        <f>IF(AND(Table1[[#This Row],[Hour]]&gt;=6,Table1[[#This Row],[Hour]]&lt;12),"Morning",IF(AND(Table1[[#This Row],[Hour]]&gt;=12,Table1[[#This Row],[Hour]]&lt;18),"AfterNoon",IF(AND(Table1[[#This Row],[Hour]]&gt;=18,Table1[[#This Row],[Hour]]&lt;21),"Evening","Night")))</f>
        <v>Night</v>
      </c>
      <c r="R1978">
        <f>Table1[[#This Row],[Total_Sales]]/Table1[[#This Row],[Quantity_Sold]]</f>
        <v>644.62200000000007</v>
      </c>
      <c r="S1978">
        <v>25</v>
      </c>
    </row>
    <row r="1979" spans="1:19" ht="15.75" customHeight="1" x14ac:dyDescent="0.25">
      <c r="A1979" s="3">
        <v>2978</v>
      </c>
      <c r="B1979" s="4">
        <v>45154</v>
      </c>
      <c r="C1979" s="3">
        <v>205</v>
      </c>
      <c r="D1979" s="3">
        <v>301</v>
      </c>
      <c r="E1979" s="3">
        <v>101</v>
      </c>
      <c r="F1979" s="3">
        <v>2</v>
      </c>
      <c r="G1979" s="5">
        <v>140.05199999999999</v>
      </c>
      <c r="H1979" s="5">
        <v>280.10399999999998</v>
      </c>
      <c r="I1979" s="5">
        <v>84.031199999999998</v>
      </c>
      <c r="J1979" s="3" t="b">
        <v>0</v>
      </c>
      <c r="K1979" s="3" t="s">
        <v>307</v>
      </c>
      <c r="L1979" s="3">
        <v>2023</v>
      </c>
      <c r="M1979" s="3">
        <v>8</v>
      </c>
      <c r="N1979" s="3" t="s">
        <v>18</v>
      </c>
      <c r="O1979" s="11">
        <v>7</v>
      </c>
      <c r="P1979" s="11" t="str">
        <f>TEXT(Table1[[#This Row],[Order_Date]],"YYYY-MM")</f>
        <v>2023-08</v>
      </c>
      <c r="Q1979" s="9" t="str">
        <f>IF(AND(Table1[[#This Row],[Hour]]&gt;=6,Table1[[#This Row],[Hour]]&lt;12),"Morning",IF(AND(Table1[[#This Row],[Hour]]&gt;=12,Table1[[#This Row],[Hour]]&lt;18),"AfterNoon",IF(AND(Table1[[#This Row],[Hour]]&gt;=18,Table1[[#This Row],[Hour]]&lt;21),"Evening","Night")))</f>
        <v>Morning</v>
      </c>
      <c r="R1979">
        <f>Table1[[#This Row],[Total_Sales]]/Table1[[#This Row],[Quantity_Sold]]</f>
        <v>140.05199999999999</v>
      </c>
      <c r="S1979">
        <v>30</v>
      </c>
    </row>
    <row r="1980" spans="1:19" ht="15.75" customHeight="1" x14ac:dyDescent="0.25">
      <c r="A1980" s="3">
        <v>2979</v>
      </c>
      <c r="B1980" s="4">
        <v>45139</v>
      </c>
      <c r="C1980" s="3">
        <v>205</v>
      </c>
      <c r="D1980" s="3">
        <v>303</v>
      </c>
      <c r="E1980" s="3">
        <v>103</v>
      </c>
      <c r="F1980" s="3">
        <v>7</v>
      </c>
      <c r="G1980" s="5">
        <v>613.44799999999998</v>
      </c>
      <c r="H1980" s="5">
        <v>4294.1359999999995</v>
      </c>
      <c r="I1980" s="5">
        <v>644.1203999999999</v>
      </c>
      <c r="J1980" s="3" t="b">
        <v>1</v>
      </c>
      <c r="K1980" s="3" t="s">
        <v>1102</v>
      </c>
      <c r="L1980" s="3">
        <v>2023</v>
      </c>
      <c r="M1980" s="3">
        <v>8</v>
      </c>
      <c r="N1980" s="3" t="s">
        <v>31</v>
      </c>
      <c r="O1980" s="11">
        <v>15</v>
      </c>
      <c r="P1980" s="11" t="str">
        <f>TEXT(Table1[[#This Row],[Order_Date]],"YYYY-MM")</f>
        <v>2023-08</v>
      </c>
      <c r="Q1980" s="9" t="str">
        <f>IF(AND(Table1[[#This Row],[Hour]]&gt;=6,Table1[[#This Row],[Hour]]&lt;12),"Morning",IF(AND(Table1[[#This Row],[Hour]]&gt;=12,Table1[[#This Row],[Hour]]&lt;18),"AfterNoon",IF(AND(Table1[[#This Row],[Hour]]&gt;=18,Table1[[#This Row],[Hour]]&lt;21),"Evening","Night")))</f>
        <v>AfterNoon</v>
      </c>
      <c r="R1980">
        <f>Table1[[#This Row],[Total_Sales]]/Table1[[#This Row],[Quantity_Sold]]</f>
        <v>613.44799999999998</v>
      </c>
      <c r="S1980">
        <v>15</v>
      </c>
    </row>
    <row r="1981" spans="1:19" ht="15.75" customHeight="1" x14ac:dyDescent="0.25">
      <c r="A1981" s="3">
        <v>2980</v>
      </c>
      <c r="B1981" s="4">
        <v>45074</v>
      </c>
      <c r="C1981" s="3">
        <v>203</v>
      </c>
      <c r="D1981" s="3">
        <v>303</v>
      </c>
      <c r="E1981" s="3">
        <v>104</v>
      </c>
      <c r="F1981" s="3">
        <v>7</v>
      </c>
      <c r="G1981" s="5">
        <v>121.15400000000001</v>
      </c>
      <c r="H1981" s="5">
        <v>848.07800000000009</v>
      </c>
      <c r="I1981" s="5">
        <v>144.17326000000003</v>
      </c>
      <c r="J1981" s="3" t="b">
        <v>1</v>
      </c>
      <c r="K1981" s="3" t="s">
        <v>550</v>
      </c>
      <c r="L1981" s="3">
        <v>2023</v>
      </c>
      <c r="M1981" s="3">
        <v>5</v>
      </c>
      <c r="N1981" s="3" t="s">
        <v>20</v>
      </c>
      <c r="O1981" s="11">
        <v>5</v>
      </c>
      <c r="P1981" s="11" t="str">
        <f>TEXT(Table1[[#This Row],[Order_Date]],"YYYY-MM")</f>
        <v>2023-05</v>
      </c>
      <c r="Q1981" s="9" t="str">
        <f>IF(AND(Table1[[#This Row],[Hour]]&gt;=6,Table1[[#This Row],[Hour]]&lt;12),"Morning",IF(AND(Table1[[#This Row],[Hour]]&gt;=12,Table1[[#This Row],[Hour]]&lt;18),"AfterNoon",IF(AND(Table1[[#This Row],[Hour]]&gt;=18,Table1[[#This Row],[Hour]]&lt;21),"Evening","Night")))</f>
        <v>Night</v>
      </c>
      <c r="R1981">
        <f>Table1[[#This Row],[Total_Sales]]/Table1[[#This Row],[Quantity_Sold]]</f>
        <v>121.15400000000001</v>
      </c>
      <c r="S1981">
        <v>17</v>
      </c>
    </row>
    <row r="1982" spans="1:19" ht="15.75" customHeight="1" x14ac:dyDescent="0.25">
      <c r="A1982" s="3">
        <v>2981</v>
      </c>
      <c r="B1982" s="4">
        <v>44900</v>
      </c>
      <c r="C1982" s="3">
        <v>203</v>
      </c>
      <c r="D1982" s="3">
        <v>305</v>
      </c>
      <c r="E1982" s="3">
        <v>105</v>
      </c>
      <c r="F1982" s="3">
        <v>9</v>
      </c>
      <c r="G1982" s="5">
        <v>634.10600000000011</v>
      </c>
      <c r="H1982" s="5">
        <v>5706.9540000000006</v>
      </c>
      <c r="I1982" s="5">
        <v>1084.3212600000002</v>
      </c>
      <c r="J1982" s="3" t="b">
        <v>1</v>
      </c>
      <c r="K1982" s="3" t="s">
        <v>777</v>
      </c>
      <c r="L1982" s="3">
        <v>2022</v>
      </c>
      <c r="M1982" s="3">
        <v>12</v>
      </c>
      <c r="N1982" s="3" t="s">
        <v>28</v>
      </c>
      <c r="O1982" s="11">
        <v>6</v>
      </c>
      <c r="P1982" s="11" t="str">
        <f>TEXT(Table1[[#This Row],[Order_Date]],"YYYY-MM")</f>
        <v>2022-12</v>
      </c>
      <c r="Q1982" s="9" t="str">
        <f>IF(AND(Table1[[#This Row],[Hour]]&gt;=6,Table1[[#This Row],[Hour]]&lt;12),"Morning",IF(AND(Table1[[#This Row],[Hour]]&gt;=12,Table1[[#This Row],[Hour]]&lt;18),"AfterNoon",IF(AND(Table1[[#This Row],[Hour]]&gt;=18,Table1[[#This Row],[Hour]]&lt;21),"Evening","Night")))</f>
        <v>Morning</v>
      </c>
      <c r="R1982">
        <f>Table1[[#This Row],[Total_Sales]]/Table1[[#This Row],[Quantity_Sold]]</f>
        <v>634.10600000000011</v>
      </c>
      <c r="S1982">
        <v>19</v>
      </c>
    </row>
    <row r="1983" spans="1:19" ht="15.75" customHeight="1" x14ac:dyDescent="0.25">
      <c r="A1983" s="3">
        <v>2982</v>
      </c>
      <c r="B1983" s="4">
        <v>45060</v>
      </c>
      <c r="C1983" s="3">
        <v>204</v>
      </c>
      <c r="D1983" s="3">
        <v>304</v>
      </c>
      <c r="E1983" s="3">
        <v>103</v>
      </c>
      <c r="F1983" s="3">
        <v>10</v>
      </c>
      <c r="G1983" s="5">
        <v>576.20200000000011</v>
      </c>
      <c r="H1983" s="5">
        <v>5762.0200000000013</v>
      </c>
      <c r="I1983" s="5">
        <v>1210.0242000000003</v>
      </c>
      <c r="J1983" s="3" t="b">
        <v>0</v>
      </c>
      <c r="K1983" s="3" t="s">
        <v>982</v>
      </c>
      <c r="L1983" s="3">
        <v>2023</v>
      </c>
      <c r="M1983" s="3">
        <v>5</v>
      </c>
      <c r="N1983" s="3" t="s">
        <v>20</v>
      </c>
      <c r="O1983" s="11">
        <v>12</v>
      </c>
      <c r="P1983" s="11" t="str">
        <f>TEXT(Table1[[#This Row],[Order_Date]],"YYYY-MM")</f>
        <v>2023-05</v>
      </c>
      <c r="Q1983" s="9" t="str">
        <f>IF(AND(Table1[[#This Row],[Hour]]&gt;=6,Table1[[#This Row],[Hour]]&lt;12),"Morning",IF(AND(Table1[[#This Row],[Hour]]&gt;=12,Table1[[#This Row],[Hour]]&lt;18),"AfterNoon",IF(AND(Table1[[#This Row],[Hour]]&gt;=18,Table1[[#This Row],[Hour]]&lt;21),"Evening","Night")))</f>
        <v>AfterNoon</v>
      </c>
      <c r="R1983">
        <f>Table1[[#This Row],[Total_Sales]]/Table1[[#This Row],[Quantity_Sold]]</f>
        <v>576.20200000000011</v>
      </c>
      <c r="S1983">
        <v>21</v>
      </c>
    </row>
    <row r="1984" spans="1:19" ht="15.75" customHeight="1" x14ac:dyDescent="0.25">
      <c r="A1984" s="3">
        <v>2983</v>
      </c>
      <c r="B1984" s="4">
        <v>45526</v>
      </c>
      <c r="C1984" s="3">
        <v>201</v>
      </c>
      <c r="D1984" s="3">
        <v>301</v>
      </c>
      <c r="E1984" s="3">
        <v>103</v>
      </c>
      <c r="F1984" s="3">
        <v>2</v>
      </c>
      <c r="G1984" s="5">
        <v>48.312000000000005</v>
      </c>
      <c r="H1984" s="5">
        <v>96.624000000000009</v>
      </c>
      <c r="I1984" s="5">
        <v>24.156000000000002</v>
      </c>
      <c r="J1984" s="3" t="b">
        <v>0</v>
      </c>
      <c r="K1984" s="3" t="s">
        <v>579</v>
      </c>
      <c r="L1984" s="3">
        <v>2024</v>
      </c>
      <c r="M1984" s="3">
        <v>8</v>
      </c>
      <c r="N1984" s="3" t="s">
        <v>16</v>
      </c>
      <c r="O1984" s="11">
        <v>20</v>
      </c>
      <c r="P1984" s="11" t="str">
        <f>TEXT(Table1[[#This Row],[Order_Date]],"YYYY-MM")</f>
        <v>2024-08</v>
      </c>
      <c r="Q1984" s="9" t="str">
        <f>IF(AND(Table1[[#This Row],[Hour]]&gt;=6,Table1[[#This Row],[Hour]]&lt;12),"Morning",IF(AND(Table1[[#This Row],[Hour]]&gt;=12,Table1[[#This Row],[Hour]]&lt;18),"AfterNoon",IF(AND(Table1[[#This Row],[Hour]]&gt;=18,Table1[[#This Row],[Hour]]&lt;21),"Evening","Night")))</f>
        <v>Evening</v>
      </c>
      <c r="R1984">
        <f>Table1[[#This Row],[Total_Sales]]/Table1[[#This Row],[Quantity_Sold]]</f>
        <v>48.312000000000005</v>
      </c>
      <c r="S1984">
        <v>25</v>
      </c>
    </row>
    <row r="1985" spans="1:19" ht="15.75" customHeight="1" x14ac:dyDescent="0.25">
      <c r="A1985" s="3">
        <v>2984</v>
      </c>
      <c r="B1985" s="4">
        <v>45475</v>
      </c>
      <c r="C1985" s="3">
        <v>204</v>
      </c>
      <c r="D1985" s="3">
        <v>302</v>
      </c>
      <c r="E1985" s="3">
        <v>101</v>
      </c>
      <c r="F1985" s="3">
        <v>3</v>
      </c>
      <c r="G1985" s="5">
        <v>472.82400000000001</v>
      </c>
      <c r="H1985" s="5">
        <v>1418.472</v>
      </c>
      <c r="I1985" s="5">
        <v>425.54159999999996</v>
      </c>
      <c r="J1985" s="3" t="b">
        <v>0</v>
      </c>
      <c r="K1985" s="3" t="s">
        <v>707</v>
      </c>
      <c r="L1985" s="3">
        <v>2024</v>
      </c>
      <c r="M1985" s="3">
        <v>7</v>
      </c>
      <c r="N1985" s="3" t="s">
        <v>31</v>
      </c>
      <c r="O1985" s="11">
        <v>15</v>
      </c>
      <c r="P1985" s="11" t="str">
        <f>TEXT(Table1[[#This Row],[Order_Date]],"YYYY-MM")</f>
        <v>2024-07</v>
      </c>
      <c r="Q1985" s="9" t="str">
        <f>IF(AND(Table1[[#This Row],[Hour]]&gt;=6,Table1[[#This Row],[Hour]]&lt;12),"Morning",IF(AND(Table1[[#This Row],[Hour]]&gt;=12,Table1[[#This Row],[Hour]]&lt;18),"AfterNoon",IF(AND(Table1[[#This Row],[Hour]]&gt;=18,Table1[[#This Row],[Hour]]&lt;21),"Evening","Night")))</f>
        <v>AfterNoon</v>
      </c>
      <c r="R1985">
        <f>Table1[[#This Row],[Total_Sales]]/Table1[[#This Row],[Quantity_Sold]]</f>
        <v>472.82400000000001</v>
      </c>
      <c r="S1985">
        <v>30</v>
      </c>
    </row>
    <row r="1986" spans="1:19" ht="15.75" customHeight="1" x14ac:dyDescent="0.25">
      <c r="A1986" s="3">
        <v>2985</v>
      </c>
      <c r="B1986" s="4">
        <v>45238</v>
      </c>
      <c r="C1986" s="3">
        <v>201</v>
      </c>
      <c r="D1986" s="3">
        <v>303</v>
      </c>
      <c r="E1986" s="3">
        <v>105</v>
      </c>
      <c r="F1986" s="3">
        <v>1</v>
      </c>
      <c r="G1986" s="5">
        <v>62.150000000000006</v>
      </c>
      <c r="H1986" s="5">
        <v>62.150000000000006</v>
      </c>
      <c r="I1986" s="5">
        <v>9.3224999999999998</v>
      </c>
      <c r="J1986" s="3" t="b">
        <v>1</v>
      </c>
      <c r="K1986" s="3" t="s">
        <v>519</v>
      </c>
      <c r="L1986" s="3">
        <v>2023</v>
      </c>
      <c r="M1986" s="3">
        <v>11</v>
      </c>
      <c r="N1986" s="3" t="s">
        <v>18</v>
      </c>
      <c r="O1986" s="11">
        <v>7</v>
      </c>
      <c r="P1986" s="11" t="str">
        <f>TEXT(Table1[[#This Row],[Order_Date]],"YYYY-MM")</f>
        <v>2023-11</v>
      </c>
      <c r="Q1986" s="9" t="str">
        <f>IF(AND(Table1[[#This Row],[Hour]]&gt;=6,Table1[[#This Row],[Hour]]&lt;12),"Morning",IF(AND(Table1[[#This Row],[Hour]]&gt;=12,Table1[[#This Row],[Hour]]&lt;18),"AfterNoon",IF(AND(Table1[[#This Row],[Hour]]&gt;=18,Table1[[#This Row],[Hour]]&lt;21),"Evening","Night")))</f>
        <v>Morning</v>
      </c>
      <c r="R1986">
        <f>Table1[[#This Row],[Total_Sales]]/Table1[[#This Row],[Quantity_Sold]]</f>
        <v>62.150000000000006</v>
      </c>
      <c r="S1986">
        <v>15</v>
      </c>
    </row>
    <row r="1987" spans="1:19" ht="15.75" customHeight="1" x14ac:dyDescent="0.25">
      <c r="A1987" s="3">
        <v>2986</v>
      </c>
      <c r="B1987" s="4">
        <v>45319</v>
      </c>
      <c r="C1987" s="3">
        <v>202</v>
      </c>
      <c r="D1987" s="3">
        <v>303</v>
      </c>
      <c r="E1987" s="3">
        <v>102</v>
      </c>
      <c r="F1987" s="3">
        <v>6</v>
      </c>
      <c r="G1987" s="5">
        <v>606.98</v>
      </c>
      <c r="H1987" s="5">
        <v>3641.88</v>
      </c>
      <c r="I1987" s="5">
        <v>619.1196000000001</v>
      </c>
      <c r="J1987" s="3" t="b">
        <v>0</v>
      </c>
      <c r="K1987" s="3" t="s">
        <v>201</v>
      </c>
      <c r="L1987" s="3">
        <v>2024</v>
      </c>
      <c r="M1987" s="3">
        <v>1</v>
      </c>
      <c r="N1987" s="3" t="s">
        <v>20</v>
      </c>
      <c r="O1987" s="11">
        <v>8</v>
      </c>
      <c r="P1987" s="11" t="str">
        <f>TEXT(Table1[[#This Row],[Order_Date]],"YYYY-MM")</f>
        <v>2024-01</v>
      </c>
      <c r="Q1987" s="9" t="str">
        <f>IF(AND(Table1[[#This Row],[Hour]]&gt;=6,Table1[[#This Row],[Hour]]&lt;12),"Morning",IF(AND(Table1[[#This Row],[Hour]]&gt;=12,Table1[[#This Row],[Hour]]&lt;18),"AfterNoon",IF(AND(Table1[[#This Row],[Hour]]&gt;=18,Table1[[#This Row],[Hour]]&lt;21),"Evening","Night")))</f>
        <v>Morning</v>
      </c>
      <c r="R1987">
        <f>Table1[[#This Row],[Total_Sales]]/Table1[[#This Row],[Quantity_Sold]]</f>
        <v>606.98</v>
      </c>
      <c r="S1987">
        <v>17</v>
      </c>
    </row>
    <row r="1988" spans="1:19" ht="15.75" customHeight="1" x14ac:dyDescent="0.25">
      <c r="A1988" s="3">
        <v>2987</v>
      </c>
      <c r="B1988" s="4">
        <v>45260</v>
      </c>
      <c r="C1988" s="3">
        <v>203</v>
      </c>
      <c r="D1988" s="3">
        <v>305</v>
      </c>
      <c r="E1988" s="3">
        <v>104</v>
      </c>
      <c r="F1988" s="3">
        <v>6</v>
      </c>
      <c r="G1988" s="5">
        <v>413.64400000000006</v>
      </c>
      <c r="H1988" s="5">
        <v>2481.8640000000005</v>
      </c>
      <c r="I1988" s="5">
        <v>471.55416000000008</v>
      </c>
      <c r="J1988" s="3" t="b">
        <v>0</v>
      </c>
      <c r="K1988" s="3" t="s">
        <v>676</v>
      </c>
      <c r="L1988" s="3">
        <v>2023</v>
      </c>
      <c r="M1988" s="3">
        <v>11</v>
      </c>
      <c r="N1988" s="3" t="s">
        <v>16</v>
      </c>
      <c r="O1988" s="11">
        <v>4</v>
      </c>
      <c r="P1988" s="11" t="str">
        <f>TEXT(Table1[[#This Row],[Order_Date]],"YYYY-MM")</f>
        <v>2023-11</v>
      </c>
      <c r="Q1988" s="9" t="str">
        <f>IF(AND(Table1[[#This Row],[Hour]]&gt;=6,Table1[[#This Row],[Hour]]&lt;12),"Morning",IF(AND(Table1[[#This Row],[Hour]]&gt;=12,Table1[[#This Row],[Hour]]&lt;18),"AfterNoon",IF(AND(Table1[[#This Row],[Hour]]&gt;=18,Table1[[#This Row],[Hour]]&lt;21),"Evening","Night")))</f>
        <v>Night</v>
      </c>
      <c r="R1988">
        <f>Table1[[#This Row],[Total_Sales]]/Table1[[#This Row],[Quantity_Sold]]</f>
        <v>413.64400000000006</v>
      </c>
      <c r="S1988">
        <v>19</v>
      </c>
    </row>
    <row r="1989" spans="1:19" ht="15.75" customHeight="1" x14ac:dyDescent="0.25">
      <c r="A1989" s="3">
        <v>2988</v>
      </c>
      <c r="B1989" s="4">
        <v>44913</v>
      </c>
      <c r="C1989" s="3">
        <v>201</v>
      </c>
      <c r="D1989" s="3">
        <v>304</v>
      </c>
      <c r="E1989" s="3">
        <v>104</v>
      </c>
      <c r="F1989" s="3">
        <v>5</v>
      </c>
      <c r="G1989" s="5">
        <v>411.488</v>
      </c>
      <c r="H1989" s="5">
        <v>2057.44</v>
      </c>
      <c r="I1989" s="5">
        <v>432.06239999999997</v>
      </c>
      <c r="J1989" s="3" t="b">
        <v>0</v>
      </c>
      <c r="K1989" s="3" t="s">
        <v>810</v>
      </c>
      <c r="L1989" s="3">
        <v>2022</v>
      </c>
      <c r="M1989" s="3">
        <v>12</v>
      </c>
      <c r="N1989" s="3" t="s">
        <v>20</v>
      </c>
      <c r="O1989" s="11">
        <v>3</v>
      </c>
      <c r="P1989" s="11" t="str">
        <f>TEXT(Table1[[#This Row],[Order_Date]],"YYYY-MM")</f>
        <v>2022-12</v>
      </c>
      <c r="Q1989" s="9" t="str">
        <f>IF(AND(Table1[[#This Row],[Hour]]&gt;=6,Table1[[#This Row],[Hour]]&lt;12),"Morning",IF(AND(Table1[[#This Row],[Hour]]&gt;=12,Table1[[#This Row],[Hour]]&lt;18),"AfterNoon",IF(AND(Table1[[#This Row],[Hour]]&gt;=18,Table1[[#This Row],[Hour]]&lt;21),"Evening","Night")))</f>
        <v>Night</v>
      </c>
      <c r="R1989">
        <f>Table1[[#This Row],[Total_Sales]]/Table1[[#This Row],[Quantity_Sold]]</f>
        <v>411.488</v>
      </c>
      <c r="S1989">
        <v>21</v>
      </c>
    </row>
    <row r="1990" spans="1:19" ht="15.75" customHeight="1" x14ac:dyDescent="0.25">
      <c r="A1990" s="3">
        <v>2989</v>
      </c>
      <c r="B1990" s="4">
        <v>45100</v>
      </c>
      <c r="C1990" s="3">
        <v>204</v>
      </c>
      <c r="D1990" s="3">
        <v>302</v>
      </c>
      <c r="E1990" s="3">
        <v>104</v>
      </c>
      <c r="F1990" s="3">
        <v>6</v>
      </c>
      <c r="G1990" s="5">
        <v>433.86200000000008</v>
      </c>
      <c r="H1990" s="5">
        <v>2603.1720000000005</v>
      </c>
      <c r="I1990" s="5">
        <v>650.79300000000012</v>
      </c>
      <c r="J1990" s="3" t="b">
        <v>1</v>
      </c>
      <c r="K1990" s="3" t="s">
        <v>47</v>
      </c>
      <c r="L1990" s="3">
        <v>2023</v>
      </c>
      <c r="M1990" s="3">
        <v>6</v>
      </c>
      <c r="N1990" s="3" t="s">
        <v>26</v>
      </c>
      <c r="O1990" s="11">
        <v>14</v>
      </c>
      <c r="P1990" s="11" t="str">
        <f>TEXT(Table1[[#This Row],[Order_Date]],"YYYY-MM")</f>
        <v>2023-06</v>
      </c>
      <c r="Q1990" s="9" t="str">
        <f>IF(AND(Table1[[#This Row],[Hour]]&gt;=6,Table1[[#This Row],[Hour]]&lt;12),"Morning",IF(AND(Table1[[#This Row],[Hour]]&gt;=12,Table1[[#This Row],[Hour]]&lt;18),"AfterNoon",IF(AND(Table1[[#This Row],[Hour]]&gt;=18,Table1[[#This Row],[Hour]]&lt;21),"Evening","Night")))</f>
        <v>AfterNoon</v>
      </c>
      <c r="R1990">
        <f>Table1[[#This Row],[Total_Sales]]/Table1[[#This Row],[Quantity_Sold]]</f>
        <v>433.86200000000008</v>
      </c>
      <c r="S1990">
        <v>25</v>
      </c>
    </row>
    <row r="1991" spans="1:19" ht="15.75" customHeight="1" x14ac:dyDescent="0.25">
      <c r="A1991" s="3">
        <v>2990</v>
      </c>
      <c r="B1991" s="4">
        <v>45350</v>
      </c>
      <c r="C1991" s="3">
        <v>202</v>
      </c>
      <c r="D1991" s="3">
        <v>304</v>
      </c>
      <c r="E1991" s="3">
        <v>101</v>
      </c>
      <c r="F1991" s="3">
        <v>6</v>
      </c>
      <c r="G1991" s="5">
        <v>585.92600000000004</v>
      </c>
      <c r="H1991" s="5">
        <v>3515.5560000000005</v>
      </c>
      <c r="I1991" s="5">
        <v>1054.6668000000002</v>
      </c>
      <c r="J1991" s="3" t="b">
        <v>0</v>
      </c>
      <c r="K1991" s="3" t="s">
        <v>1103</v>
      </c>
      <c r="L1991" s="3">
        <v>2024</v>
      </c>
      <c r="M1991" s="3">
        <v>2</v>
      </c>
      <c r="N1991" s="3" t="s">
        <v>18</v>
      </c>
      <c r="O1991" s="11">
        <v>7</v>
      </c>
      <c r="P1991" s="11" t="str">
        <f>TEXT(Table1[[#This Row],[Order_Date]],"YYYY-MM")</f>
        <v>2024-02</v>
      </c>
      <c r="Q1991" s="9" t="str">
        <f>IF(AND(Table1[[#This Row],[Hour]]&gt;=6,Table1[[#This Row],[Hour]]&lt;12),"Morning",IF(AND(Table1[[#This Row],[Hour]]&gt;=12,Table1[[#This Row],[Hour]]&lt;18),"AfterNoon",IF(AND(Table1[[#This Row],[Hour]]&gt;=18,Table1[[#This Row],[Hour]]&lt;21),"Evening","Night")))</f>
        <v>Morning</v>
      </c>
      <c r="R1991">
        <f>Table1[[#This Row],[Total_Sales]]/Table1[[#This Row],[Quantity_Sold]]</f>
        <v>585.92600000000004</v>
      </c>
      <c r="S1991">
        <v>30</v>
      </c>
    </row>
    <row r="1992" spans="1:19" ht="15.75" customHeight="1" x14ac:dyDescent="0.25">
      <c r="A1992" s="3">
        <v>2991</v>
      </c>
      <c r="B1992" s="4">
        <v>45191</v>
      </c>
      <c r="C1992" s="3">
        <v>203</v>
      </c>
      <c r="D1992" s="3">
        <v>302</v>
      </c>
      <c r="E1992" s="3">
        <v>105</v>
      </c>
      <c r="F1992" s="3">
        <v>5</v>
      </c>
      <c r="G1992" s="5">
        <v>122.056</v>
      </c>
      <c r="H1992" s="5">
        <v>610.28</v>
      </c>
      <c r="I1992" s="5">
        <v>91.541999999999987</v>
      </c>
      <c r="J1992" s="3" t="b">
        <v>0</v>
      </c>
      <c r="K1992" s="3" t="s">
        <v>133</v>
      </c>
      <c r="L1992" s="3">
        <v>2023</v>
      </c>
      <c r="M1992" s="3">
        <v>9</v>
      </c>
      <c r="N1992" s="3" t="s">
        <v>26</v>
      </c>
      <c r="O1992" s="11">
        <v>11</v>
      </c>
      <c r="P1992" s="11" t="str">
        <f>TEXT(Table1[[#This Row],[Order_Date]],"YYYY-MM")</f>
        <v>2023-09</v>
      </c>
      <c r="Q1992" s="9" t="str">
        <f>IF(AND(Table1[[#This Row],[Hour]]&gt;=6,Table1[[#This Row],[Hour]]&lt;12),"Morning",IF(AND(Table1[[#This Row],[Hour]]&gt;=12,Table1[[#This Row],[Hour]]&lt;18),"AfterNoon",IF(AND(Table1[[#This Row],[Hour]]&gt;=18,Table1[[#This Row],[Hour]]&lt;21),"Evening","Night")))</f>
        <v>Morning</v>
      </c>
      <c r="R1992">
        <f>Table1[[#This Row],[Total_Sales]]/Table1[[#This Row],[Quantity_Sold]]</f>
        <v>122.056</v>
      </c>
      <c r="S1992">
        <v>15</v>
      </c>
    </row>
    <row r="1993" spans="1:19" ht="15.75" customHeight="1" x14ac:dyDescent="0.25">
      <c r="A1993" s="3">
        <v>2992</v>
      </c>
      <c r="B1993" s="4">
        <v>45220</v>
      </c>
      <c r="C1993" s="3">
        <v>202</v>
      </c>
      <c r="D1993" s="3">
        <v>301</v>
      </c>
      <c r="E1993" s="3">
        <v>105</v>
      </c>
      <c r="F1993" s="3">
        <v>8</v>
      </c>
      <c r="G1993" s="5">
        <v>224.09200000000001</v>
      </c>
      <c r="H1993" s="5">
        <v>1792.7360000000001</v>
      </c>
      <c r="I1993" s="5">
        <v>304.76512000000002</v>
      </c>
      <c r="J1993" s="3" t="b">
        <v>0</v>
      </c>
      <c r="K1993" s="3" t="s">
        <v>1019</v>
      </c>
      <c r="L1993" s="3">
        <v>2023</v>
      </c>
      <c r="M1993" s="3">
        <v>10</v>
      </c>
      <c r="N1993" s="3" t="s">
        <v>22</v>
      </c>
      <c r="O1993" s="11">
        <v>0</v>
      </c>
      <c r="P1993" s="11" t="str">
        <f>TEXT(Table1[[#This Row],[Order_Date]],"YYYY-MM")</f>
        <v>2023-10</v>
      </c>
      <c r="Q1993" s="9" t="str">
        <f>IF(AND(Table1[[#This Row],[Hour]]&gt;=6,Table1[[#This Row],[Hour]]&lt;12),"Morning",IF(AND(Table1[[#This Row],[Hour]]&gt;=12,Table1[[#This Row],[Hour]]&lt;18),"AfterNoon",IF(AND(Table1[[#This Row],[Hour]]&gt;=18,Table1[[#This Row],[Hour]]&lt;21),"Evening","Night")))</f>
        <v>Night</v>
      </c>
      <c r="R1993">
        <f>Table1[[#This Row],[Total_Sales]]/Table1[[#This Row],[Quantity_Sold]]</f>
        <v>224.09200000000001</v>
      </c>
      <c r="S1993">
        <v>17</v>
      </c>
    </row>
    <row r="1994" spans="1:19" ht="15.75" customHeight="1" x14ac:dyDescent="0.25">
      <c r="A1994" s="3">
        <v>2993</v>
      </c>
      <c r="B1994" s="4">
        <v>45137</v>
      </c>
      <c r="C1994" s="3">
        <v>205</v>
      </c>
      <c r="D1994" s="3">
        <v>305</v>
      </c>
      <c r="E1994" s="3">
        <v>104</v>
      </c>
      <c r="F1994" s="3">
        <v>1</v>
      </c>
      <c r="G1994" s="5">
        <v>245.25600000000003</v>
      </c>
      <c r="H1994" s="5">
        <v>245.25600000000003</v>
      </c>
      <c r="I1994" s="5">
        <v>46.598640000000003</v>
      </c>
      <c r="J1994" s="3" t="b">
        <v>0</v>
      </c>
      <c r="K1994" s="3" t="s">
        <v>307</v>
      </c>
      <c r="L1994" s="3">
        <v>2023</v>
      </c>
      <c r="M1994" s="3">
        <v>7</v>
      </c>
      <c r="N1994" s="3" t="s">
        <v>20</v>
      </c>
      <c r="O1994" s="11">
        <v>7</v>
      </c>
      <c r="P1994" s="11" t="str">
        <f>TEXT(Table1[[#This Row],[Order_Date]],"YYYY-MM")</f>
        <v>2023-07</v>
      </c>
      <c r="Q1994" s="9" t="str">
        <f>IF(AND(Table1[[#This Row],[Hour]]&gt;=6,Table1[[#This Row],[Hour]]&lt;12),"Morning",IF(AND(Table1[[#This Row],[Hour]]&gt;=12,Table1[[#This Row],[Hour]]&lt;18),"AfterNoon",IF(AND(Table1[[#This Row],[Hour]]&gt;=18,Table1[[#This Row],[Hour]]&lt;21),"Evening","Night")))</f>
        <v>Morning</v>
      </c>
      <c r="R1994">
        <f>Table1[[#This Row],[Total_Sales]]/Table1[[#This Row],[Quantity_Sold]]</f>
        <v>245.25600000000003</v>
      </c>
      <c r="S1994">
        <v>19</v>
      </c>
    </row>
    <row r="1995" spans="1:19" ht="15.75" customHeight="1" x14ac:dyDescent="0.25">
      <c r="A1995" s="3">
        <v>2994</v>
      </c>
      <c r="B1995" s="4">
        <v>45096</v>
      </c>
      <c r="C1995" s="3">
        <v>205</v>
      </c>
      <c r="D1995" s="3">
        <v>305</v>
      </c>
      <c r="E1995" s="3">
        <v>105</v>
      </c>
      <c r="F1995" s="3">
        <v>1</v>
      </c>
      <c r="G1995" s="5">
        <v>456.56600000000003</v>
      </c>
      <c r="H1995" s="5">
        <v>456.56600000000003</v>
      </c>
      <c r="I1995" s="5">
        <v>95.878860000000003</v>
      </c>
      <c r="J1995" s="3" t="b">
        <v>0</v>
      </c>
      <c r="K1995" s="3" t="s">
        <v>689</v>
      </c>
      <c r="L1995" s="3">
        <v>2023</v>
      </c>
      <c r="M1995" s="3">
        <v>6</v>
      </c>
      <c r="N1995" s="3" t="s">
        <v>28</v>
      </c>
      <c r="O1995" s="11">
        <v>6</v>
      </c>
      <c r="P1995" s="11" t="str">
        <f>TEXT(Table1[[#This Row],[Order_Date]],"YYYY-MM")</f>
        <v>2023-06</v>
      </c>
      <c r="Q1995" s="9" t="str">
        <f>IF(AND(Table1[[#This Row],[Hour]]&gt;=6,Table1[[#This Row],[Hour]]&lt;12),"Morning",IF(AND(Table1[[#This Row],[Hour]]&gt;=12,Table1[[#This Row],[Hour]]&lt;18),"AfterNoon",IF(AND(Table1[[#This Row],[Hour]]&gt;=18,Table1[[#This Row],[Hour]]&lt;21),"Evening","Night")))</f>
        <v>Morning</v>
      </c>
      <c r="R1995">
        <f>Table1[[#This Row],[Total_Sales]]/Table1[[#This Row],[Quantity_Sold]]</f>
        <v>456.56600000000003</v>
      </c>
      <c r="S1995">
        <v>21</v>
      </c>
    </row>
    <row r="1996" spans="1:19" ht="15.75" customHeight="1" x14ac:dyDescent="0.25">
      <c r="A1996" s="3">
        <v>2995</v>
      </c>
      <c r="B1996" s="4">
        <v>45399</v>
      </c>
      <c r="C1996" s="3">
        <v>201</v>
      </c>
      <c r="D1996" s="3">
        <v>302</v>
      </c>
      <c r="E1996" s="3">
        <v>105</v>
      </c>
      <c r="F1996" s="3">
        <v>5</v>
      </c>
      <c r="G1996" s="5">
        <v>235.4</v>
      </c>
      <c r="H1996" s="5">
        <v>1177</v>
      </c>
      <c r="I1996" s="5">
        <v>294.25</v>
      </c>
      <c r="J1996" s="3" t="b">
        <v>0</v>
      </c>
      <c r="K1996" s="3" t="s">
        <v>1104</v>
      </c>
      <c r="L1996" s="3">
        <v>2024</v>
      </c>
      <c r="M1996" s="3">
        <v>4</v>
      </c>
      <c r="N1996" s="3" t="s">
        <v>18</v>
      </c>
      <c r="O1996" s="11">
        <v>12</v>
      </c>
      <c r="P1996" s="11" t="str">
        <f>TEXT(Table1[[#This Row],[Order_Date]],"YYYY-MM")</f>
        <v>2024-04</v>
      </c>
      <c r="Q1996" s="9" t="str">
        <f>IF(AND(Table1[[#This Row],[Hour]]&gt;=6,Table1[[#This Row],[Hour]]&lt;12),"Morning",IF(AND(Table1[[#This Row],[Hour]]&gt;=12,Table1[[#This Row],[Hour]]&lt;18),"AfterNoon",IF(AND(Table1[[#This Row],[Hour]]&gt;=18,Table1[[#This Row],[Hour]]&lt;21),"Evening","Night")))</f>
        <v>AfterNoon</v>
      </c>
      <c r="R1996">
        <f>Table1[[#This Row],[Total_Sales]]/Table1[[#This Row],[Quantity_Sold]]</f>
        <v>235.4</v>
      </c>
      <c r="S1996">
        <v>25</v>
      </c>
    </row>
    <row r="1997" spans="1:19" ht="15.75" customHeight="1" x14ac:dyDescent="0.25">
      <c r="A1997" s="3">
        <v>2996</v>
      </c>
      <c r="B1997" s="4">
        <v>45082</v>
      </c>
      <c r="C1997" s="3">
        <v>205</v>
      </c>
      <c r="D1997" s="3">
        <v>301</v>
      </c>
      <c r="E1997" s="3">
        <v>101</v>
      </c>
      <c r="F1997" s="3">
        <v>10</v>
      </c>
      <c r="G1997" s="5">
        <v>486.33200000000005</v>
      </c>
      <c r="H1997" s="5">
        <v>4863.3200000000006</v>
      </c>
      <c r="I1997" s="5">
        <v>1458.9960000000001</v>
      </c>
      <c r="J1997" s="3" t="b">
        <v>0</v>
      </c>
      <c r="K1997" s="3" t="s">
        <v>372</v>
      </c>
      <c r="L1997" s="3">
        <v>2023</v>
      </c>
      <c r="M1997" s="3">
        <v>6</v>
      </c>
      <c r="N1997" s="3" t="s">
        <v>28</v>
      </c>
      <c r="O1997" s="11">
        <v>19</v>
      </c>
      <c r="P1997" s="11" t="str">
        <f>TEXT(Table1[[#This Row],[Order_Date]],"YYYY-MM")</f>
        <v>2023-06</v>
      </c>
      <c r="Q1997" s="9" t="str">
        <f>IF(AND(Table1[[#This Row],[Hour]]&gt;=6,Table1[[#This Row],[Hour]]&lt;12),"Morning",IF(AND(Table1[[#This Row],[Hour]]&gt;=12,Table1[[#This Row],[Hour]]&lt;18),"AfterNoon",IF(AND(Table1[[#This Row],[Hour]]&gt;=18,Table1[[#This Row],[Hour]]&lt;21),"Evening","Night")))</f>
        <v>Evening</v>
      </c>
      <c r="R1997">
        <f>Table1[[#This Row],[Total_Sales]]/Table1[[#This Row],[Quantity_Sold]]</f>
        <v>486.33200000000005</v>
      </c>
      <c r="S1997">
        <v>30</v>
      </c>
    </row>
    <row r="1998" spans="1:19" ht="15.75" customHeight="1" x14ac:dyDescent="0.25">
      <c r="A1998" s="3">
        <v>2997</v>
      </c>
      <c r="B1998" s="4">
        <v>44979</v>
      </c>
      <c r="C1998" s="3">
        <v>204</v>
      </c>
      <c r="D1998" s="3">
        <v>301</v>
      </c>
      <c r="E1998" s="3">
        <v>101</v>
      </c>
      <c r="F1998" s="3">
        <v>1</v>
      </c>
      <c r="G1998" s="5">
        <v>658.74600000000009</v>
      </c>
      <c r="H1998" s="5">
        <v>658.74600000000009</v>
      </c>
      <c r="I1998" s="5">
        <v>98.811900000000009</v>
      </c>
      <c r="J1998" s="3" t="b">
        <v>0</v>
      </c>
      <c r="K1998" s="3" t="s">
        <v>196</v>
      </c>
      <c r="L1998" s="3">
        <v>2023</v>
      </c>
      <c r="M1998" s="3">
        <v>2</v>
      </c>
      <c r="N1998" s="3" t="s">
        <v>18</v>
      </c>
      <c r="O1998" s="11">
        <v>4</v>
      </c>
      <c r="P1998" s="11" t="str">
        <f>TEXT(Table1[[#This Row],[Order_Date]],"YYYY-MM")</f>
        <v>2023-02</v>
      </c>
      <c r="Q1998" s="9" t="str">
        <f>IF(AND(Table1[[#This Row],[Hour]]&gt;=6,Table1[[#This Row],[Hour]]&lt;12),"Morning",IF(AND(Table1[[#This Row],[Hour]]&gt;=12,Table1[[#This Row],[Hour]]&lt;18),"AfterNoon",IF(AND(Table1[[#This Row],[Hour]]&gt;=18,Table1[[#This Row],[Hour]]&lt;21),"Evening","Night")))</f>
        <v>Night</v>
      </c>
      <c r="R1998">
        <f>Table1[[#This Row],[Total_Sales]]/Table1[[#This Row],[Quantity_Sold]]</f>
        <v>658.74600000000009</v>
      </c>
      <c r="S1998">
        <v>15</v>
      </c>
    </row>
    <row r="1999" spans="1:19" ht="15.75" customHeight="1" x14ac:dyDescent="0.25">
      <c r="A1999" s="3">
        <v>2998</v>
      </c>
      <c r="B1999" s="4">
        <v>45403</v>
      </c>
      <c r="C1999" s="3">
        <v>204</v>
      </c>
      <c r="D1999" s="3">
        <v>304</v>
      </c>
      <c r="E1999" s="3">
        <v>105</v>
      </c>
      <c r="F1999" s="3">
        <v>9</v>
      </c>
      <c r="G1999" s="5">
        <v>391.68799999999999</v>
      </c>
      <c r="H1999" s="5">
        <v>3525.192</v>
      </c>
      <c r="I1999" s="5">
        <v>599.28264000000001</v>
      </c>
      <c r="J1999" s="3" t="b">
        <v>1</v>
      </c>
      <c r="K1999" s="3" t="s">
        <v>352</v>
      </c>
      <c r="L1999" s="3">
        <v>2024</v>
      </c>
      <c r="M1999" s="3">
        <v>4</v>
      </c>
      <c r="N1999" s="3" t="s">
        <v>20</v>
      </c>
      <c r="O1999" s="11">
        <v>3</v>
      </c>
      <c r="P1999" s="11" t="str">
        <f>TEXT(Table1[[#This Row],[Order_Date]],"YYYY-MM")</f>
        <v>2024-04</v>
      </c>
      <c r="Q1999" s="9" t="str">
        <f>IF(AND(Table1[[#This Row],[Hour]]&gt;=6,Table1[[#This Row],[Hour]]&lt;12),"Morning",IF(AND(Table1[[#This Row],[Hour]]&gt;=12,Table1[[#This Row],[Hour]]&lt;18),"AfterNoon",IF(AND(Table1[[#This Row],[Hour]]&gt;=18,Table1[[#This Row],[Hour]]&lt;21),"Evening","Night")))</f>
        <v>Night</v>
      </c>
      <c r="R1999">
        <f>Table1[[#This Row],[Total_Sales]]/Table1[[#This Row],[Quantity_Sold]]</f>
        <v>391.68799999999999</v>
      </c>
      <c r="S1999">
        <v>17</v>
      </c>
    </row>
    <row r="2000" spans="1:19" ht="15.75" customHeight="1" x14ac:dyDescent="0.25">
      <c r="A2000" s="3">
        <v>2999</v>
      </c>
      <c r="B2000" s="4">
        <v>45524</v>
      </c>
      <c r="C2000" s="3">
        <v>202</v>
      </c>
      <c r="D2000" s="3">
        <v>305</v>
      </c>
      <c r="E2000" s="3">
        <v>104</v>
      </c>
      <c r="F2000" s="3">
        <v>6</v>
      </c>
      <c r="G2000" s="5">
        <v>343.31000000000006</v>
      </c>
      <c r="H2000" s="5">
        <v>2059.8600000000006</v>
      </c>
      <c r="I2000" s="5">
        <v>391.37340000000012</v>
      </c>
      <c r="J2000" s="3" t="b">
        <v>1</v>
      </c>
      <c r="K2000" s="3" t="s">
        <v>760</v>
      </c>
      <c r="L2000" s="3">
        <v>2024</v>
      </c>
      <c r="M2000" s="3">
        <v>8</v>
      </c>
      <c r="N2000" s="3" t="s">
        <v>31</v>
      </c>
      <c r="O2000" s="11">
        <v>14</v>
      </c>
      <c r="P2000" s="11" t="str">
        <f>TEXT(Table1[[#This Row],[Order_Date]],"YYYY-MM")</f>
        <v>2024-08</v>
      </c>
      <c r="Q2000" s="9" t="str">
        <f>IF(AND(Table1[[#This Row],[Hour]]&gt;=6,Table1[[#This Row],[Hour]]&lt;12),"Morning",IF(AND(Table1[[#This Row],[Hour]]&gt;=12,Table1[[#This Row],[Hour]]&lt;18),"AfterNoon",IF(AND(Table1[[#This Row],[Hour]]&gt;=18,Table1[[#This Row],[Hour]]&lt;21),"Evening","Night")))</f>
        <v>AfterNoon</v>
      </c>
      <c r="R2000">
        <f>Table1[[#This Row],[Total_Sales]]/Table1[[#This Row],[Quantity_Sold]]</f>
        <v>343.31000000000012</v>
      </c>
      <c r="S2000">
        <v>19</v>
      </c>
    </row>
    <row r="2001" spans="1:19" ht="15.75" customHeight="1" x14ac:dyDescent="0.25">
      <c r="A2001" s="3">
        <v>3000</v>
      </c>
      <c r="B2001" s="4">
        <v>45319</v>
      </c>
      <c r="C2001" s="3">
        <v>205</v>
      </c>
      <c r="D2001" s="3">
        <v>302</v>
      </c>
      <c r="E2001" s="3">
        <v>105</v>
      </c>
      <c r="F2001" s="3">
        <v>1</v>
      </c>
      <c r="G2001" s="5">
        <v>472.36200000000008</v>
      </c>
      <c r="H2001" s="5">
        <v>472.36200000000008</v>
      </c>
      <c r="I2001" s="5">
        <v>99.196020000000019</v>
      </c>
      <c r="J2001" s="3" t="b">
        <v>0</v>
      </c>
      <c r="K2001" s="3" t="s">
        <v>111</v>
      </c>
      <c r="L2001" s="3">
        <v>2024</v>
      </c>
      <c r="M2001" s="3">
        <v>1</v>
      </c>
      <c r="N2001" s="3" t="s">
        <v>20</v>
      </c>
      <c r="O2001" s="11">
        <v>18</v>
      </c>
      <c r="P2001" s="11" t="str">
        <f>TEXT(Table1[[#This Row],[Order_Date]],"YYYY-MM")</f>
        <v>2024-01</v>
      </c>
      <c r="Q2001" s="9" t="str">
        <f>IF(AND(Table1[[#This Row],[Hour]]&gt;=6,Table1[[#This Row],[Hour]]&lt;12),"Morning",IF(AND(Table1[[#This Row],[Hour]]&gt;=12,Table1[[#This Row],[Hour]]&lt;18),"AfterNoon",IF(AND(Table1[[#This Row],[Hour]]&gt;=18,Table1[[#This Row],[Hour]]&lt;21),"Evening","Night")))</f>
        <v>Evening</v>
      </c>
      <c r="R2001">
        <f>Table1[[#This Row],[Total_Sales]]/Table1[[#This Row],[Quantity_Sold]]</f>
        <v>472.36200000000008</v>
      </c>
      <c r="S2001">
        <v>21</v>
      </c>
    </row>
  </sheetData>
  <pageMargins left="0.7" right="0.7" top="0.75" bottom="0.75" header="0" footer="0"/>
  <pageSetup orientation="landscape"/>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heetViews>
  <sheetFormatPr defaultColWidth="14.42578125" defaultRowHeight="15" customHeight="1" x14ac:dyDescent="0.25"/>
  <cols>
    <col min="1" max="1" width="10.85546875" customWidth="1"/>
    <col min="2" max="2" width="16.85546875" customWidth="1"/>
    <col min="3" max="3" width="16.7109375" customWidth="1"/>
    <col min="4" max="26" width="8.7109375" customWidth="1"/>
  </cols>
  <sheetData>
    <row r="1" spans="1:3" x14ac:dyDescent="0.25">
      <c r="A1" s="1" t="s">
        <v>2</v>
      </c>
      <c r="B1" s="1" t="s">
        <v>1105</v>
      </c>
      <c r="C1" s="1" t="s">
        <v>1106</v>
      </c>
    </row>
    <row r="2" spans="1:3" x14ac:dyDescent="0.25">
      <c r="A2" s="3">
        <v>201</v>
      </c>
      <c r="B2" s="3" t="s">
        <v>1107</v>
      </c>
      <c r="C2" s="3" t="s">
        <v>1108</v>
      </c>
    </row>
    <row r="3" spans="1:3" x14ac:dyDescent="0.25">
      <c r="A3" s="3">
        <v>202</v>
      </c>
      <c r="B3" s="3" t="s">
        <v>1109</v>
      </c>
      <c r="C3" s="3" t="s">
        <v>1108</v>
      </c>
    </row>
    <row r="4" spans="1:3" x14ac:dyDescent="0.25">
      <c r="A4" s="3">
        <v>203</v>
      </c>
      <c r="B4" s="3" t="s">
        <v>1110</v>
      </c>
      <c r="C4" s="3" t="s">
        <v>1111</v>
      </c>
    </row>
    <row r="5" spans="1:3" x14ac:dyDescent="0.25">
      <c r="A5" s="3">
        <v>204</v>
      </c>
      <c r="B5" s="3" t="s">
        <v>1112</v>
      </c>
      <c r="C5" s="3" t="s">
        <v>1113</v>
      </c>
    </row>
    <row r="6" spans="1:3" x14ac:dyDescent="0.25">
      <c r="A6" s="3">
        <v>205</v>
      </c>
      <c r="B6" s="3" t="s">
        <v>1114</v>
      </c>
      <c r="C6" s="3" t="s">
        <v>1108</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sheetViews>
  <sheetFormatPr defaultColWidth="14.42578125" defaultRowHeight="15" customHeight="1" x14ac:dyDescent="0.25"/>
  <cols>
    <col min="1" max="1" width="20.140625" customWidth="1"/>
    <col min="2" max="2" width="16.140625" customWidth="1"/>
    <col min="3" max="3" width="10.85546875" customWidth="1"/>
    <col min="4" max="26" width="8.7109375" customWidth="1"/>
  </cols>
  <sheetData>
    <row r="1" spans="1:3" x14ac:dyDescent="0.25">
      <c r="A1" s="1" t="s">
        <v>3</v>
      </c>
      <c r="B1" s="1" t="s">
        <v>1115</v>
      </c>
      <c r="C1" s="1" t="s">
        <v>1116</v>
      </c>
    </row>
    <row r="2" spans="1:3" x14ac:dyDescent="0.25">
      <c r="A2" s="3">
        <v>301</v>
      </c>
      <c r="B2" s="3" t="s">
        <v>1117</v>
      </c>
      <c r="C2" s="4">
        <v>45186</v>
      </c>
    </row>
    <row r="3" spans="1:3" x14ac:dyDescent="0.25">
      <c r="A3" s="3">
        <v>302</v>
      </c>
      <c r="B3" s="3" t="s">
        <v>1118</v>
      </c>
      <c r="C3" s="4">
        <v>44581</v>
      </c>
    </row>
    <row r="4" spans="1:3" x14ac:dyDescent="0.25">
      <c r="A4" s="3">
        <v>303</v>
      </c>
      <c r="B4" s="3" t="s">
        <v>1119</v>
      </c>
      <c r="C4" s="4">
        <v>44895</v>
      </c>
    </row>
    <row r="5" spans="1:3" x14ac:dyDescent="0.25">
      <c r="A5" s="3">
        <v>304</v>
      </c>
      <c r="B5" s="3" t="s">
        <v>1120</v>
      </c>
      <c r="C5" s="4">
        <v>45292</v>
      </c>
    </row>
    <row r="6" spans="1:3" x14ac:dyDescent="0.25">
      <c r="A6" s="3">
        <v>305</v>
      </c>
      <c r="B6" s="3" t="s">
        <v>1121</v>
      </c>
      <c r="C6" s="4">
        <v>45065</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heetViews>
  <sheetFormatPr defaultColWidth="14.42578125" defaultRowHeight="15" customHeight="1" x14ac:dyDescent="0.25"/>
  <cols>
    <col min="1" max="1" width="10" customWidth="1"/>
    <col min="2" max="2" width="13.28515625" customWidth="1"/>
    <col min="3" max="26" width="8.7109375" customWidth="1"/>
  </cols>
  <sheetData>
    <row r="1" spans="1:2" x14ac:dyDescent="0.25">
      <c r="A1" s="1" t="s">
        <v>4</v>
      </c>
      <c r="B1" s="1" t="s">
        <v>1122</v>
      </c>
    </row>
    <row r="2" spans="1:2" x14ac:dyDescent="0.25">
      <c r="A2" s="3">
        <v>101</v>
      </c>
      <c r="B2" s="3" t="s">
        <v>1123</v>
      </c>
    </row>
    <row r="3" spans="1:2" x14ac:dyDescent="0.25">
      <c r="A3" s="3">
        <v>102</v>
      </c>
      <c r="B3" s="3" t="s">
        <v>1124</v>
      </c>
    </row>
    <row r="4" spans="1:2" x14ac:dyDescent="0.25">
      <c r="A4" s="3">
        <v>103</v>
      </c>
      <c r="B4" s="3" t="s">
        <v>1125</v>
      </c>
    </row>
    <row r="5" spans="1:2" x14ac:dyDescent="0.25">
      <c r="A5" s="3">
        <v>104</v>
      </c>
      <c r="B5" s="3" t="s">
        <v>1126</v>
      </c>
    </row>
    <row r="6" spans="1:2" x14ac:dyDescent="0.25">
      <c r="A6" s="3">
        <v>105</v>
      </c>
      <c r="B6" s="3" t="s">
        <v>1127</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heetViews>
  <sheetFormatPr defaultColWidth="14.42578125" defaultRowHeight="15" customHeight="1" x14ac:dyDescent="0.25"/>
  <cols>
    <col min="1" max="1" width="12.42578125" customWidth="1"/>
    <col min="2" max="2" width="21.28515625" customWidth="1"/>
    <col min="3" max="3" width="10" customWidth="1"/>
    <col min="4" max="25" width="8.7109375" customWidth="1"/>
  </cols>
  <sheetData>
    <row r="1" spans="1:3" x14ac:dyDescent="0.25">
      <c r="A1" s="1" t="s">
        <v>1128</v>
      </c>
      <c r="B1" s="1" t="s">
        <v>1129</v>
      </c>
      <c r="C1" s="1" t="s">
        <v>4</v>
      </c>
    </row>
    <row r="2" spans="1:3" x14ac:dyDescent="0.25">
      <c r="A2" s="3">
        <v>401</v>
      </c>
      <c r="B2" s="3" t="s">
        <v>1130</v>
      </c>
      <c r="C2" s="3">
        <v>105</v>
      </c>
    </row>
    <row r="3" spans="1:3" x14ac:dyDescent="0.25">
      <c r="A3" s="3">
        <v>402</v>
      </c>
      <c r="B3" s="3" t="s">
        <v>1131</v>
      </c>
      <c r="C3" s="3">
        <v>101</v>
      </c>
    </row>
    <row r="4" spans="1:3" x14ac:dyDescent="0.25">
      <c r="A4" s="3">
        <v>403</v>
      </c>
      <c r="B4" s="3" t="s">
        <v>1132</v>
      </c>
      <c r="C4" s="3">
        <v>105</v>
      </c>
    </row>
    <row r="5" spans="1:3" x14ac:dyDescent="0.25">
      <c r="A5" s="3">
        <v>404</v>
      </c>
      <c r="B5" s="3" t="s">
        <v>1133</v>
      </c>
      <c r="C5" s="3">
        <v>103</v>
      </c>
    </row>
    <row r="6" spans="1:3" x14ac:dyDescent="0.25">
      <c r="A6" s="3">
        <v>405</v>
      </c>
      <c r="B6" s="3" t="s">
        <v>1134</v>
      </c>
      <c r="C6" s="3">
        <v>103</v>
      </c>
    </row>
    <row r="7" spans="1:3" x14ac:dyDescent="0.25">
      <c r="A7" s="3">
        <v>406</v>
      </c>
      <c r="B7" s="3" t="s">
        <v>1135</v>
      </c>
      <c r="C7" s="3">
        <v>104</v>
      </c>
    </row>
    <row r="8" spans="1:3" x14ac:dyDescent="0.25">
      <c r="A8" s="3">
        <v>407</v>
      </c>
      <c r="B8" s="3" t="s">
        <v>1136</v>
      </c>
      <c r="C8" s="3">
        <v>101</v>
      </c>
    </row>
    <row r="9" spans="1:3" x14ac:dyDescent="0.25">
      <c r="A9" s="3">
        <v>408</v>
      </c>
      <c r="B9" s="3" t="s">
        <v>1137</v>
      </c>
      <c r="C9" s="3">
        <v>104</v>
      </c>
    </row>
    <row r="10" spans="1:3" x14ac:dyDescent="0.25">
      <c r="A10" s="3">
        <v>409</v>
      </c>
      <c r="B10" s="3" t="s">
        <v>1138</v>
      </c>
      <c r="C10" s="3">
        <v>103</v>
      </c>
    </row>
    <row r="11" spans="1:3" x14ac:dyDescent="0.25">
      <c r="A11" s="3">
        <v>410</v>
      </c>
      <c r="B11" s="3" t="s">
        <v>1139</v>
      </c>
      <c r="C11" s="3">
        <v>101</v>
      </c>
    </row>
    <row r="12" spans="1:3" x14ac:dyDescent="0.25">
      <c r="A12" s="3">
        <v>411</v>
      </c>
      <c r="B12" s="3" t="s">
        <v>1140</v>
      </c>
      <c r="C12" s="3">
        <v>102</v>
      </c>
    </row>
    <row r="13" spans="1:3" x14ac:dyDescent="0.25">
      <c r="A13" s="3">
        <v>412</v>
      </c>
      <c r="B13" s="3" t="s">
        <v>1141</v>
      </c>
      <c r="C13" s="3">
        <v>104</v>
      </c>
    </row>
    <row r="14" spans="1:3" x14ac:dyDescent="0.25">
      <c r="A14" s="3">
        <v>413</v>
      </c>
      <c r="B14" s="3" t="s">
        <v>1142</v>
      </c>
      <c r="C14" s="3">
        <v>104</v>
      </c>
    </row>
    <row r="15" spans="1:3" x14ac:dyDescent="0.25">
      <c r="A15" s="3">
        <v>414</v>
      </c>
      <c r="B15" s="3" t="s">
        <v>1135</v>
      </c>
      <c r="C15" s="3">
        <v>103</v>
      </c>
    </row>
    <row r="16" spans="1:3" x14ac:dyDescent="0.25">
      <c r="A16" s="3">
        <v>415</v>
      </c>
      <c r="B16" s="3" t="s">
        <v>1143</v>
      </c>
      <c r="C16" s="3">
        <v>105</v>
      </c>
    </row>
    <row r="17" spans="1:3" x14ac:dyDescent="0.25">
      <c r="A17" s="3">
        <v>416</v>
      </c>
      <c r="B17" s="3" t="s">
        <v>1144</v>
      </c>
      <c r="C17" s="3">
        <v>105</v>
      </c>
    </row>
    <row r="18" spans="1:3" x14ac:dyDescent="0.25">
      <c r="A18" s="3">
        <v>417</v>
      </c>
      <c r="B18" s="3" t="s">
        <v>1145</v>
      </c>
      <c r="C18" s="3">
        <v>103</v>
      </c>
    </row>
    <row r="19" spans="1:3" x14ac:dyDescent="0.25">
      <c r="A19" s="3">
        <v>418</v>
      </c>
      <c r="B19" s="3" t="s">
        <v>1146</v>
      </c>
      <c r="C19" s="3">
        <v>102</v>
      </c>
    </row>
    <row r="20" spans="1:3" x14ac:dyDescent="0.25">
      <c r="A20" s="3">
        <v>419</v>
      </c>
      <c r="B20" s="3" t="s">
        <v>1147</v>
      </c>
      <c r="C20" s="3">
        <v>101</v>
      </c>
    </row>
    <row r="21" spans="1:3" ht="15.75" customHeight="1" x14ac:dyDescent="0.25">
      <c r="A21" s="3">
        <v>420</v>
      </c>
      <c r="B21" s="3" t="s">
        <v>1148</v>
      </c>
      <c r="C21" s="3">
        <v>101</v>
      </c>
    </row>
    <row r="22" spans="1:3" ht="15.75" customHeight="1" x14ac:dyDescent="0.25">
      <c r="A22" s="3">
        <v>421</v>
      </c>
      <c r="B22" s="3" t="s">
        <v>1149</v>
      </c>
      <c r="C22" s="3">
        <v>101</v>
      </c>
    </row>
    <row r="23" spans="1:3" ht="15.75" customHeight="1" x14ac:dyDescent="0.25">
      <c r="A23" s="3">
        <v>422</v>
      </c>
      <c r="B23" s="3" t="s">
        <v>1150</v>
      </c>
      <c r="C23" s="3">
        <v>101</v>
      </c>
    </row>
    <row r="24" spans="1:3" ht="15.75" customHeight="1" x14ac:dyDescent="0.25">
      <c r="A24" s="3">
        <v>423</v>
      </c>
      <c r="B24" s="3" t="s">
        <v>1151</v>
      </c>
      <c r="C24" s="3">
        <v>104</v>
      </c>
    </row>
    <row r="25" spans="1:3" ht="15.75" customHeight="1" x14ac:dyDescent="0.25">
      <c r="A25" s="3">
        <v>424</v>
      </c>
      <c r="B25" s="3" t="s">
        <v>1152</v>
      </c>
      <c r="C25" s="3">
        <v>102</v>
      </c>
    </row>
    <row r="26" spans="1:3" ht="15.75" customHeight="1" x14ac:dyDescent="0.25">
      <c r="A26" s="3">
        <v>425</v>
      </c>
      <c r="B26" s="3" t="s">
        <v>1153</v>
      </c>
      <c r="C26" s="3">
        <v>103</v>
      </c>
    </row>
    <row r="27" spans="1:3" ht="15.75" customHeight="1" x14ac:dyDescent="0.25">
      <c r="A27" s="3">
        <v>426</v>
      </c>
      <c r="B27" s="3" t="s">
        <v>1154</v>
      </c>
      <c r="C27" s="3">
        <v>101</v>
      </c>
    </row>
    <row r="28" spans="1:3" ht="15.75" customHeight="1" x14ac:dyDescent="0.25">
      <c r="A28" s="3">
        <v>427</v>
      </c>
      <c r="B28" s="3" t="s">
        <v>1155</v>
      </c>
      <c r="C28" s="3">
        <v>103</v>
      </c>
    </row>
    <row r="29" spans="1:3" ht="15.75" customHeight="1" x14ac:dyDescent="0.25">
      <c r="A29" s="3">
        <v>428</v>
      </c>
      <c r="B29" s="3" t="s">
        <v>1156</v>
      </c>
      <c r="C29" s="3">
        <v>103</v>
      </c>
    </row>
    <row r="30" spans="1:3" ht="15.75" customHeight="1" x14ac:dyDescent="0.25">
      <c r="A30" s="3">
        <v>429</v>
      </c>
      <c r="B30" s="3" t="s">
        <v>1138</v>
      </c>
      <c r="C30" s="3">
        <v>105</v>
      </c>
    </row>
    <row r="31" spans="1:3" ht="15.75" customHeight="1" x14ac:dyDescent="0.25">
      <c r="A31" s="3">
        <v>430</v>
      </c>
      <c r="B31" s="3" t="s">
        <v>1157</v>
      </c>
      <c r="C31" s="3">
        <v>102</v>
      </c>
    </row>
    <row r="32" spans="1:3" ht="15.75" customHeight="1" x14ac:dyDescent="0.25">
      <c r="A32" s="3">
        <v>431</v>
      </c>
      <c r="B32" s="3" t="s">
        <v>1158</v>
      </c>
      <c r="C32" s="3">
        <v>105</v>
      </c>
    </row>
    <row r="33" spans="1:3" ht="15.75" customHeight="1" x14ac:dyDescent="0.25">
      <c r="A33" s="3">
        <v>432</v>
      </c>
      <c r="B33" s="3" t="s">
        <v>1159</v>
      </c>
      <c r="C33" s="3">
        <v>105</v>
      </c>
    </row>
    <row r="34" spans="1:3" ht="15.75" customHeight="1" x14ac:dyDescent="0.25">
      <c r="A34" s="3">
        <v>433</v>
      </c>
      <c r="B34" s="3" t="s">
        <v>1160</v>
      </c>
      <c r="C34" s="3">
        <v>103</v>
      </c>
    </row>
    <row r="35" spans="1:3" ht="15.75" customHeight="1" x14ac:dyDescent="0.25">
      <c r="A35" s="3">
        <v>434</v>
      </c>
      <c r="B35" s="3" t="s">
        <v>1161</v>
      </c>
      <c r="C35" s="3">
        <v>105</v>
      </c>
    </row>
    <row r="36" spans="1:3" ht="15.75" customHeight="1" x14ac:dyDescent="0.25">
      <c r="A36" s="3">
        <v>435</v>
      </c>
      <c r="B36" s="3" t="s">
        <v>1162</v>
      </c>
      <c r="C36" s="3">
        <v>102</v>
      </c>
    </row>
    <row r="37" spans="1:3" ht="15.75" customHeight="1" x14ac:dyDescent="0.25">
      <c r="A37" s="3">
        <v>436</v>
      </c>
      <c r="B37" s="3" t="s">
        <v>1163</v>
      </c>
      <c r="C37" s="3">
        <v>103</v>
      </c>
    </row>
    <row r="38" spans="1:3" ht="15.75" customHeight="1" x14ac:dyDescent="0.25">
      <c r="A38" s="3">
        <v>437</v>
      </c>
      <c r="B38" s="3" t="s">
        <v>1164</v>
      </c>
      <c r="C38" s="3">
        <v>105</v>
      </c>
    </row>
    <row r="39" spans="1:3" ht="15.75" customHeight="1" x14ac:dyDescent="0.25">
      <c r="A39" s="3">
        <v>438</v>
      </c>
      <c r="B39" s="3" t="s">
        <v>1165</v>
      </c>
      <c r="C39" s="3">
        <v>103</v>
      </c>
    </row>
    <row r="40" spans="1:3" ht="15.75" customHeight="1" x14ac:dyDescent="0.25">
      <c r="A40" s="3">
        <v>439</v>
      </c>
      <c r="B40" s="3" t="s">
        <v>1117</v>
      </c>
      <c r="C40" s="3">
        <v>102</v>
      </c>
    </row>
    <row r="41" spans="1:3" ht="15.75" customHeight="1" x14ac:dyDescent="0.25">
      <c r="A41" s="3">
        <v>440</v>
      </c>
      <c r="B41" s="3" t="s">
        <v>1118</v>
      </c>
      <c r="C41" s="3">
        <v>105</v>
      </c>
    </row>
    <row r="42" spans="1:3" ht="15.75" customHeight="1" x14ac:dyDescent="0.25">
      <c r="A42" s="3">
        <v>441</v>
      </c>
      <c r="B42" s="3" t="s">
        <v>1119</v>
      </c>
      <c r="C42" s="3">
        <v>101</v>
      </c>
    </row>
    <row r="43" spans="1:3" ht="15.75" customHeight="1" x14ac:dyDescent="0.25">
      <c r="A43" s="3">
        <v>442</v>
      </c>
      <c r="B43" s="3" t="s">
        <v>1120</v>
      </c>
      <c r="C43" s="3">
        <v>103</v>
      </c>
    </row>
    <row r="44" spans="1:3" ht="15.75" customHeight="1" x14ac:dyDescent="0.25">
      <c r="A44" s="3">
        <v>443</v>
      </c>
      <c r="B44" s="3" t="s">
        <v>1121</v>
      </c>
      <c r="C44" s="3">
        <v>101</v>
      </c>
    </row>
    <row r="45" spans="1:3" ht="15.75" customHeight="1" x14ac:dyDescent="0.25">
      <c r="A45" s="3">
        <v>444</v>
      </c>
      <c r="B45" s="3" t="s">
        <v>1166</v>
      </c>
      <c r="C45" s="3">
        <v>105</v>
      </c>
    </row>
    <row r="46" spans="1:3" ht="15.75" customHeight="1" x14ac:dyDescent="0.25">
      <c r="A46" s="3">
        <v>445</v>
      </c>
      <c r="B46" s="3" t="s">
        <v>1167</v>
      </c>
      <c r="C46" s="3">
        <v>104</v>
      </c>
    </row>
    <row r="47" spans="1:3" ht="15.75" customHeight="1" x14ac:dyDescent="0.25">
      <c r="A47" s="3">
        <v>446</v>
      </c>
      <c r="B47" s="3" t="s">
        <v>1168</v>
      </c>
      <c r="C47" s="3">
        <v>105</v>
      </c>
    </row>
    <row r="48" spans="1:3" ht="15.75" customHeight="1" x14ac:dyDescent="0.25">
      <c r="A48" s="3">
        <v>447</v>
      </c>
      <c r="B48" s="3" t="s">
        <v>1169</v>
      </c>
      <c r="C48" s="3">
        <v>102</v>
      </c>
    </row>
    <row r="49" spans="1:3" ht="15.75" customHeight="1" x14ac:dyDescent="0.25">
      <c r="A49" s="3">
        <v>448</v>
      </c>
      <c r="B49" s="3" t="s">
        <v>1170</v>
      </c>
      <c r="C49" s="3">
        <v>104</v>
      </c>
    </row>
    <row r="50" spans="1:3" ht="15.75" customHeight="1" x14ac:dyDescent="0.25">
      <c r="A50" s="3">
        <v>449</v>
      </c>
      <c r="B50" s="3" t="s">
        <v>1171</v>
      </c>
      <c r="C50" s="3">
        <v>103</v>
      </c>
    </row>
    <row r="51" spans="1:3" ht="15.75" customHeight="1" x14ac:dyDescent="0.25">
      <c r="A51" s="3">
        <v>450</v>
      </c>
      <c r="B51" s="3" t="s">
        <v>1172</v>
      </c>
      <c r="C51" s="3">
        <v>104</v>
      </c>
    </row>
    <row r="52" spans="1:3" ht="15.75" customHeight="1" x14ac:dyDescent="0.25">
      <c r="A52" s="3">
        <v>451</v>
      </c>
      <c r="B52" s="3" t="s">
        <v>1173</v>
      </c>
      <c r="C52" s="3">
        <v>101</v>
      </c>
    </row>
    <row r="53" spans="1:3" ht="15.75" customHeight="1" x14ac:dyDescent="0.25">
      <c r="A53" s="3">
        <v>452</v>
      </c>
      <c r="B53" s="3" t="s">
        <v>1174</v>
      </c>
      <c r="C53" s="3">
        <v>102</v>
      </c>
    </row>
    <row r="54" spans="1:3" ht="15.75" customHeight="1" x14ac:dyDescent="0.25">
      <c r="A54" s="3">
        <v>453</v>
      </c>
      <c r="B54" s="3" t="s">
        <v>1175</v>
      </c>
      <c r="C54" s="3">
        <v>101</v>
      </c>
    </row>
    <row r="55" spans="1:3" ht="15.75" customHeight="1" x14ac:dyDescent="0.25">
      <c r="A55" s="3">
        <v>454</v>
      </c>
      <c r="B55" s="3" t="s">
        <v>1165</v>
      </c>
      <c r="C55" s="3">
        <v>104</v>
      </c>
    </row>
    <row r="56" spans="1:3" ht="15.75" customHeight="1" x14ac:dyDescent="0.25">
      <c r="A56" s="3">
        <v>455</v>
      </c>
      <c r="B56" s="3" t="s">
        <v>1176</v>
      </c>
      <c r="C56" s="3">
        <v>103</v>
      </c>
    </row>
    <row r="57" spans="1:3" ht="15.75" customHeight="1" x14ac:dyDescent="0.25">
      <c r="A57" s="3">
        <v>456</v>
      </c>
      <c r="B57" s="3" t="s">
        <v>1137</v>
      </c>
      <c r="C57" s="3">
        <v>102</v>
      </c>
    </row>
    <row r="58" spans="1:3" ht="15.75" customHeight="1" x14ac:dyDescent="0.25">
      <c r="A58" s="3">
        <v>457</v>
      </c>
      <c r="B58" s="3" t="s">
        <v>1177</v>
      </c>
      <c r="C58" s="3">
        <v>102</v>
      </c>
    </row>
    <row r="59" spans="1:3" ht="15.75" customHeight="1" x14ac:dyDescent="0.25">
      <c r="A59" s="3">
        <v>458</v>
      </c>
      <c r="B59" s="3" t="s">
        <v>1139</v>
      </c>
      <c r="C59" s="3">
        <v>104</v>
      </c>
    </row>
    <row r="60" spans="1:3" ht="15.75" customHeight="1" x14ac:dyDescent="0.25">
      <c r="A60" s="3">
        <v>459</v>
      </c>
      <c r="B60" s="3" t="s">
        <v>1140</v>
      </c>
      <c r="C60" s="3">
        <v>103</v>
      </c>
    </row>
    <row r="61" spans="1:3" ht="15.75" customHeight="1" x14ac:dyDescent="0.25">
      <c r="A61" s="3">
        <v>460</v>
      </c>
      <c r="B61" s="3" t="s">
        <v>1141</v>
      </c>
      <c r="C61" s="3">
        <v>105</v>
      </c>
    </row>
    <row r="62" spans="1:3" ht="15.75" customHeight="1" x14ac:dyDescent="0.25">
      <c r="A62" s="3">
        <v>461</v>
      </c>
      <c r="B62" s="3" t="s">
        <v>1142</v>
      </c>
      <c r="C62" s="3">
        <v>101</v>
      </c>
    </row>
    <row r="63" spans="1:3" ht="15.75" customHeight="1" x14ac:dyDescent="0.25">
      <c r="A63" s="3">
        <v>462</v>
      </c>
      <c r="B63" s="3" t="s">
        <v>1135</v>
      </c>
      <c r="C63" s="3">
        <v>102</v>
      </c>
    </row>
    <row r="64" spans="1:3" ht="15.75" customHeight="1" x14ac:dyDescent="0.25">
      <c r="A64" s="3">
        <v>463</v>
      </c>
      <c r="B64" s="3" t="s">
        <v>1143</v>
      </c>
      <c r="C64" s="3">
        <v>101</v>
      </c>
    </row>
    <row r="65" spans="1:3" ht="15.75" customHeight="1" x14ac:dyDescent="0.25">
      <c r="A65" s="3">
        <v>464</v>
      </c>
      <c r="B65" s="3" t="s">
        <v>1144</v>
      </c>
      <c r="C65" s="3">
        <v>105</v>
      </c>
    </row>
    <row r="66" spans="1:3" ht="15.75" customHeight="1" x14ac:dyDescent="0.25">
      <c r="A66" s="3">
        <v>465</v>
      </c>
      <c r="B66" s="3" t="s">
        <v>1145</v>
      </c>
      <c r="C66" s="3">
        <v>101</v>
      </c>
    </row>
    <row r="67" spans="1:3" ht="15.75" customHeight="1" x14ac:dyDescent="0.25">
      <c r="A67" s="3">
        <v>466</v>
      </c>
      <c r="B67" s="3" t="s">
        <v>1146</v>
      </c>
      <c r="C67" s="3">
        <v>105</v>
      </c>
    </row>
    <row r="68" spans="1:3" ht="15.75" customHeight="1" x14ac:dyDescent="0.25">
      <c r="A68" s="3">
        <v>467</v>
      </c>
      <c r="B68" s="3" t="s">
        <v>1147</v>
      </c>
      <c r="C68" s="3">
        <v>103</v>
      </c>
    </row>
    <row r="69" spans="1:3" ht="15.75" customHeight="1" x14ac:dyDescent="0.25">
      <c r="A69" s="3">
        <v>468</v>
      </c>
      <c r="B69" s="3" t="s">
        <v>1148</v>
      </c>
      <c r="C69" s="3">
        <v>102</v>
      </c>
    </row>
    <row r="70" spans="1:3" ht="15.75" customHeight="1" x14ac:dyDescent="0.25">
      <c r="A70" s="3">
        <v>469</v>
      </c>
      <c r="B70" s="3" t="s">
        <v>1149</v>
      </c>
      <c r="C70" s="3">
        <v>105</v>
      </c>
    </row>
    <row r="71" spans="1:3" ht="15.75" customHeight="1" x14ac:dyDescent="0.25">
      <c r="A71" s="3">
        <v>470</v>
      </c>
      <c r="B71" s="3" t="s">
        <v>1150</v>
      </c>
      <c r="C71" s="3">
        <v>104</v>
      </c>
    </row>
    <row r="72" spans="1:3" ht="15.75" customHeight="1" x14ac:dyDescent="0.25">
      <c r="A72" s="3">
        <v>471</v>
      </c>
      <c r="B72" s="3" t="s">
        <v>1151</v>
      </c>
      <c r="C72" s="3">
        <v>105</v>
      </c>
    </row>
    <row r="73" spans="1:3" ht="15.75" customHeight="1" x14ac:dyDescent="0.25">
      <c r="A73" s="3">
        <v>472</v>
      </c>
      <c r="B73" s="3" t="s">
        <v>1152</v>
      </c>
      <c r="C73" s="3">
        <v>105</v>
      </c>
    </row>
    <row r="74" spans="1:3" ht="15.75" customHeight="1" x14ac:dyDescent="0.25">
      <c r="A74" s="3">
        <v>473</v>
      </c>
      <c r="B74" s="3" t="s">
        <v>1153</v>
      </c>
      <c r="C74" s="3">
        <v>102</v>
      </c>
    </row>
    <row r="75" spans="1:3" ht="15.75" customHeight="1" x14ac:dyDescent="0.25">
      <c r="A75" s="3">
        <v>474</v>
      </c>
      <c r="B75" s="3" t="s">
        <v>1154</v>
      </c>
      <c r="C75" s="3">
        <v>105</v>
      </c>
    </row>
    <row r="76" spans="1:3" ht="15.75" customHeight="1" x14ac:dyDescent="0.25">
      <c r="A76" s="3">
        <v>475</v>
      </c>
      <c r="B76" s="3" t="s">
        <v>1155</v>
      </c>
      <c r="C76" s="3">
        <v>102</v>
      </c>
    </row>
    <row r="77" spans="1:3" ht="15.75" customHeight="1" x14ac:dyDescent="0.25">
      <c r="A77" s="3">
        <v>476</v>
      </c>
      <c r="B77" s="3" t="s">
        <v>1156</v>
      </c>
      <c r="C77" s="3">
        <v>104</v>
      </c>
    </row>
    <row r="78" spans="1:3" ht="15.75" customHeight="1" x14ac:dyDescent="0.25">
      <c r="A78" s="3">
        <v>477</v>
      </c>
      <c r="B78" s="3" t="s">
        <v>1138</v>
      </c>
      <c r="C78" s="3">
        <v>104</v>
      </c>
    </row>
    <row r="79" spans="1:3" ht="15.75" customHeight="1" x14ac:dyDescent="0.25">
      <c r="A79" s="3">
        <v>478</v>
      </c>
      <c r="B79" s="3" t="s">
        <v>1157</v>
      </c>
      <c r="C79" s="3">
        <v>104</v>
      </c>
    </row>
    <row r="80" spans="1:3" ht="15.75" customHeight="1" x14ac:dyDescent="0.25">
      <c r="A80" s="3">
        <v>479</v>
      </c>
      <c r="B80" s="3" t="s">
        <v>1158</v>
      </c>
      <c r="C80" s="3">
        <v>104</v>
      </c>
    </row>
    <row r="81" spans="1:3" ht="15.75" customHeight="1" x14ac:dyDescent="0.25">
      <c r="A81" s="3">
        <v>480</v>
      </c>
      <c r="B81" s="3" t="s">
        <v>1159</v>
      </c>
      <c r="C81" s="3">
        <v>103</v>
      </c>
    </row>
    <row r="82" spans="1:3" ht="15.75" customHeight="1" x14ac:dyDescent="0.25">
      <c r="A82" s="3">
        <v>481</v>
      </c>
      <c r="B82" s="3" t="s">
        <v>1160</v>
      </c>
      <c r="C82" s="3">
        <v>105</v>
      </c>
    </row>
    <row r="83" spans="1:3" ht="15.75" customHeight="1" x14ac:dyDescent="0.25">
      <c r="A83" s="3">
        <v>482</v>
      </c>
      <c r="B83" s="3" t="s">
        <v>1161</v>
      </c>
      <c r="C83" s="3">
        <v>103</v>
      </c>
    </row>
    <row r="84" spans="1:3" ht="15.75" customHeight="1" x14ac:dyDescent="0.25">
      <c r="A84" s="3">
        <v>483</v>
      </c>
      <c r="B84" s="3" t="s">
        <v>1162</v>
      </c>
      <c r="C84" s="3">
        <v>102</v>
      </c>
    </row>
    <row r="85" spans="1:3" ht="15.75" customHeight="1" x14ac:dyDescent="0.25">
      <c r="A85" s="3">
        <v>484</v>
      </c>
      <c r="B85" s="3" t="s">
        <v>1163</v>
      </c>
      <c r="C85" s="3">
        <v>105</v>
      </c>
    </row>
    <row r="86" spans="1:3" ht="15.75" customHeight="1" x14ac:dyDescent="0.25">
      <c r="A86" s="3">
        <v>485</v>
      </c>
      <c r="B86" s="3" t="s">
        <v>1164</v>
      </c>
      <c r="C86" s="3">
        <v>103</v>
      </c>
    </row>
    <row r="87" spans="1:3" ht="15.75" customHeight="1" x14ac:dyDescent="0.25">
      <c r="A87" s="3">
        <v>486</v>
      </c>
      <c r="B87" s="3" t="s">
        <v>1165</v>
      </c>
      <c r="C87" s="3">
        <v>101</v>
      </c>
    </row>
    <row r="88" spans="1:3" ht="15.75" customHeight="1" x14ac:dyDescent="0.25">
      <c r="A88" s="3">
        <v>487</v>
      </c>
      <c r="B88" s="3" t="s">
        <v>1117</v>
      </c>
      <c r="C88" s="3">
        <v>105</v>
      </c>
    </row>
    <row r="89" spans="1:3" ht="15.75" customHeight="1" x14ac:dyDescent="0.25">
      <c r="A89" s="3">
        <v>488</v>
      </c>
      <c r="B89" s="3" t="s">
        <v>1118</v>
      </c>
      <c r="C89" s="3">
        <v>103</v>
      </c>
    </row>
    <row r="90" spans="1:3" ht="15.75" customHeight="1" x14ac:dyDescent="0.25">
      <c r="A90" s="3">
        <v>489</v>
      </c>
      <c r="B90" s="3" t="s">
        <v>1119</v>
      </c>
      <c r="C90" s="3">
        <v>104</v>
      </c>
    </row>
    <row r="91" spans="1:3" ht="15.75" customHeight="1" x14ac:dyDescent="0.25">
      <c r="A91" s="3">
        <v>490</v>
      </c>
      <c r="B91" s="3" t="s">
        <v>1120</v>
      </c>
      <c r="C91" s="3">
        <v>101</v>
      </c>
    </row>
    <row r="92" spans="1:3" ht="15.75" customHeight="1" x14ac:dyDescent="0.25">
      <c r="A92" s="3">
        <v>491</v>
      </c>
      <c r="B92" s="3" t="s">
        <v>1121</v>
      </c>
      <c r="C92" s="3">
        <v>102</v>
      </c>
    </row>
    <row r="93" spans="1:3" ht="15.75" customHeight="1" x14ac:dyDescent="0.25">
      <c r="A93" s="3">
        <v>492</v>
      </c>
      <c r="B93" s="3" t="s">
        <v>1166</v>
      </c>
      <c r="C93" s="3">
        <v>105</v>
      </c>
    </row>
    <row r="94" spans="1:3" ht="15.75" customHeight="1" x14ac:dyDescent="0.25">
      <c r="A94" s="3">
        <v>493</v>
      </c>
      <c r="B94" s="3" t="s">
        <v>1167</v>
      </c>
      <c r="C94" s="3">
        <v>101</v>
      </c>
    </row>
    <row r="95" spans="1:3" ht="15.75" customHeight="1" x14ac:dyDescent="0.25">
      <c r="A95" s="3">
        <v>494</v>
      </c>
      <c r="B95" s="3" t="s">
        <v>1168</v>
      </c>
      <c r="C95" s="3">
        <v>105</v>
      </c>
    </row>
    <row r="96" spans="1:3" ht="15.75" customHeight="1" x14ac:dyDescent="0.25">
      <c r="A96" s="3">
        <v>495</v>
      </c>
      <c r="B96" s="3" t="s">
        <v>1169</v>
      </c>
      <c r="C96" s="3">
        <v>103</v>
      </c>
    </row>
    <row r="97" spans="1:3" ht="15.75" customHeight="1" x14ac:dyDescent="0.25">
      <c r="A97" s="3">
        <v>496</v>
      </c>
      <c r="B97" s="3" t="s">
        <v>1170</v>
      </c>
      <c r="C97" s="3">
        <v>104</v>
      </c>
    </row>
    <row r="98" spans="1:3" ht="15.75" customHeight="1" x14ac:dyDescent="0.25">
      <c r="A98" s="3">
        <v>497</v>
      </c>
      <c r="B98" s="3" t="s">
        <v>1171</v>
      </c>
      <c r="C98" s="3">
        <v>102</v>
      </c>
    </row>
    <row r="99" spans="1:3" ht="15.75" customHeight="1" x14ac:dyDescent="0.25">
      <c r="A99" s="3">
        <v>498</v>
      </c>
      <c r="B99" s="3" t="s">
        <v>1172</v>
      </c>
      <c r="C99" s="3">
        <v>105</v>
      </c>
    </row>
    <row r="100" spans="1:3" ht="15.75" customHeight="1" x14ac:dyDescent="0.25">
      <c r="A100" s="3">
        <v>499</v>
      </c>
      <c r="B100" s="3" t="s">
        <v>1173</v>
      </c>
      <c r="C100" s="3">
        <v>105</v>
      </c>
    </row>
    <row r="101" spans="1:3" ht="15.75" customHeight="1" x14ac:dyDescent="0.25">
      <c r="A101" s="3">
        <v>500</v>
      </c>
      <c r="B101" s="3" t="s">
        <v>1174</v>
      </c>
      <c r="C101" s="3">
        <v>101</v>
      </c>
    </row>
    <row r="102" spans="1:3" ht="15.75" customHeight="1" x14ac:dyDescent="0.25"/>
    <row r="103" spans="1:3" ht="15.75" customHeight="1" x14ac:dyDescent="0.25"/>
    <row r="104" spans="1:3" ht="15.75" customHeight="1" x14ac:dyDescent="0.25"/>
    <row r="105" spans="1:3" ht="15.75" customHeight="1" x14ac:dyDescent="0.25"/>
    <row r="106" spans="1:3" ht="15.75" customHeight="1" x14ac:dyDescent="0.25"/>
    <row r="107" spans="1:3" ht="15.75" customHeight="1" x14ac:dyDescent="0.25"/>
    <row r="108" spans="1:3" ht="15.75" customHeight="1" x14ac:dyDescent="0.25"/>
    <row r="109" spans="1:3" ht="15.75" customHeight="1" x14ac:dyDescent="0.25"/>
    <row r="110" spans="1:3" ht="15.75" customHeight="1" x14ac:dyDescent="0.25"/>
    <row r="111" spans="1:3" ht="15.75" customHeight="1" x14ac:dyDescent="0.25"/>
    <row r="112" spans="1:3"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DE876-E421-47E1-B048-B3D58670B609}">
  <dimension ref="A1"/>
  <sheetViews>
    <sheetView tabSelected="1" workbookViewId="0">
      <selection activeCell="B1" sqref="B1:N22"/>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Growth rates</vt:lpstr>
      <vt:lpstr>Top order sales</vt:lpstr>
      <vt:lpstr>Top region Sales</vt:lpstr>
      <vt:lpstr>Sales by Day of the Week</vt:lpstr>
      <vt:lpstr>Sales by Time of Day</vt:lpstr>
      <vt:lpstr>Sales rep per total sales</vt:lpstr>
      <vt:lpstr>Sales Rep</vt:lpstr>
      <vt:lpstr>Slicers</vt:lpstr>
      <vt:lpstr>Total Sales</vt:lpstr>
      <vt:lpstr>Hourly sales Distibution</vt:lpstr>
      <vt:lpstr>Cateogery</vt:lpstr>
      <vt:lpstr>Sales vs returns</vt:lpstr>
      <vt:lpstr>profit_Margin</vt:lpstr>
      <vt:lpstr>Orders</vt:lpstr>
      <vt:lpstr>Products</vt:lpstr>
      <vt:lpstr>Sales_Reps</vt:lpstr>
      <vt:lpstr>Regions</vt:lpstr>
      <vt:lpstr>Customers</vt:lpstr>
      <vt:lpstr>Observations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hazem mamdouh</cp:lastModifiedBy>
  <dcterms:modified xsi:type="dcterms:W3CDTF">2024-12-25T04:05:17Z</dcterms:modified>
</cp:coreProperties>
</file>