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zemsamir/Desktop/Exploring Weather Trends/"/>
    </mc:Choice>
  </mc:AlternateContent>
  <xr:revisionPtr revIDLastSave="0" documentId="13_ncr:1_{A24DCE7C-A522-8745-932A-3BEDD83F7984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joined city and glob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1" l="1"/>
  <c r="P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" i="1"/>
  <c r="N1" i="1"/>
  <c r="O1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O2" i="1"/>
  <c r="N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" i="1"/>
  <c r="M2" i="1"/>
  <c r="J1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" i="1"/>
  <c r="I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" i="1"/>
  <c r="F12" i="1" l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G11" i="1"/>
  <c r="F11" i="1"/>
</calcChain>
</file>

<file path=xl/sharedStrings.xml><?xml version="1.0" encoding="utf-8"?>
<sst xmlns="http://schemas.openxmlformats.org/spreadsheetml/2006/main" count="425" uniqueCount="11">
  <si>
    <t>year</t>
  </si>
  <si>
    <t>city</t>
  </si>
  <si>
    <t>country</t>
  </si>
  <si>
    <t>city_avg_temp</t>
  </si>
  <si>
    <t>global_avg_temp</t>
  </si>
  <si>
    <t>Cairo</t>
  </si>
  <si>
    <t>Egypt</t>
  </si>
  <si>
    <t>Global</t>
  </si>
  <si>
    <t>Cairo, Egypt</t>
  </si>
  <si>
    <t>Difference</t>
  </si>
  <si>
    <t>st dev and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</si>
</sst>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10" xfId="0" applyFill="1" applyBorder="1" applyAlignme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1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21212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212121"/>
                </a:solidFill>
              </a:rPr>
              <a:t>Cairo vs. Global Weather Trend, 10-year</a:t>
            </a:r>
            <a:r>
              <a:rPr lang="en-US" sz="1200" baseline="0">
                <a:solidFill>
                  <a:srgbClr val="212121"/>
                </a:solidFill>
              </a:rPr>
              <a:t> MA</a:t>
            </a:r>
            <a:endParaRPr lang="en-US" sz="1200">
              <a:solidFill>
                <a:srgbClr val="212121"/>
              </a:solidFill>
            </a:endParaRPr>
          </a:p>
        </c:rich>
      </c:tx>
      <c:layout>
        <c:manualLayout>
          <c:xMode val="edge"/>
          <c:yMode val="edge"/>
          <c:x val="0.1337453874538745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212121"/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>
        <c:manualLayout>
          <c:layoutTarget val="inner"/>
          <c:xMode val="edge"/>
          <c:yMode val="edge"/>
          <c:x val="7.1800418397884758E-2"/>
          <c:y val="0.1718487532808399"/>
          <c:w val="0.90877255426097558"/>
          <c:h val="0.63582718175853026"/>
        </c:manualLayout>
      </c:layout>
      <c:lineChart>
        <c:grouping val="standard"/>
        <c:varyColors val="0"/>
        <c:ser>
          <c:idx val="2"/>
          <c:order val="0"/>
          <c:tx>
            <c:strRef>
              <c:f>'joined city and global'!$F$1</c:f>
              <c:strCache>
                <c:ptCount val="1"/>
                <c:pt idx="0">
                  <c:v>Cairo, Egypt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'joined city and global'!$A$11:$A$207</c:f>
              <c:numCache>
                <c:formatCode>General</c:formatCode>
                <c:ptCount val="197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  <c:pt idx="8">
                  <c:v>1825</c:v>
                </c:pt>
                <c:pt idx="9">
                  <c:v>1826</c:v>
                </c:pt>
                <c:pt idx="10">
                  <c:v>1827</c:v>
                </c:pt>
                <c:pt idx="11">
                  <c:v>1828</c:v>
                </c:pt>
                <c:pt idx="12">
                  <c:v>1829</c:v>
                </c:pt>
                <c:pt idx="13">
                  <c:v>1830</c:v>
                </c:pt>
                <c:pt idx="14">
                  <c:v>1831</c:v>
                </c:pt>
                <c:pt idx="15">
                  <c:v>1832</c:v>
                </c:pt>
                <c:pt idx="16">
                  <c:v>1833</c:v>
                </c:pt>
                <c:pt idx="17">
                  <c:v>1834</c:v>
                </c:pt>
                <c:pt idx="18">
                  <c:v>1835</c:v>
                </c:pt>
                <c:pt idx="19">
                  <c:v>1836</c:v>
                </c:pt>
                <c:pt idx="20">
                  <c:v>1837</c:v>
                </c:pt>
                <c:pt idx="21">
                  <c:v>1838</c:v>
                </c:pt>
                <c:pt idx="22">
                  <c:v>1839</c:v>
                </c:pt>
                <c:pt idx="23">
                  <c:v>1840</c:v>
                </c:pt>
                <c:pt idx="24">
                  <c:v>1841</c:v>
                </c:pt>
                <c:pt idx="25">
                  <c:v>1842</c:v>
                </c:pt>
                <c:pt idx="26">
                  <c:v>1843</c:v>
                </c:pt>
                <c:pt idx="27">
                  <c:v>1844</c:v>
                </c:pt>
                <c:pt idx="28">
                  <c:v>1845</c:v>
                </c:pt>
                <c:pt idx="29">
                  <c:v>1846</c:v>
                </c:pt>
                <c:pt idx="30">
                  <c:v>1847</c:v>
                </c:pt>
                <c:pt idx="31">
                  <c:v>1848</c:v>
                </c:pt>
                <c:pt idx="32">
                  <c:v>1849</c:v>
                </c:pt>
                <c:pt idx="33">
                  <c:v>1850</c:v>
                </c:pt>
                <c:pt idx="34">
                  <c:v>1851</c:v>
                </c:pt>
                <c:pt idx="35">
                  <c:v>1852</c:v>
                </c:pt>
                <c:pt idx="36">
                  <c:v>1853</c:v>
                </c:pt>
                <c:pt idx="37">
                  <c:v>1854</c:v>
                </c:pt>
                <c:pt idx="38">
                  <c:v>1855</c:v>
                </c:pt>
                <c:pt idx="39">
                  <c:v>1856</c:v>
                </c:pt>
                <c:pt idx="40">
                  <c:v>1857</c:v>
                </c:pt>
                <c:pt idx="41">
                  <c:v>1858</c:v>
                </c:pt>
                <c:pt idx="42">
                  <c:v>1859</c:v>
                </c:pt>
                <c:pt idx="43">
                  <c:v>1860</c:v>
                </c:pt>
                <c:pt idx="44">
                  <c:v>1861</c:v>
                </c:pt>
                <c:pt idx="45">
                  <c:v>1862</c:v>
                </c:pt>
                <c:pt idx="46">
                  <c:v>1863</c:v>
                </c:pt>
                <c:pt idx="47">
                  <c:v>1864</c:v>
                </c:pt>
                <c:pt idx="48">
                  <c:v>1865</c:v>
                </c:pt>
                <c:pt idx="49">
                  <c:v>1866</c:v>
                </c:pt>
                <c:pt idx="50">
                  <c:v>1867</c:v>
                </c:pt>
                <c:pt idx="51">
                  <c:v>1868</c:v>
                </c:pt>
                <c:pt idx="52">
                  <c:v>1869</c:v>
                </c:pt>
                <c:pt idx="53">
                  <c:v>1870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'joined city and global'!$F$11:$F$207</c:f>
              <c:numCache>
                <c:formatCode>General</c:formatCode>
                <c:ptCount val="197"/>
                <c:pt idx="0">
                  <c:v>20.047000000000001</c:v>
                </c:pt>
                <c:pt idx="1">
                  <c:v>19.495999999999999</c:v>
                </c:pt>
                <c:pt idx="2">
                  <c:v>19.54</c:v>
                </c:pt>
                <c:pt idx="3">
                  <c:v>19.605</c:v>
                </c:pt>
                <c:pt idx="4">
                  <c:v>19.667999999999999</c:v>
                </c:pt>
                <c:pt idx="5">
                  <c:v>19.747</c:v>
                </c:pt>
                <c:pt idx="6">
                  <c:v>19.767000000000003</c:v>
                </c:pt>
                <c:pt idx="7">
                  <c:v>19.868000000000002</c:v>
                </c:pt>
                <c:pt idx="8">
                  <c:v>19.937999999999999</c:v>
                </c:pt>
                <c:pt idx="9">
                  <c:v>19.980999999999998</c:v>
                </c:pt>
                <c:pt idx="10">
                  <c:v>19.955999999999996</c:v>
                </c:pt>
                <c:pt idx="11">
                  <c:v>20.895</c:v>
                </c:pt>
                <c:pt idx="12">
                  <c:v>20.954999999999998</c:v>
                </c:pt>
                <c:pt idx="13">
                  <c:v>21.021999999999998</c:v>
                </c:pt>
                <c:pt idx="14">
                  <c:v>21.011000000000003</c:v>
                </c:pt>
                <c:pt idx="15">
                  <c:v>20.959</c:v>
                </c:pt>
                <c:pt idx="16">
                  <c:v>20.968999999999998</c:v>
                </c:pt>
                <c:pt idx="17">
                  <c:v>20.893999999999998</c:v>
                </c:pt>
                <c:pt idx="18">
                  <c:v>20.811</c:v>
                </c:pt>
                <c:pt idx="19">
                  <c:v>20.776000000000003</c:v>
                </c:pt>
                <c:pt idx="20">
                  <c:v>20.640000000000004</c:v>
                </c:pt>
                <c:pt idx="21">
                  <c:v>20.562000000000005</c:v>
                </c:pt>
                <c:pt idx="22">
                  <c:v>20.514000000000003</c:v>
                </c:pt>
                <c:pt idx="23">
                  <c:v>20.445</c:v>
                </c:pt>
                <c:pt idx="24">
                  <c:v>20.484000000000002</c:v>
                </c:pt>
                <c:pt idx="25">
                  <c:v>20.556000000000001</c:v>
                </c:pt>
                <c:pt idx="26">
                  <c:v>20.558</c:v>
                </c:pt>
                <c:pt idx="27">
                  <c:v>20.555</c:v>
                </c:pt>
                <c:pt idx="28">
                  <c:v>20.627999999999997</c:v>
                </c:pt>
                <c:pt idx="29">
                  <c:v>20.725999999999999</c:v>
                </c:pt>
                <c:pt idx="30">
                  <c:v>20.809000000000001</c:v>
                </c:pt>
                <c:pt idx="31">
                  <c:v>20.876999999999999</c:v>
                </c:pt>
                <c:pt idx="32">
                  <c:v>20.923999999999999</c:v>
                </c:pt>
                <c:pt idx="33">
                  <c:v>20.907</c:v>
                </c:pt>
                <c:pt idx="34">
                  <c:v>20.927000000000003</c:v>
                </c:pt>
                <c:pt idx="35">
                  <c:v>20.939</c:v>
                </c:pt>
                <c:pt idx="36">
                  <c:v>21.009000000000004</c:v>
                </c:pt>
                <c:pt idx="37">
                  <c:v>21.017000000000003</c:v>
                </c:pt>
                <c:pt idx="38">
                  <c:v>21.030999999999999</c:v>
                </c:pt>
                <c:pt idx="39">
                  <c:v>20.923000000000002</c:v>
                </c:pt>
                <c:pt idx="40">
                  <c:v>20.841999999999999</c:v>
                </c:pt>
                <c:pt idx="41">
                  <c:v>20.843</c:v>
                </c:pt>
                <c:pt idx="42">
                  <c:v>20.850999999999999</c:v>
                </c:pt>
                <c:pt idx="43">
                  <c:v>20.945</c:v>
                </c:pt>
                <c:pt idx="44">
                  <c:v>20.854999999999997</c:v>
                </c:pt>
                <c:pt idx="45">
                  <c:v>20.773000000000003</c:v>
                </c:pt>
                <c:pt idx="46">
                  <c:v>20.68</c:v>
                </c:pt>
                <c:pt idx="47">
                  <c:v>20.731000000000002</c:v>
                </c:pt>
                <c:pt idx="48">
                  <c:v>20.782</c:v>
                </c:pt>
                <c:pt idx="49">
                  <c:v>20.868000000000002</c:v>
                </c:pt>
                <c:pt idx="50">
                  <c:v>20.983999999999998</c:v>
                </c:pt>
                <c:pt idx="51">
                  <c:v>20.988</c:v>
                </c:pt>
                <c:pt idx="52">
                  <c:v>21.030999999999999</c:v>
                </c:pt>
                <c:pt idx="53">
                  <c:v>21.027999999999999</c:v>
                </c:pt>
                <c:pt idx="54">
                  <c:v>21.094000000000001</c:v>
                </c:pt>
                <c:pt idx="55">
                  <c:v>21.186</c:v>
                </c:pt>
                <c:pt idx="56">
                  <c:v>21.265999999999998</c:v>
                </c:pt>
                <c:pt idx="57">
                  <c:v>21.218</c:v>
                </c:pt>
                <c:pt idx="58">
                  <c:v>21.062000000000001</c:v>
                </c:pt>
                <c:pt idx="59">
                  <c:v>21.032000000000004</c:v>
                </c:pt>
                <c:pt idx="60">
                  <c:v>21.026000000000003</c:v>
                </c:pt>
                <c:pt idx="61">
                  <c:v>21.085999999999999</c:v>
                </c:pt>
                <c:pt idx="62">
                  <c:v>21.094000000000001</c:v>
                </c:pt>
                <c:pt idx="63">
                  <c:v>21.084</c:v>
                </c:pt>
                <c:pt idx="64">
                  <c:v>21.152999999999999</c:v>
                </c:pt>
                <c:pt idx="65">
                  <c:v>21.076999999999998</c:v>
                </c:pt>
                <c:pt idx="66">
                  <c:v>21.002000000000002</c:v>
                </c:pt>
                <c:pt idx="67">
                  <c:v>20.948</c:v>
                </c:pt>
                <c:pt idx="68">
                  <c:v>21.04</c:v>
                </c:pt>
                <c:pt idx="69">
                  <c:v>20.990000000000002</c:v>
                </c:pt>
                <c:pt idx="70">
                  <c:v>20.972000000000001</c:v>
                </c:pt>
                <c:pt idx="71">
                  <c:v>20.922000000000004</c:v>
                </c:pt>
                <c:pt idx="72">
                  <c:v>20.878</c:v>
                </c:pt>
                <c:pt idx="73">
                  <c:v>20.866999999999997</c:v>
                </c:pt>
                <c:pt idx="74">
                  <c:v>20.824000000000002</c:v>
                </c:pt>
                <c:pt idx="75">
                  <c:v>20.925000000000001</c:v>
                </c:pt>
                <c:pt idx="76">
                  <c:v>20.916999999999994</c:v>
                </c:pt>
                <c:pt idx="77">
                  <c:v>20.988999999999997</c:v>
                </c:pt>
                <c:pt idx="78">
                  <c:v>20.994999999999997</c:v>
                </c:pt>
                <c:pt idx="79">
                  <c:v>21.056999999999999</c:v>
                </c:pt>
                <c:pt idx="80">
                  <c:v>21.018000000000001</c:v>
                </c:pt>
                <c:pt idx="81">
                  <c:v>21.006</c:v>
                </c:pt>
                <c:pt idx="82">
                  <c:v>21.004999999999999</c:v>
                </c:pt>
                <c:pt idx="83">
                  <c:v>21.053000000000001</c:v>
                </c:pt>
                <c:pt idx="84">
                  <c:v>21.129000000000001</c:v>
                </c:pt>
                <c:pt idx="85">
                  <c:v>21.125999999999998</c:v>
                </c:pt>
                <c:pt idx="86">
                  <c:v>21.107999999999997</c:v>
                </c:pt>
                <c:pt idx="87">
                  <c:v>21.074000000000002</c:v>
                </c:pt>
                <c:pt idx="88">
                  <c:v>21.080000000000005</c:v>
                </c:pt>
                <c:pt idx="89">
                  <c:v>21.087000000000003</c:v>
                </c:pt>
                <c:pt idx="90">
                  <c:v>21.05</c:v>
                </c:pt>
                <c:pt idx="91">
                  <c:v>20.994999999999997</c:v>
                </c:pt>
                <c:pt idx="92">
                  <c:v>21.030999999999999</c:v>
                </c:pt>
                <c:pt idx="93">
                  <c:v>20.939</c:v>
                </c:pt>
                <c:pt idx="94">
                  <c:v>20.827999999999999</c:v>
                </c:pt>
                <c:pt idx="95">
                  <c:v>20.771000000000001</c:v>
                </c:pt>
                <c:pt idx="96">
                  <c:v>20.771999999999998</c:v>
                </c:pt>
                <c:pt idx="97">
                  <c:v>20.807000000000002</c:v>
                </c:pt>
                <c:pt idx="98">
                  <c:v>20.861000000000001</c:v>
                </c:pt>
                <c:pt idx="99">
                  <c:v>20.91</c:v>
                </c:pt>
                <c:pt idx="100">
                  <c:v>20.976999999999997</c:v>
                </c:pt>
                <c:pt idx="101">
                  <c:v>21.083000000000002</c:v>
                </c:pt>
                <c:pt idx="102">
                  <c:v>21.086000000000002</c:v>
                </c:pt>
                <c:pt idx="103">
                  <c:v>21.093</c:v>
                </c:pt>
                <c:pt idx="104">
                  <c:v>21.088000000000001</c:v>
                </c:pt>
                <c:pt idx="105">
                  <c:v>21.148000000000003</c:v>
                </c:pt>
                <c:pt idx="106">
                  <c:v>21.246999999999996</c:v>
                </c:pt>
                <c:pt idx="107">
                  <c:v>21.312000000000001</c:v>
                </c:pt>
                <c:pt idx="108">
                  <c:v>21.292000000000002</c:v>
                </c:pt>
                <c:pt idx="109">
                  <c:v>21.241</c:v>
                </c:pt>
                <c:pt idx="110">
                  <c:v>21.305</c:v>
                </c:pt>
                <c:pt idx="111">
                  <c:v>21.333999999999996</c:v>
                </c:pt>
                <c:pt idx="112">
                  <c:v>21.297999999999998</c:v>
                </c:pt>
                <c:pt idx="113">
                  <c:v>21.398999999999997</c:v>
                </c:pt>
                <c:pt idx="114">
                  <c:v>21.485999999999997</c:v>
                </c:pt>
                <c:pt idx="115">
                  <c:v>21.49</c:v>
                </c:pt>
                <c:pt idx="116">
                  <c:v>21.475000000000001</c:v>
                </c:pt>
                <c:pt idx="117">
                  <c:v>21.466000000000001</c:v>
                </c:pt>
                <c:pt idx="118">
                  <c:v>21.490000000000002</c:v>
                </c:pt>
                <c:pt idx="119">
                  <c:v>21.568000000000005</c:v>
                </c:pt>
                <c:pt idx="120">
                  <c:v>21.574000000000002</c:v>
                </c:pt>
                <c:pt idx="121">
                  <c:v>21.494</c:v>
                </c:pt>
                <c:pt idx="122">
                  <c:v>21.571999999999999</c:v>
                </c:pt>
                <c:pt idx="123">
                  <c:v>21.558</c:v>
                </c:pt>
                <c:pt idx="124">
                  <c:v>21.574000000000002</c:v>
                </c:pt>
                <c:pt idx="125">
                  <c:v>21.59</c:v>
                </c:pt>
                <c:pt idx="126">
                  <c:v>21.600999999999999</c:v>
                </c:pt>
                <c:pt idx="127">
                  <c:v>21.589000000000002</c:v>
                </c:pt>
                <c:pt idx="128">
                  <c:v>21.511000000000003</c:v>
                </c:pt>
                <c:pt idx="129">
                  <c:v>21.487000000000002</c:v>
                </c:pt>
                <c:pt idx="130">
                  <c:v>21.499000000000002</c:v>
                </c:pt>
                <c:pt idx="131">
                  <c:v>21.494999999999997</c:v>
                </c:pt>
                <c:pt idx="132">
                  <c:v>21.377999999999997</c:v>
                </c:pt>
                <c:pt idx="133">
                  <c:v>21.372</c:v>
                </c:pt>
                <c:pt idx="134">
                  <c:v>21.378</c:v>
                </c:pt>
                <c:pt idx="135">
                  <c:v>21.411000000000001</c:v>
                </c:pt>
                <c:pt idx="136">
                  <c:v>21.393000000000001</c:v>
                </c:pt>
                <c:pt idx="137">
                  <c:v>21.398000000000003</c:v>
                </c:pt>
                <c:pt idx="138">
                  <c:v>21.524999999999999</c:v>
                </c:pt>
                <c:pt idx="139">
                  <c:v>21.496999999999996</c:v>
                </c:pt>
                <c:pt idx="140">
                  <c:v>21.451999999999998</c:v>
                </c:pt>
                <c:pt idx="141">
                  <c:v>21.548999999999999</c:v>
                </c:pt>
                <c:pt idx="142">
                  <c:v>21.579000000000001</c:v>
                </c:pt>
                <c:pt idx="143">
                  <c:v>21.655999999999999</c:v>
                </c:pt>
                <c:pt idx="144">
                  <c:v>21.588000000000001</c:v>
                </c:pt>
                <c:pt idx="145">
                  <c:v>21.606999999999999</c:v>
                </c:pt>
                <c:pt idx="146">
                  <c:v>21.699000000000005</c:v>
                </c:pt>
                <c:pt idx="147">
                  <c:v>21.660999999999998</c:v>
                </c:pt>
                <c:pt idx="148">
                  <c:v>21.603000000000002</c:v>
                </c:pt>
                <c:pt idx="149">
                  <c:v>21.664999999999999</c:v>
                </c:pt>
                <c:pt idx="150">
                  <c:v>21.607999999999997</c:v>
                </c:pt>
                <c:pt idx="151">
                  <c:v>21.571000000000002</c:v>
                </c:pt>
                <c:pt idx="152">
                  <c:v>21.660999999999998</c:v>
                </c:pt>
                <c:pt idx="153">
                  <c:v>21.583999999999996</c:v>
                </c:pt>
                <c:pt idx="154">
                  <c:v>21.610999999999997</c:v>
                </c:pt>
                <c:pt idx="155">
                  <c:v>21.556999999999999</c:v>
                </c:pt>
                <c:pt idx="156">
                  <c:v>21.49</c:v>
                </c:pt>
                <c:pt idx="157">
                  <c:v>21.538</c:v>
                </c:pt>
                <c:pt idx="158">
                  <c:v>21.521000000000001</c:v>
                </c:pt>
                <c:pt idx="159">
                  <c:v>21.439</c:v>
                </c:pt>
                <c:pt idx="160">
                  <c:v>21.504000000000001</c:v>
                </c:pt>
                <c:pt idx="161">
                  <c:v>21.522999999999996</c:v>
                </c:pt>
                <c:pt idx="162">
                  <c:v>21.540999999999997</c:v>
                </c:pt>
                <c:pt idx="163">
                  <c:v>21.54</c:v>
                </c:pt>
                <c:pt idx="164">
                  <c:v>21.541000000000004</c:v>
                </c:pt>
                <c:pt idx="165">
                  <c:v>21.487999999999996</c:v>
                </c:pt>
                <c:pt idx="166">
                  <c:v>21.420999999999999</c:v>
                </c:pt>
                <c:pt idx="167">
                  <c:v>21.398</c:v>
                </c:pt>
                <c:pt idx="168">
                  <c:v>21.434999999999999</c:v>
                </c:pt>
                <c:pt idx="169">
                  <c:v>21.459</c:v>
                </c:pt>
                <c:pt idx="170">
                  <c:v>21.426000000000002</c:v>
                </c:pt>
                <c:pt idx="171">
                  <c:v>21.423999999999999</c:v>
                </c:pt>
                <c:pt idx="172">
                  <c:v>21.361000000000001</c:v>
                </c:pt>
                <c:pt idx="173">
                  <c:v>21.369</c:v>
                </c:pt>
                <c:pt idx="174">
                  <c:v>21.391999999999999</c:v>
                </c:pt>
                <c:pt idx="175">
                  <c:v>21.399000000000001</c:v>
                </c:pt>
                <c:pt idx="176">
                  <c:v>21.503</c:v>
                </c:pt>
                <c:pt idx="177">
                  <c:v>21.573</c:v>
                </c:pt>
                <c:pt idx="178">
                  <c:v>21.556999999999999</c:v>
                </c:pt>
                <c:pt idx="179">
                  <c:v>21.593</c:v>
                </c:pt>
                <c:pt idx="180">
                  <c:v>21.614000000000001</c:v>
                </c:pt>
                <c:pt idx="181">
                  <c:v>21.685000000000002</c:v>
                </c:pt>
                <c:pt idx="182">
                  <c:v>21.769999999999996</c:v>
                </c:pt>
                <c:pt idx="183">
                  <c:v>21.759</c:v>
                </c:pt>
                <c:pt idx="184">
                  <c:v>21.827000000000005</c:v>
                </c:pt>
                <c:pt idx="185">
                  <c:v>21.957000000000001</c:v>
                </c:pt>
                <c:pt idx="186">
                  <c:v>21.994999999999997</c:v>
                </c:pt>
                <c:pt idx="187">
                  <c:v>22.000999999999998</c:v>
                </c:pt>
                <c:pt idx="188">
                  <c:v>22.045999999999999</c:v>
                </c:pt>
                <c:pt idx="189">
                  <c:v>22.062999999999999</c:v>
                </c:pt>
                <c:pt idx="190">
                  <c:v>22.154000000000003</c:v>
                </c:pt>
                <c:pt idx="191">
                  <c:v>22.181999999999999</c:v>
                </c:pt>
                <c:pt idx="192">
                  <c:v>22.216999999999995</c:v>
                </c:pt>
                <c:pt idx="193">
                  <c:v>22.44</c:v>
                </c:pt>
                <c:pt idx="194">
                  <c:v>22.405999999999999</c:v>
                </c:pt>
                <c:pt idx="195">
                  <c:v>22.413</c:v>
                </c:pt>
                <c:pt idx="196">
                  <c:v>22.487000000000002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93-804D-8927-026FDEA3B5A6}"/>
            </c:ext>
          </c:extLst>
        </c:ser>
        <c:ser>
          <c:idx val="3"/>
          <c:order val="1"/>
          <c:tx>
            <c:strRef>
              <c:f>'joined city and global'!$G$1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'joined city and global'!$A$11:$A$207</c:f>
              <c:numCache>
                <c:formatCode>General</c:formatCode>
                <c:ptCount val="197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  <c:pt idx="8">
                  <c:v>1825</c:v>
                </c:pt>
                <c:pt idx="9">
                  <c:v>1826</c:v>
                </c:pt>
                <c:pt idx="10">
                  <c:v>1827</c:v>
                </c:pt>
                <c:pt idx="11">
                  <c:v>1828</c:v>
                </c:pt>
                <c:pt idx="12">
                  <c:v>1829</c:v>
                </c:pt>
                <c:pt idx="13">
                  <c:v>1830</c:v>
                </c:pt>
                <c:pt idx="14">
                  <c:v>1831</c:v>
                </c:pt>
                <c:pt idx="15">
                  <c:v>1832</c:v>
                </c:pt>
                <c:pt idx="16">
                  <c:v>1833</c:v>
                </c:pt>
                <c:pt idx="17">
                  <c:v>1834</c:v>
                </c:pt>
                <c:pt idx="18">
                  <c:v>1835</c:v>
                </c:pt>
                <c:pt idx="19">
                  <c:v>1836</c:v>
                </c:pt>
                <c:pt idx="20">
                  <c:v>1837</c:v>
                </c:pt>
                <c:pt idx="21">
                  <c:v>1838</c:v>
                </c:pt>
                <c:pt idx="22">
                  <c:v>1839</c:v>
                </c:pt>
                <c:pt idx="23">
                  <c:v>1840</c:v>
                </c:pt>
                <c:pt idx="24">
                  <c:v>1841</c:v>
                </c:pt>
                <c:pt idx="25">
                  <c:v>1842</c:v>
                </c:pt>
                <c:pt idx="26">
                  <c:v>1843</c:v>
                </c:pt>
                <c:pt idx="27">
                  <c:v>1844</c:v>
                </c:pt>
                <c:pt idx="28">
                  <c:v>1845</c:v>
                </c:pt>
                <c:pt idx="29">
                  <c:v>1846</c:v>
                </c:pt>
                <c:pt idx="30">
                  <c:v>1847</c:v>
                </c:pt>
                <c:pt idx="31">
                  <c:v>1848</c:v>
                </c:pt>
                <c:pt idx="32">
                  <c:v>1849</c:v>
                </c:pt>
                <c:pt idx="33">
                  <c:v>1850</c:v>
                </c:pt>
                <c:pt idx="34">
                  <c:v>1851</c:v>
                </c:pt>
                <c:pt idx="35">
                  <c:v>1852</c:v>
                </c:pt>
                <c:pt idx="36">
                  <c:v>1853</c:v>
                </c:pt>
                <c:pt idx="37">
                  <c:v>1854</c:v>
                </c:pt>
                <c:pt idx="38">
                  <c:v>1855</c:v>
                </c:pt>
                <c:pt idx="39">
                  <c:v>1856</c:v>
                </c:pt>
                <c:pt idx="40">
                  <c:v>1857</c:v>
                </c:pt>
                <c:pt idx="41">
                  <c:v>1858</c:v>
                </c:pt>
                <c:pt idx="42">
                  <c:v>1859</c:v>
                </c:pt>
                <c:pt idx="43">
                  <c:v>1860</c:v>
                </c:pt>
                <c:pt idx="44">
                  <c:v>1861</c:v>
                </c:pt>
                <c:pt idx="45">
                  <c:v>1862</c:v>
                </c:pt>
                <c:pt idx="46">
                  <c:v>1863</c:v>
                </c:pt>
                <c:pt idx="47">
                  <c:v>1864</c:v>
                </c:pt>
                <c:pt idx="48">
                  <c:v>1865</c:v>
                </c:pt>
                <c:pt idx="49">
                  <c:v>1866</c:v>
                </c:pt>
                <c:pt idx="50">
                  <c:v>1867</c:v>
                </c:pt>
                <c:pt idx="51">
                  <c:v>1868</c:v>
                </c:pt>
                <c:pt idx="52">
                  <c:v>1869</c:v>
                </c:pt>
                <c:pt idx="53">
                  <c:v>1870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'joined city and global'!$G$11:$G$207</c:f>
              <c:numCache>
                <c:formatCode>General</c:formatCode>
                <c:ptCount val="197"/>
                <c:pt idx="0">
                  <c:v>7.2030000000000012</c:v>
                </c:pt>
                <c:pt idx="1">
                  <c:v>7.222999999999999</c:v>
                </c:pt>
                <c:pt idx="2">
                  <c:v>7.2519999999999998</c:v>
                </c:pt>
                <c:pt idx="3">
                  <c:v>7.3220000000000001</c:v>
                </c:pt>
                <c:pt idx="4">
                  <c:v>7.4449999999999985</c:v>
                </c:pt>
                <c:pt idx="5">
                  <c:v>7.5589999999999993</c:v>
                </c:pt>
                <c:pt idx="6">
                  <c:v>7.5569999999999995</c:v>
                </c:pt>
                <c:pt idx="7">
                  <c:v>7.6529999999999987</c:v>
                </c:pt>
                <c:pt idx="8">
                  <c:v>7.7679999999999989</c:v>
                </c:pt>
                <c:pt idx="9">
                  <c:v>7.9099999999999993</c:v>
                </c:pt>
                <c:pt idx="10">
                  <c:v>8.093</c:v>
                </c:pt>
                <c:pt idx="11">
                  <c:v>8.1269999999999989</c:v>
                </c:pt>
                <c:pt idx="12">
                  <c:v>8.1840000000000011</c:v>
                </c:pt>
                <c:pt idx="13">
                  <c:v>8.2739999999999991</c:v>
                </c:pt>
                <c:pt idx="14">
                  <c:v>8.229000000000001</c:v>
                </c:pt>
                <c:pt idx="15">
                  <c:v>8.1549999999999994</c:v>
                </c:pt>
                <c:pt idx="16">
                  <c:v>8.1840000000000011</c:v>
                </c:pt>
                <c:pt idx="17">
                  <c:v>8.1440000000000019</c:v>
                </c:pt>
                <c:pt idx="18">
                  <c:v>8.0440000000000005</c:v>
                </c:pt>
                <c:pt idx="19">
                  <c:v>7.9779999999999998</c:v>
                </c:pt>
                <c:pt idx="20">
                  <c:v>7.8349999999999991</c:v>
                </c:pt>
                <c:pt idx="21">
                  <c:v>7.769000000000001</c:v>
                </c:pt>
                <c:pt idx="22">
                  <c:v>7.7379999999999995</c:v>
                </c:pt>
                <c:pt idx="23">
                  <c:v>7.6659999999999995</c:v>
                </c:pt>
                <c:pt idx="24">
                  <c:v>7.6710000000000012</c:v>
                </c:pt>
                <c:pt idx="25">
                  <c:v>7.7279999999999998</c:v>
                </c:pt>
                <c:pt idx="26">
                  <c:v>7.7439999999999998</c:v>
                </c:pt>
                <c:pt idx="27">
                  <c:v>7.694</c:v>
                </c:pt>
                <c:pt idx="28">
                  <c:v>7.7399999999999993</c:v>
                </c:pt>
                <c:pt idx="29">
                  <c:v>7.8250000000000002</c:v>
                </c:pt>
                <c:pt idx="30">
                  <c:v>7.8960000000000008</c:v>
                </c:pt>
                <c:pt idx="31">
                  <c:v>7.9430000000000005</c:v>
                </c:pt>
                <c:pt idx="32">
                  <c:v>7.9780000000000015</c:v>
                </c:pt>
                <c:pt idx="33">
                  <c:v>7.9880000000000022</c:v>
                </c:pt>
                <c:pt idx="34">
                  <c:v>8.0370000000000008</c:v>
                </c:pt>
                <c:pt idx="35">
                  <c:v>8.0450000000000017</c:v>
                </c:pt>
                <c:pt idx="36">
                  <c:v>8.032</c:v>
                </c:pt>
                <c:pt idx="37">
                  <c:v>8.0879999999999992</c:v>
                </c:pt>
                <c:pt idx="38">
                  <c:v>8.1140000000000008</c:v>
                </c:pt>
                <c:pt idx="39">
                  <c:v>8.0590000000000011</c:v>
                </c:pt>
                <c:pt idx="40">
                  <c:v>8.0259999999999998</c:v>
                </c:pt>
                <c:pt idx="41">
                  <c:v>8.0380000000000003</c:v>
                </c:pt>
                <c:pt idx="42">
                  <c:v>8.0649999999999995</c:v>
                </c:pt>
                <c:pt idx="43">
                  <c:v>8.0709999999999997</c:v>
                </c:pt>
                <c:pt idx="44">
                  <c:v>8.0379999999999985</c:v>
                </c:pt>
                <c:pt idx="45">
                  <c:v>7.9839999999999991</c:v>
                </c:pt>
                <c:pt idx="46">
                  <c:v>7.9909999999999997</c:v>
                </c:pt>
                <c:pt idx="47">
                  <c:v>7.9680000000000009</c:v>
                </c:pt>
                <c:pt idx="48">
                  <c:v>7.9749999999999996</c:v>
                </c:pt>
                <c:pt idx="49">
                  <c:v>8.0039999999999996</c:v>
                </c:pt>
                <c:pt idx="50">
                  <c:v>8.0719999999999992</c:v>
                </c:pt>
                <c:pt idx="51">
                  <c:v>8.0869999999999997</c:v>
                </c:pt>
                <c:pt idx="52">
                  <c:v>8.1049999999999986</c:v>
                </c:pt>
                <c:pt idx="53">
                  <c:v>8.1290000000000013</c:v>
                </c:pt>
                <c:pt idx="54">
                  <c:v>8.1560000000000006</c:v>
                </c:pt>
                <c:pt idx="55">
                  <c:v>8.2189999999999994</c:v>
                </c:pt>
                <c:pt idx="56">
                  <c:v>8.2429999999999986</c:v>
                </c:pt>
                <c:pt idx="57">
                  <c:v>8.2880000000000003</c:v>
                </c:pt>
                <c:pt idx="58">
                  <c:v>8.2559999999999985</c:v>
                </c:pt>
                <c:pt idx="59">
                  <c:v>8.2349999999999994</c:v>
                </c:pt>
                <c:pt idx="60">
                  <c:v>8.2449999999999992</c:v>
                </c:pt>
                <c:pt idx="61">
                  <c:v>8.302999999999999</c:v>
                </c:pt>
                <c:pt idx="62">
                  <c:v>8.2769999999999992</c:v>
                </c:pt>
                <c:pt idx="63">
                  <c:v>8.2690000000000001</c:v>
                </c:pt>
                <c:pt idx="64">
                  <c:v>8.2839999999999989</c:v>
                </c:pt>
                <c:pt idx="65">
                  <c:v>8.2779999999999987</c:v>
                </c:pt>
                <c:pt idx="66">
                  <c:v>8.2409999999999997</c:v>
                </c:pt>
                <c:pt idx="67">
                  <c:v>8.1750000000000007</c:v>
                </c:pt>
                <c:pt idx="68">
                  <c:v>8.1809999999999992</c:v>
                </c:pt>
                <c:pt idx="69">
                  <c:v>8.1679999999999993</c:v>
                </c:pt>
                <c:pt idx="70">
                  <c:v>8.1050000000000004</c:v>
                </c:pt>
                <c:pt idx="71">
                  <c:v>8.0310000000000006</c:v>
                </c:pt>
                <c:pt idx="72">
                  <c:v>8.0460000000000012</c:v>
                </c:pt>
                <c:pt idx="73">
                  <c:v>8.0310000000000006</c:v>
                </c:pt>
                <c:pt idx="74">
                  <c:v>8.0059999999999985</c:v>
                </c:pt>
                <c:pt idx="75">
                  <c:v>8</c:v>
                </c:pt>
                <c:pt idx="76">
                  <c:v>8.0080000000000009</c:v>
                </c:pt>
                <c:pt idx="77">
                  <c:v>8.0470000000000006</c:v>
                </c:pt>
                <c:pt idx="78">
                  <c:v>8.0699999999999985</c:v>
                </c:pt>
                <c:pt idx="79">
                  <c:v>8.0960000000000001</c:v>
                </c:pt>
                <c:pt idx="80">
                  <c:v>8.1340000000000003</c:v>
                </c:pt>
                <c:pt idx="81">
                  <c:v>8.1430000000000007</c:v>
                </c:pt>
                <c:pt idx="82">
                  <c:v>8.1510000000000016</c:v>
                </c:pt>
                <c:pt idx="83">
                  <c:v>8.2040000000000006</c:v>
                </c:pt>
                <c:pt idx="84">
                  <c:v>8.2560000000000002</c:v>
                </c:pt>
                <c:pt idx="85">
                  <c:v>8.2789999999999981</c:v>
                </c:pt>
                <c:pt idx="86">
                  <c:v>8.2949999999999999</c:v>
                </c:pt>
                <c:pt idx="87">
                  <c:v>8.2880000000000003</c:v>
                </c:pt>
                <c:pt idx="88">
                  <c:v>8.2960000000000012</c:v>
                </c:pt>
                <c:pt idx="89">
                  <c:v>8.3129999999999988</c:v>
                </c:pt>
                <c:pt idx="90">
                  <c:v>8.2789999999999999</c:v>
                </c:pt>
                <c:pt idx="91">
                  <c:v>8.2799999999999994</c:v>
                </c:pt>
                <c:pt idx="92">
                  <c:v>8.2580000000000009</c:v>
                </c:pt>
                <c:pt idx="93">
                  <c:v>8.23</c:v>
                </c:pt>
                <c:pt idx="94">
                  <c:v>8.1939999999999991</c:v>
                </c:pt>
                <c:pt idx="95">
                  <c:v>8.1810000000000009</c:v>
                </c:pt>
                <c:pt idx="96">
                  <c:v>8.1890000000000001</c:v>
                </c:pt>
                <c:pt idx="97">
                  <c:v>8.2390000000000008</c:v>
                </c:pt>
                <c:pt idx="98">
                  <c:v>8.2750000000000021</c:v>
                </c:pt>
                <c:pt idx="99">
                  <c:v>8.2600000000000016</c:v>
                </c:pt>
                <c:pt idx="100">
                  <c:v>8.2669999999999995</c:v>
                </c:pt>
                <c:pt idx="101">
                  <c:v>8.2609999999999992</c:v>
                </c:pt>
                <c:pt idx="102">
                  <c:v>8.2810000000000006</c:v>
                </c:pt>
                <c:pt idx="103">
                  <c:v>8.2949999999999982</c:v>
                </c:pt>
                <c:pt idx="104">
                  <c:v>8.3339999999999996</c:v>
                </c:pt>
                <c:pt idx="105">
                  <c:v>8.3580000000000005</c:v>
                </c:pt>
                <c:pt idx="106">
                  <c:v>8.370000000000001</c:v>
                </c:pt>
                <c:pt idx="107">
                  <c:v>8.3620000000000001</c:v>
                </c:pt>
                <c:pt idx="108">
                  <c:v>8.3560000000000016</c:v>
                </c:pt>
                <c:pt idx="109">
                  <c:v>8.4060000000000024</c:v>
                </c:pt>
                <c:pt idx="110">
                  <c:v>8.4559999999999995</c:v>
                </c:pt>
                <c:pt idx="111">
                  <c:v>8.5059999999999985</c:v>
                </c:pt>
                <c:pt idx="112">
                  <c:v>8.4919999999999991</c:v>
                </c:pt>
                <c:pt idx="113">
                  <c:v>8.5189999999999984</c:v>
                </c:pt>
                <c:pt idx="114">
                  <c:v>8.5339999999999989</c:v>
                </c:pt>
                <c:pt idx="115">
                  <c:v>8.5639999999999983</c:v>
                </c:pt>
                <c:pt idx="116">
                  <c:v>8.5560000000000009</c:v>
                </c:pt>
                <c:pt idx="117">
                  <c:v>8.5680000000000014</c:v>
                </c:pt>
                <c:pt idx="118">
                  <c:v>8.5670000000000002</c:v>
                </c:pt>
                <c:pt idx="119">
                  <c:v>8.5489999999999995</c:v>
                </c:pt>
                <c:pt idx="120">
                  <c:v>8.5670000000000002</c:v>
                </c:pt>
                <c:pt idx="121">
                  <c:v>8.59</c:v>
                </c:pt>
                <c:pt idx="122">
                  <c:v>8.6420000000000012</c:v>
                </c:pt>
                <c:pt idx="123">
                  <c:v>8.6550000000000011</c:v>
                </c:pt>
                <c:pt idx="124">
                  <c:v>8.66</c:v>
                </c:pt>
                <c:pt idx="125">
                  <c:v>8.661999999999999</c:v>
                </c:pt>
                <c:pt idx="126">
                  <c:v>8.7040000000000006</c:v>
                </c:pt>
                <c:pt idx="127">
                  <c:v>8.7259999999999991</c:v>
                </c:pt>
                <c:pt idx="128">
                  <c:v>8.7319999999999993</c:v>
                </c:pt>
                <c:pt idx="129">
                  <c:v>8.7449999999999992</c:v>
                </c:pt>
                <c:pt idx="130">
                  <c:v>8.754999999999999</c:v>
                </c:pt>
                <c:pt idx="131">
                  <c:v>8.743999999999998</c:v>
                </c:pt>
                <c:pt idx="132">
                  <c:v>8.7270000000000003</c:v>
                </c:pt>
                <c:pt idx="133">
                  <c:v>8.6880000000000006</c:v>
                </c:pt>
                <c:pt idx="134">
                  <c:v>8.6740000000000013</c:v>
                </c:pt>
                <c:pt idx="135">
                  <c:v>8.6650000000000009</c:v>
                </c:pt>
                <c:pt idx="136">
                  <c:v>8.6760000000000002</c:v>
                </c:pt>
                <c:pt idx="137">
                  <c:v>8.647000000000002</c:v>
                </c:pt>
                <c:pt idx="138">
                  <c:v>8.6519999999999992</c:v>
                </c:pt>
                <c:pt idx="139">
                  <c:v>8.6119999999999983</c:v>
                </c:pt>
                <c:pt idx="140">
                  <c:v>8.6050000000000004</c:v>
                </c:pt>
                <c:pt idx="141">
                  <c:v>8.6070000000000011</c:v>
                </c:pt>
                <c:pt idx="142">
                  <c:v>8.6210000000000004</c:v>
                </c:pt>
                <c:pt idx="143">
                  <c:v>8.6419999999999995</c:v>
                </c:pt>
                <c:pt idx="144">
                  <c:v>8.6590000000000007</c:v>
                </c:pt>
                <c:pt idx="145">
                  <c:v>8.67</c:v>
                </c:pt>
                <c:pt idx="146">
                  <c:v>8.6690000000000005</c:v>
                </c:pt>
                <c:pt idx="147">
                  <c:v>8.6539999999999999</c:v>
                </c:pt>
                <c:pt idx="148">
                  <c:v>8.6440000000000001</c:v>
                </c:pt>
                <c:pt idx="149">
                  <c:v>8.6759999999999984</c:v>
                </c:pt>
                <c:pt idx="150">
                  <c:v>8.6729999999999983</c:v>
                </c:pt>
                <c:pt idx="151">
                  <c:v>8.6479999999999997</c:v>
                </c:pt>
                <c:pt idx="152">
                  <c:v>8.6349999999999998</c:v>
                </c:pt>
                <c:pt idx="153">
                  <c:v>8.6470000000000002</c:v>
                </c:pt>
                <c:pt idx="154">
                  <c:v>8.6269999999999989</c:v>
                </c:pt>
                <c:pt idx="155">
                  <c:v>8.6019999999999985</c:v>
                </c:pt>
                <c:pt idx="156">
                  <c:v>8.6109999999999989</c:v>
                </c:pt>
                <c:pt idx="157">
                  <c:v>8.6170000000000009</c:v>
                </c:pt>
                <c:pt idx="158">
                  <c:v>8.6379999999999981</c:v>
                </c:pt>
                <c:pt idx="159">
                  <c:v>8.6129999999999978</c:v>
                </c:pt>
                <c:pt idx="160">
                  <c:v>8.6279999999999966</c:v>
                </c:pt>
                <c:pt idx="161">
                  <c:v>8.6449999999999996</c:v>
                </c:pt>
                <c:pt idx="162">
                  <c:v>8.6579999999999995</c:v>
                </c:pt>
                <c:pt idx="163">
                  <c:v>8.6860000000000017</c:v>
                </c:pt>
                <c:pt idx="164">
                  <c:v>8.7430000000000003</c:v>
                </c:pt>
                <c:pt idx="165">
                  <c:v>8.7570000000000014</c:v>
                </c:pt>
                <c:pt idx="166">
                  <c:v>8.7650000000000006</c:v>
                </c:pt>
                <c:pt idx="167">
                  <c:v>8.7870000000000008</c:v>
                </c:pt>
                <c:pt idx="168">
                  <c:v>8.7789999999999999</c:v>
                </c:pt>
                <c:pt idx="169">
                  <c:v>8.827</c:v>
                </c:pt>
                <c:pt idx="170">
                  <c:v>8.8409999999999993</c:v>
                </c:pt>
                <c:pt idx="171">
                  <c:v>8.8919999999999995</c:v>
                </c:pt>
                <c:pt idx="172">
                  <c:v>8.9109999999999996</c:v>
                </c:pt>
                <c:pt idx="173">
                  <c:v>8.9359999999999999</c:v>
                </c:pt>
                <c:pt idx="174">
                  <c:v>8.9370000000000012</c:v>
                </c:pt>
                <c:pt idx="175">
                  <c:v>8.9570000000000025</c:v>
                </c:pt>
                <c:pt idx="176">
                  <c:v>8.9410000000000025</c:v>
                </c:pt>
                <c:pt idx="177">
                  <c:v>8.9760000000000026</c:v>
                </c:pt>
                <c:pt idx="178">
                  <c:v>9.0449999999999982</c:v>
                </c:pt>
                <c:pt idx="179">
                  <c:v>9.0659999999999989</c:v>
                </c:pt>
                <c:pt idx="180">
                  <c:v>9.0869999999999997</c:v>
                </c:pt>
                <c:pt idx="181">
                  <c:v>9.1189999999999998</c:v>
                </c:pt>
                <c:pt idx="182">
                  <c:v>9.1560000000000006</c:v>
                </c:pt>
                <c:pt idx="183">
                  <c:v>9.1529999999999987</c:v>
                </c:pt>
                <c:pt idx="184">
                  <c:v>9.1760000000000002</c:v>
                </c:pt>
                <c:pt idx="185">
                  <c:v>9.2490000000000006</c:v>
                </c:pt>
                <c:pt idx="186">
                  <c:v>9.3149999999999977</c:v>
                </c:pt>
                <c:pt idx="187">
                  <c:v>9.3429999999999982</c:v>
                </c:pt>
                <c:pt idx="188">
                  <c:v>9.3779999999999983</c:v>
                </c:pt>
                <c:pt idx="189">
                  <c:v>9.4269999999999996</c:v>
                </c:pt>
                <c:pt idx="190">
                  <c:v>9.48</c:v>
                </c:pt>
                <c:pt idx="191">
                  <c:v>9.4710000000000001</c:v>
                </c:pt>
                <c:pt idx="192">
                  <c:v>9.4930000000000021</c:v>
                </c:pt>
                <c:pt idx="193">
                  <c:v>9.543000000000001</c:v>
                </c:pt>
                <c:pt idx="194">
                  <c:v>9.5540000000000003</c:v>
                </c:pt>
                <c:pt idx="195">
                  <c:v>9.548</c:v>
                </c:pt>
                <c:pt idx="196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93-804D-8927-026FDEA3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884336"/>
        <c:axId val="1879908416"/>
      </c:lineChart>
      <c:dateAx>
        <c:axId val="187988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rgbClr val="21212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rgbClr val="21212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rgbClr val="212121"/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12121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879908416"/>
        <c:crosses val="autoZero"/>
        <c:auto val="0"/>
        <c:lblOffset val="100"/>
        <c:baseTimeUnit val="days"/>
        <c:majorUnit val="14"/>
        <c:majorTimeUnit val="days"/>
      </c:dateAx>
      <c:valAx>
        <c:axId val="18799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21212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Temperature (</a:t>
                </a:r>
                <a:r>
                  <a:rPr lang="en-US" sz="1000" b="1" i="0" u="none" strike="noStrike" baseline="0">
                    <a:effectLst/>
                  </a:rPr>
                  <a:t>°</a:t>
                </a:r>
                <a:r>
                  <a:rPr lang="en-US" sz="1000" b="0" i="0" u="none" strike="noStrike" baseline="0">
                    <a:effectLst/>
                  </a:rPr>
                  <a:t>C)</a:t>
                </a:r>
                <a:r>
                  <a:rPr lang="en-US" sz="1000" b="0" i="0" u="none" strike="noStrike" baseline="0"/>
                  <a:t> </a:t>
                </a:r>
                <a:endParaRPr lang="en-US" sz="1000">
                  <a:solidFill>
                    <a:srgbClr val="21212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212121"/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12121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87988433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741276113548542"/>
          <c:y val="4.1234826115485568E-2"/>
          <c:w val="0.34399366592091118"/>
          <c:h val="9.418184055118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212121"/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12</xdr:row>
      <xdr:rowOff>127000</xdr:rowOff>
    </xdr:from>
    <xdr:to>
      <xdr:col>16</xdr:col>
      <xdr:colOff>482600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63BB2-D1E8-3D48-B52A-202E45567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7"/>
  <sheetViews>
    <sheetView tabSelected="1" workbookViewId="0">
      <selection activeCell="N29" sqref="N29"/>
    </sheetView>
  </sheetViews>
  <sheetFormatPr baseColWidth="10" defaultRowHeight="16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9</v>
      </c>
      <c r="I1" s="6">
        <f>AVERAGE(H2:H207)</f>
        <v>12.772766990291254</v>
      </c>
      <c r="J1" s="5">
        <f>_xlfn.STDEV.P(H2:H207)</f>
        <v>0.77165728476050233</v>
      </c>
      <c r="N1">
        <f>SQRT(SUM(N2:N207))</f>
        <v>13.626972111662916</v>
      </c>
      <c r="O1">
        <f>SQRT(SUM(O2:O207))</f>
        <v>8.0554856482477923</v>
      </c>
      <c r="P1">
        <f>SUM(P2:P207)</f>
        <v>63.960747572815528</v>
      </c>
      <c r="Q1" s="5">
        <f>P1/(O1*N1)</f>
        <v>0.58266970173207622</v>
      </c>
    </row>
    <row r="2" spans="1:21" ht="17" thickBot="1">
      <c r="A2">
        <v>1808</v>
      </c>
      <c r="B2" t="s">
        <v>5</v>
      </c>
      <c r="C2" t="s">
        <v>6</v>
      </c>
      <c r="D2">
        <v>17.11</v>
      </c>
      <c r="E2">
        <v>7.63</v>
      </c>
      <c r="H2">
        <f>D2-E2</f>
        <v>9.48</v>
      </c>
      <c r="I2">
        <f>(H2-$I$1)^2</f>
        <v>10.842314452351722</v>
      </c>
      <c r="J2" s="6">
        <f>AVERAGE(I2:I207)</f>
        <v>0.59545496512395091</v>
      </c>
      <c r="L2">
        <f>D2-AVERAGE($D$2:$D$207)</f>
        <v>-4.05961165048544</v>
      </c>
      <c r="M2">
        <f>E2-AVERAGE($E$2:$E$207)</f>
        <v>-0.76684466019417297</v>
      </c>
      <c r="N2">
        <f>L2^2</f>
        <v>16.480446752757118</v>
      </c>
      <c r="O2">
        <f>M2^2</f>
        <v>0.58805073286831655</v>
      </c>
      <c r="P2">
        <f>M2*L2</f>
        <v>3.1130915166368127</v>
      </c>
    </row>
    <row r="3" spans="1:21">
      <c r="A3">
        <v>1809</v>
      </c>
      <c r="B3" t="s">
        <v>5</v>
      </c>
      <c r="C3" t="s">
        <v>6</v>
      </c>
      <c r="D3">
        <v>19.87</v>
      </c>
      <c r="E3">
        <v>7.08</v>
      </c>
      <c r="H3">
        <f t="shared" ref="H3:H66" si="0">D3-E3</f>
        <v>12.790000000000001</v>
      </c>
      <c r="I3">
        <f t="shared" ref="I3:I66" si="1">(H3-$I$1)^2</f>
        <v>2.9697662362175971E-4</v>
      </c>
      <c r="J3" s="5">
        <f>SQRT(J2)</f>
        <v>0.77165728476050233</v>
      </c>
      <c r="L3">
        <f t="shared" ref="L3:L66" si="2">D3-AVERAGE($D$2:$D$207)</f>
        <v>-1.2996116504854385</v>
      </c>
      <c r="M3">
        <f t="shared" ref="M3:M66" si="3">E3-AVERAGE($E$2:$E$207)</f>
        <v>-1.3168446601941728</v>
      </c>
      <c r="N3">
        <f t="shared" ref="N3:N66" si="4">L3^2</f>
        <v>1.6889904420774855</v>
      </c>
      <c r="O3">
        <f t="shared" ref="O3:O66" si="5">M3^2</f>
        <v>1.7340798590819064</v>
      </c>
      <c r="P3">
        <f t="shared" ref="P3:P66" si="6">M3*L3</f>
        <v>1.7113866622678853</v>
      </c>
      <c r="S3" s="3"/>
      <c r="T3" s="3" t="s">
        <v>3</v>
      </c>
      <c r="U3" s="3" t="s">
        <v>4</v>
      </c>
    </row>
    <row r="4" spans="1:21">
      <c r="A4">
        <v>1810</v>
      </c>
      <c r="B4" t="s">
        <v>5</v>
      </c>
      <c r="C4" t="s">
        <v>6</v>
      </c>
      <c r="D4">
        <v>19.93</v>
      </c>
      <c r="E4">
        <v>6.92</v>
      </c>
      <c r="H4">
        <f t="shared" si="0"/>
        <v>13.01</v>
      </c>
      <c r="I4">
        <f t="shared" si="1"/>
        <v>5.6279500895469792E-2</v>
      </c>
      <c r="J4" t="s">
        <v>10</v>
      </c>
      <c r="L4">
        <f t="shared" si="2"/>
        <v>-1.2396116504854398</v>
      </c>
      <c r="M4">
        <f t="shared" si="3"/>
        <v>-1.4768446601941729</v>
      </c>
      <c r="N4">
        <f t="shared" si="4"/>
        <v>1.5366370440192361</v>
      </c>
      <c r="O4">
        <f t="shared" si="5"/>
        <v>2.1810701503440422</v>
      </c>
      <c r="P4">
        <f t="shared" si="6"/>
        <v>1.830713846733907</v>
      </c>
      <c r="S4" s="1" t="s">
        <v>3</v>
      </c>
      <c r="T4" s="1">
        <v>1</v>
      </c>
      <c r="U4" s="1"/>
    </row>
    <row r="5" spans="1:21" ht="17" thickBot="1">
      <c r="A5">
        <v>1811</v>
      </c>
      <c r="B5" t="s">
        <v>5</v>
      </c>
      <c r="C5" t="s">
        <v>6</v>
      </c>
      <c r="D5">
        <v>20</v>
      </c>
      <c r="E5">
        <v>6.86</v>
      </c>
      <c r="H5">
        <f t="shared" si="0"/>
        <v>13.14</v>
      </c>
      <c r="I5">
        <f t="shared" si="1"/>
        <v>0.13486008341974423</v>
      </c>
      <c r="L5">
        <f t="shared" si="2"/>
        <v>-1.1696116504854395</v>
      </c>
      <c r="M5">
        <f t="shared" si="3"/>
        <v>-1.5368446601941725</v>
      </c>
      <c r="N5">
        <f t="shared" si="4"/>
        <v>1.3679914129512738</v>
      </c>
      <c r="O5">
        <f t="shared" si="5"/>
        <v>2.3618915095673416</v>
      </c>
      <c r="P5">
        <f t="shared" si="6"/>
        <v>1.7975114195494406</v>
      </c>
      <c r="S5" s="2" t="s">
        <v>4</v>
      </c>
      <c r="T5" s="4">
        <v>0.58266970173207622</v>
      </c>
      <c r="U5" s="2">
        <v>1</v>
      </c>
    </row>
    <row r="6" spans="1:21">
      <c r="A6">
        <v>1812</v>
      </c>
      <c r="B6" t="s">
        <v>5</v>
      </c>
      <c r="C6" t="s">
        <v>6</v>
      </c>
      <c r="D6">
        <v>19.93</v>
      </c>
      <c r="E6">
        <v>7.05</v>
      </c>
      <c r="H6">
        <f t="shared" si="0"/>
        <v>12.879999999999999</v>
      </c>
      <c r="I6">
        <f t="shared" si="1"/>
        <v>1.1498918371195764E-2</v>
      </c>
      <c r="L6">
        <f t="shared" si="2"/>
        <v>-1.2396116504854398</v>
      </c>
      <c r="M6">
        <f t="shared" si="3"/>
        <v>-1.346844660194173</v>
      </c>
      <c r="N6">
        <f t="shared" si="4"/>
        <v>1.5366370440192361</v>
      </c>
      <c r="O6">
        <f t="shared" si="5"/>
        <v>1.8139905386935575</v>
      </c>
      <c r="P6">
        <f t="shared" si="6"/>
        <v>1.6695643321708</v>
      </c>
    </row>
    <row r="7" spans="1:21">
      <c r="A7">
        <v>1813</v>
      </c>
      <c r="B7" t="s">
        <v>5</v>
      </c>
      <c r="C7" t="s">
        <v>6</v>
      </c>
      <c r="D7">
        <v>20.51</v>
      </c>
      <c r="E7">
        <v>7.74</v>
      </c>
      <c r="H7">
        <f t="shared" si="0"/>
        <v>12.770000000000001</v>
      </c>
      <c r="I7">
        <f t="shared" si="1"/>
        <v>7.65623527188739E-6</v>
      </c>
      <c r="L7">
        <f t="shared" si="2"/>
        <v>-0.65961165048543791</v>
      </c>
      <c r="M7">
        <f t="shared" si="3"/>
        <v>-0.65684466019417265</v>
      </c>
      <c r="N7">
        <f t="shared" si="4"/>
        <v>0.4350875294561235</v>
      </c>
      <c r="O7">
        <f t="shared" si="5"/>
        <v>0.43144490762559812</v>
      </c>
      <c r="P7">
        <f t="shared" si="6"/>
        <v>0.43326239042322484</v>
      </c>
    </row>
    <row r="8" spans="1:21">
      <c r="A8">
        <v>1814</v>
      </c>
      <c r="B8" t="s">
        <v>5</v>
      </c>
      <c r="C8" t="s">
        <v>6</v>
      </c>
      <c r="D8">
        <v>20.43</v>
      </c>
      <c r="E8">
        <v>7.59</v>
      </c>
      <c r="H8">
        <f t="shared" si="0"/>
        <v>12.84</v>
      </c>
      <c r="I8">
        <f t="shared" si="1"/>
        <v>4.5202775944962912E-3</v>
      </c>
      <c r="L8">
        <f t="shared" si="2"/>
        <v>-0.73961165048543975</v>
      </c>
      <c r="M8">
        <f t="shared" si="3"/>
        <v>-0.806844660194173</v>
      </c>
      <c r="N8">
        <f t="shared" si="4"/>
        <v>0.54702539353379631</v>
      </c>
      <c r="O8">
        <f t="shared" si="5"/>
        <v>0.65099830568385053</v>
      </c>
      <c r="P8">
        <f t="shared" si="6"/>
        <v>0.59675171081157607</v>
      </c>
    </row>
    <row r="9" spans="1:21">
      <c r="A9">
        <v>1815</v>
      </c>
      <c r="B9" t="s">
        <v>5</v>
      </c>
      <c r="C9" t="s">
        <v>6</v>
      </c>
      <c r="D9">
        <v>20.3</v>
      </c>
      <c r="E9">
        <v>7.24</v>
      </c>
      <c r="H9">
        <f t="shared" si="0"/>
        <v>13.06</v>
      </c>
      <c r="I9">
        <f t="shared" si="1"/>
        <v>8.250280186634476E-2</v>
      </c>
      <c r="L9">
        <f t="shared" si="2"/>
        <v>-0.86961165048543876</v>
      </c>
      <c r="M9">
        <f t="shared" si="3"/>
        <v>-1.1568446601941726</v>
      </c>
      <c r="N9">
        <f t="shared" si="4"/>
        <v>0.75622442266000889</v>
      </c>
      <c r="O9">
        <f t="shared" si="5"/>
        <v>1.3382895678197708</v>
      </c>
      <c r="P9">
        <f t="shared" si="6"/>
        <v>1.006005594306721</v>
      </c>
    </row>
    <row r="10" spans="1:21">
      <c r="A10">
        <v>1816</v>
      </c>
      <c r="B10" t="s">
        <v>5</v>
      </c>
      <c r="C10" t="s">
        <v>6</v>
      </c>
      <c r="D10">
        <v>20.51</v>
      </c>
      <c r="E10">
        <v>6.94</v>
      </c>
      <c r="H10">
        <f t="shared" si="0"/>
        <v>13.57</v>
      </c>
      <c r="I10">
        <f t="shared" si="1"/>
        <v>0.63558047176926569</v>
      </c>
      <c r="L10">
        <f t="shared" si="2"/>
        <v>-0.65961165048543791</v>
      </c>
      <c r="M10">
        <f t="shared" si="3"/>
        <v>-1.4568446601941725</v>
      </c>
      <c r="N10">
        <f t="shared" si="4"/>
        <v>0.4350875294561235</v>
      </c>
      <c r="O10">
        <f t="shared" si="5"/>
        <v>2.1223963639362737</v>
      </c>
      <c r="P10">
        <f t="shared" si="6"/>
        <v>0.96095171081157504</v>
      </c>
    </row>
    <row r="11" spans="1:21">
      <c r="A11">
        <v>1817</v>
      </c>
      <c r="B11" t="s">
        <v>5</v>
      </c>
      <c r="C11" t="s">
        <v>6</v>
      </c>
      <c r="D11">
        <v>21.88</v>
      </c>
      <c r="E11">
        <v>6.98</v>
      </c>
      <c r="F11">
        <f>AVERAGE(D2:D11)</f>
        <v>20.047000000000001</v>
      </c>
      <c r="G11">
        <f>AVERAGE(E2:E11)</f>
        <v>7.2030000000000012</v>
      </c>
      <c r="H11">
        <f t="shared" si="0"/>
        <v>14.899999999999999</v>
      </c>
      <c r="I11">
        <f t="shared" si="1"/>
        <v>4.5251202775945227</v>
      </c>
      <c r="L11">
        <f t="shared" si="2"/>
        <v>0.71038834951455954</v>
      </c>
      <c r="M11">
        <f t="shared" si="3"/>
        <v>-1.4168446601941724</v>
      </c>
      <c r="N11">
        <f t="shared" si="4"/>
        <v>0.50465160712601997</v>
      </c>
      <c r="O11">
        <f t="shared" si="5"/>
        <v>2.0074487911207402</v>
      </c>
      <c r="P11">
        <f t="shared" si="6"/>
        <v>-1.006509939673855</v>
      </c>
    </row>
    <row r="12" spans="1:21">
      <c r="A12">
        <v>1818</v>
      </c>
      <c r="B12" t="s">
        <v>5</v>
      </c>
      <c r="C12" t="s">
        <v>6</v>
      </c>
      <c r="D12">
        <v>11.6</v>
      </c>
      <c r="E12">
        <v>7.83</v>
      </c>
      <c r="F12">
        <f t="shared" ref="F12:G12" si="7">AVERAGE(D3:D12)</f>
        <v>19.495999999999999</v>
      </c>
      <c r="G12">
        <f t="shared" si="7"/>
        <v>7.222999999999999</v>
      </c>
      <c r="H12">
        <f t="shared" si="0"/>
        <v>3.7699999999999996</v>
      </c>
      <c r="I12">
        <f t="shared" si="1"/>
        <v>81.049813481477855</v>
      </c>
      <c r="L12">
        <f t="shared" si="2"/>
        <v>-9.5696116504854398</v>
      </c>
      <c r="M12">
        <f t="shared" si="3"/>
        <v>-0.56684466019417279</v>
      </c>
      <c r="N12">
        <f t="shared" si="4"/>
        <v>91.577467141106666</v>
      </c>
      <c r="O12">
        <f t="shared" si="5"/>
        <v>0.32131286879064724</v>
      </c>
      <c r="P12">
        <f t="shared" si="6"/>
        <v>5.4244832642096164</v>
      </c>
    </row>
    <row r="13" spans="1:21">
      <c r="A13">
        <v>1819</v>
      </c>
      <c r="B13" t="s">
        <v>5</v>
      </c>
      <c r="C13" t="s">
        <v>6</v>
      </c>
      <c r="D13">
        <v>20.309999999999999</v>
      </c>
      <c r="E13">
        <v>7.37</v>
      </c>
      <c r="F13">
        <f t="shared" ref="F13:G13" si="8">AVERAGE(D4:D13)</f>
        <v>19.54</v>
      </c>
      <c r="G13">
        <f t="shared" si="8"/>
        <v>7.2519999999999998</v>
      </c>
      <c r="H13">
        <f t="shared" si="0"/>
        <v>12.939999999999998</v>
      </c>
      <c r="I13">
        <f t="shared" si="1"/>
        <v>2.7966879536244715E-2</v>
      </c>
      <c r="L13">
        <f t="shared" si="2"/>
        <v>-0.85961165048544075</v>
      </c>
      <c r="M13">
        <f t="shared" si="3"/>
        <v>-1.0268446601941728</v>
      </c>
      <c r="N13">
        <f t="shared" si="4"/>
        <v>0.73893218965030349</v>
      </c>
      <c r="O13">
        <f t="shared" si="5"/>
        <v>1.0544099561692861</v>
      </c>
      <c r="P13">
        <f t="shared" si="6"/>
        <v>0.88268763314167442</v>
      </c>
    </row>
    <row r="14" spans="1:21">
      <c r="A14">
        <v>1820</v>
      </c>
      <c r="B14" t="s">
        <v>5</v>
      </c>
      <c r="C14" t="s">
        <v>6</v>
      </c>
      <c r="D14">
        <v>20.58</v>
      </c>
      <c r="E14">
        <v>7.62</v>
      </c>
      <c r="F14">
        <f t="shared" ref="F14:G14" si="9">AVERAGE(D5:D14)</f>
        <v>19.605</v>
      </c>
      <c r="G14">
        <f t="shared" si="9"/>
        <v>7.3220000000000001</v>
      </c>
      <c r="H14">
        <f t="shared" si="0"/>
        <v>12.959999999999997</v>
      </c>
      <c r="I14">
        <f t="shared" si="1"/>
        <v>3.50561999245943E-2</v>
      </c>
      <c r="L14">
        <f t="shared" si="2"/>
        <v>-0.58961165048544117</v>
      </c>
      <c r="M14">
        <f t="shared" si="3"/>
        <v>-0.77684466019417275</v>
      </c>
      <c r="N14">
        <f t="shared" si="4"/>
        <v>0.34764189838816606</v>
      </c>
      <c r="O14">
        <f t="shared" si="5"/>
        <v>0.60348762607219975</v>
      </c>
      <c r="P14">
        <f t="shared" si="6"/>
        <v>0.45803666226788792</v>
      </c>
    </row>
    <row r="15" spans="1:21">
      <c r="A15">
        <v>1821</v>
      </c>
      <c r="B15" t="s">
        <v>5</v>
      </c>
      <c r="C15" t="s">
        <v>6</v>
      </c>
      <c r="D15">
        <v>20.63</v>
      </c>
      <c r="E15">
        <v>8.09</v>
      </c>
      <c r="F15">
        <f t="shared" ref="F15:G15" si="10">AVERAGE(D6:D15)</f>
        <v>19.667999999999999</v>
      </c>
      <c r="G15">
        <f t="shared" si="10"/>
        <v>7.4449999999999985</v>
      </c>
      <c r="H15">
        <f t="shared" si="0"/>
        <v>12.54</v>
      </c>
      <c r="I15">
        <f t="shared" si="1"/>
        <v>5.4180471769249214E-2</v>
      </c>
      <c r="L15">
        <f t="shared" si="2"/>
        <v>-0.53961165048544046</v>
      </c>
      <c r="M15">
        <f t="shared" si="3"/>
        <v>-0.306844660194173</v>
      </c>
      <c r="N15">
        <f t="shared" si="4"/>
        <v>0.29118073333962113</v>
      </c>
      <c r="O15">
        <f t="shared" si="5"/>
        <v>9.4153645489677501E-2</v>
      </c>
      <c r="P15">
        <f t="shared" si="6"/>
        <v>0.16557695353002183</v>
      </c>
    </row>
    <row r="16" spans="1:21">
      <c r="A16">
        <v>1822</v>
      </c>
      <c r="B16" t="s">
        <v>5</v>
      </c>
      <c r="C16" t="s">
        <v>6</v>
      </c>
      <c r="D16">
        <v>20.72</v>
      </c>
      <c r="E16">
        <v>8.19</v>
      </c>
      <c r="F16">
        <f t="shared" ref="F16:G16" si="11">AVERAGE(D7:D16)</f>
        <v>19.747</v>
      </c>
      <c r="G16">
        <f t="shared" si="11"/>
        <v>7.5589999999999993</v>
      </c>
      <c r="H16">
        <f t="shared" si="0"/>
        <v>12.53</v>
      </c>
      <c r="I16">
        <f t="shared" si="1"/>
        <v>5.8935811575074208E-2</v>
      </c>
      <c r="L16">
        <f t="shared" si="2"/>
        <v>-0.44961165048544061</v>
      </c>
      <c r="M16">
        <f t="shared" si="3"/>
        <v>-0.20684466019417336</v>
      </c>
      <c r="N16">
        <f t="shared" si="4"/>
        <v>0.202150636252242</v>
      </c>
      <c r="O16">
        <f t="shared" si="5"/>
        <v>4.2784713450843045E-2</v>
      </c>
      <c r="P16">
        <f t="shared" si="6"/>
        <v>9.2999769064002397E-2</v>
      </c>
    </row>
    <row r="17" spans="1:16">
      <c r="A17">
        <v>1823</v>
      </c>
      <c r="B17" t="s">
        <v>5</v>
      </c>
      <c r="C17" t="s">
        <v>6</v>
      </c>
      <c r="D17">
        <v>20.71</v>
      </c>
      <c r="E17">
        <v>7.72</v>
      </c>
      <c r="F17">
        <f t="shared" ref="F17:G17" si="12">AVERAGE(D8:D17)</f>
        <v>19.767000000000003</v>
      </c>
      <c r="G17">
        <f t="shared" si="12"/>
        <v>7.5569999999999995</v>
      </c>
      <c r="H17">
        <f t="shared" si="0"/>
        <v>12.990000000000002</v>
      </c>
      <c r="I17">
        <f t="shared" si="1"/>
        <v>4.719018050712092E-2</v>
      </c>
      <c r="L17">
        <f t="shared" si="2"/>
        <v>-0.45961165048543862</v>
      </c>
      <c r="M17">
        <f t="shared" si="3"/>
        <v>-0.67684466019417311</v>
      </c>
      <c r="N17">
        <f t="shared" si="4"/>
        <v>0.21124286926194899</v>
      </c>
      <c r="O17">
        <f t="shared" si="5"/>
        <v>0.45811869403336564</v>
      </c>
      <c r="P17">
        <f t="shared" si="6"/>
        <v>0.31108569139409975</v>
      </c>
    </row>
    <row r="18" spans="1:16">
      <c r="A18">
        <v>1824</v>
      </c>
      <c r="B18" t="s">
        <v>5</v>
      </c>
      <c r="C18" t="s">
        <v>6</v>
      </c>
      <c r="D18">
        <v>21.44</v>
      </c>
      <c r="E18">
        <v>8.5500000000000007</v>
      </c>
      <c r="F18">
        <f t="shared" ref="F18:G18" si="13">AVERAGE(D9:D18)</f>
        <v>19.868000000000002</v>
      </c>
      <c r="G18">
        <f t="shared" si="13"/>
        <v>7.6529999999999987</v>
      </c>
      <c r="H18">
        <f t="shared" si="0"/>
        <v>12.89</v>
      </c>
      <c r="I18">
        <f t="shared" si="1"/>
        <v>1.3743578565371027E-2</v>
      </c>
      <c r="L18">
        <f t="shared" si="2"/>
        <v>0.27038834951456181</v>
      </c>
      <c r="M18">
        <f t="shared" si="3"/>
        <v>0.15315533980582785</v>
      </c>
      <c r="N18">
        <f t="shared" si="4"/>
        <v>7.3109859553208839E-2</v>
      </c>
      <c r="O18">
        <f t="shared" si="5"/>
        <v>2.3456558111038597E-2</v>
      </c>
      <c r="P18">
        <f t="shared" si="6"/>
        <v>4.1411419549439665E-2</v>
      </c>
    </row>
    <row r="19" spans="1:16">
      <c r="A19">
        <v>1825</v>
      </c>
      <c r="B19" t="s">
        <v>5</v>
      </c>
      <c r="C19" t="s">
        <v>6</v>
      </c>
      <c r="D19">
        <v>21</v>
      </c>
      <c r="E19">
        <v>8.39</v>
      </c>
      <c r="F19">
        <f t="shared" ref="F19:G19" si="14">AVERAGE(D10:D19)</f>
        <v>19.937999999999999</v>
      </c>
      <c r="G19">
        <f t="shared" si="14"/>
        <v>7.7679999999999989</v>
      </c>
      <c r="H19">
        <f t="shared" si="0"/>
        <v>12.61</v>
      </c>
      <c r="I19">
        <f t="shared" si="1"/>
        <v>2.6493093128473415E-2</v>
      </c>
      <c r="L19">
        <f t="shared" si="2"/>
        <v>-0.16961165048543947</v>
      </c>
      <c r="M19">
        <f t="shared" si="3"/>
        <v>-6.8446601941722918E-3</v>
      </c>
      <c r="N19">
        <f t="shared" si="4"/>
        <v>2.8768111980394879E-2</v>
      </c>
      <c r="O19">
        <f t="shared" si="5"/>
        <v>4.6849373173686673E-5</v>
      </c>
      <c r="P19">
        <f t="shared" si="6"/>
        <v>1.160934112545551E-3</v>
      </c>
    </row>
    <row r="20" spans="1:16">
      <c r="A20">
        <v>1826</v>
      </c>
      <c r="B20" t="s">
        <v>5</v>
      </c>
      <c r="C20" t="s">
        <v>6</v>
      </c>
      <c r="D20">
        <v>20.94</v>
      </c>
      <c r="E20">
        <v>8.36</v>
      </c>
      <c r="F20">
        <f t="shared" ref="F20:G20" si="15">AVERAGE(D11:D20)</f>
        <v>19.980999999999998</v>
      </c>
      <c r="G20">
        <f t="shared" si="15"/>
        <v>7.9099999999999993</v>
      </c>
      <c r="H20">
        <f t="shared" si="0"/>
        <v>12.580000000000002</v>
      </c>
      <c r="I20">
        <f t="shared" si="1"/>
        <v>3.7159112545947767E-2</v>
      </c>
      <c r="L20">
        <f t="shared" si="2"/>
        <v>-0.22961165048543819</v>
      </c>
      <c r="M20">
        <f t="shared" si="3"/>
        <v>-3.6844660194173429E-2</v>
      </c>
      <c r="N20">
        <f t="shared" si="4"/>
        <v>5.2721510038647029E-2</v>
      </c>
      <c r="O20">
        <f t="shared" si="5"/>
        <v>1.3575289848241079E-3</v>
      </c>
      <c r="P20">
        <f t="shared" si="6"/>
        <v>8.4599632387592858E-3</v>
      </c>
    </row>
    <row r="21" spans="1:16">
      <c r="A21">
        <v>1827</v>
      </c>
      <c r="B21" t="s">
        <v>5</v>
      </c>
      <c r="C21" t="s">
        <v>6</v>
      </c>
      <c r="D21">
        <v>21.63</v>
      </c>
      <c r="E21">
        <v>8.81</v>
      </c>
      <c r="F21">
        <f t="shared" ref="F21:G21" si="16">AVERAGE(D12:D21)</f>
        <v>19.955999999999996</v>
      </c>
      <c r="G21">
        <f t="shared" si="16"/>
        <v>8.093</v>
      </c>
      <c r="H21">
        <f t="shared" si="0"/>
        <v>12.819999999999999</v>
      </c>
      <c r="I21">
        <f t="shared" si="1"/>
        <v>2.2309572061463365E-3</v>
      </c>
      <c r="L21">
        <f t="shared" si="2"/>
        <v>0.46038834951455954</v>
      </c>
      <c r="M21">
        <f t="shared" si="3"/>
        <v>0.41315533980582764</v>
      </c>
      <c r="N21">
        <f t="shared" si="4"/>
        <v>0.21195743236874023</v>
      </c>
      <c r="O21">
        <f t="shared" si="5"/>
        <v>0.17069733481006891</v>
      </c>
      <c r="P21">
        <f t="shared" si="6"/>
        <v>0.19021190498633198</v>
      </c>
    </row>
    <row r="22" spans="1:16">
      <c r="A22">
        <v>1828</v>
      </c>
      <c r="B22" t="s">
        <v>5</v>
      </c>
      <c r="C22" t="s">
        <v>6</v>
      </c>
      <c r="D22">
        <v>20.99</v>
      </c>
      <c r="E22">
        <v>8.17</v>
      </c>
      <c r="F22">
        <f t="shared" ref="F22:G22" si="17">AVERAGE(D13:D22)</f>
        <v>20.895</v>
      </c>
      <c r="G22">
        <f t="shared" si="17"/>
        <v>8.1269999999999989</v>
      </c>
      <c r="H22">
        <f t="shared" si="0"/>
        <v>12.819999999999999</v>
      </c>
      <c r="I22">
        <f t="shared" si="1"/>
        <v>2.2309572061463365E-3</v>
      </c>
      <c r="L22">
        <f t="shared" si="2"/>
        <v>-0.17961165048544103</v>
      </c>
      <c r="M22">
        <f t="shared" si="3"/>
        <v>-0.22684466019417293</v>
      </c>
      <c r="N22">
        <f t="shared" si="4"/>
        <v>3.2260344990104231E-2</v>
      </c>
      <c r="O22">
        <f t="shared" si="5"/>
        <v>5.1458499858609785E-2</v>
      </c>
      <c r="P22">
        <f t="shared" si="6"/>
        <v>4.0743943821284427E-2</v>
      </c>
    </row>
    <row r="23" spans="1:16">
      <c r="A23">
        <v>1829</v>
      </c>
      <c r="B23" t="s">
        <v>5</v>
      </c>
      <c r="C23" t="s">
        <v>6</v>
      </c>
      <c r="D23">
        <v>20.91</v>
      </c>
      <c r="E23">
        <v>7.94</v>
      </c>
      <c r="F23">
        <f t="shared" ref="F23:G23" si="18">AVERAGE(D14:D23)</f>
        <v>20.954999999999998</v>
      </c>
      <c r="G23">
        <f t="shared" si="18"/>
        <v>8.1840000000000011</v>
      </c>
      <c r="H23">
        <f t="shared" si="0"/>
        <v>12.969999999999999</v>
      </c>
      <c r="I23">
        <f t="shared" si="1"/>
        <v>3.8900860118769774E-2</v>
      </c>
      <c r="L23">
        <f t="shared" si="2"/>
        <v>-0.25961165048543933</v>
      </c>
      <c r="M23">
        <f t="shared" si="3"/>
        <v>-0.45684466019417247</v>
      </c>
      <c r="N23">
        <f t="shared" si="4"/>
        <v>6.7398209067773912E-2</v>
      </c>
      <c r="O23">
        <f t="shared" si="5"/>
        <v>0.20870704354792891</v>
      </c>
      <c r="P23">
        <f t="shared" si="6"/>
        <v>0.11860219624846879</v>
      </c>
    </row>
    <row r="24" spans="1:16">
      <c r="A24">
        <v>1830</v>
      </c>
      <c r="B24" t="s">
        <v>5</v>
      </c>
      <c r="C24" t="s">
        <v>6</v>
      </c>
      <c r="D24">
        <v>21.25</v>
      </c>
      <c r="E24">
        <v>8.52</v>
      </c>
      <c r="F24">
        <f t="shared" ref="F24:G24" si="19">AVERAGE(D15:D24)</f>
        <v>21.021999999999998</v>
      </c>
      <c r="G24">
        <f t="shared" si="19"/>
        <v>8.2739999999999991</v>
      </c>
      <c r="H24">
        <f t="shared" si="0"/>
        <v>12.73</v>
      </c>
      <c r="I24">
        <f t="shared" si="1"/>
        <v>1.8290154585721924E-3</v>
      </c>
      <c r="L24">
        <f t="shared" si="2"/>
        <v>8.0388349514560531E-2</v>
      </c>
      <c r="M24">
        <f t="shared" si="3"/>
        <v>0.12315533980582671</v>
      </c>
      <c r="N24">
        <f t="shared" si="4"/>
        <v>6.4622867376751443E-3</v>
      </c>
      <c r="O24">
        <f t="shared" si="5"/>
        <v>1.5167237722688645E-2</v>
      </c>
      <c r="P24">
        <f t="shared" si="6"/>
        <v>9.9002545008952669E-3</v>
      </c>
    </row>
    <row r="25" spans="1:16">
      <c r="A25">
        <v>1831</v>
      </c>
      <c r="B25" t="s">
        <v>5</v>
      </c>
      <c r="C25" t="s">
        <v>6</v>
      </c>
      <c r="D25">
        <v>20.52</v>
      </c>
      <c r="E25">
        <v>7.64</v>
      </c>
      <c r="F25">
        <f t="shared" ref="F25:G25" si="20">AVERAGE(D16:D25)</f>
        <v>21.011000000000003</v>
      </c>
      <c r="G25">
        <f t="shared" si="20"/>
        <v>8.229000000000001</v>
      </c>
      <c r="H25">
        <f t="shared" si="0"/>
        <v>12.879999999999999</v>
      </c>
      <c r="I25">
        <f t="shared" si="1"/>
        <v>1.1498918371195764E-2</v>
      </c>
      <c r="L25">
        <f t="shared" si="2"/>
        <v>-0.6496116504854399</v>
      </c>
      <c r="M25">
        <f t="shared" si="3"/>
        <v>-0.75684466019417318</v>
      </c>
      <c r="N25">
        <f t="shared" si="4"/>
        <v>0.42199529644641731</v>
      </c>
      <c r="O25">
        <f t="shared" si="5"/>
        <v>0.57281383966443344</v>
      </c>
      <c r="P25">
        <f t="shared" si="6"/>
        <v>0.49165510886982877</v>
      </c>
    </row>
    <row r="26" spans="1:16">
      <c r="A26">
        <v>1832</v>
      </c>
      <c r="B26" t="s">
        <v>5</v>
      </c>
      <c r="C26" t="s">
        <v>6</v>
      </c>
      <c r="D26">
        <v>20.2</v>
      </c>
      <c r="E26">
        <v>7.45</v>
      </c>
      <c r="F26">
        <f t="shared" ref="F26:G26" si="21">AVERAGE(D17:D26)</f>
        <v>20.959</v>
      </c>
      <c r="G26">
        <f t="shared" si="21"/>
        <v>8.1549999999999994</v>
      </c>
      <c r="H26">
        <f t="shared" si="0"/>
        <v>12.75</v>
      </c>
      <c r="I26">
        <f t="shared" si="1"/>
        <v>5.1833584692206186E-4</v>
      </c>
      <c r="L26">
        <f t="shared" si="2"/>
        <v>-0.96961165048544018</v>
      </c>
      <c r="M26">
        <f t="shared" si="3"/>
        <v>-0.94684466019417268</v>
      </c>
      <c r="N26">
        <f t="shared" si="4"/>
        <v>0.94014675275709936</v>
      </c>
      <c r="O26">
        <f t="shared" si="5"/>
        <v>0.89651481053821835</v>
      </c>
      <c r="P26">
        <f t="shared" si="6"/>
        <v>0.91807161372419754</v>
      </c>
    </row>
    <row r="27" spans="1:16">
      <c r="A27">
        <v>1833</v>
      </c>
      <c r="B27" t="s">
        <v>5</v>
      </c>
      <c r="C27" t="s">
        <v>6</v>
      </c>
      <c r="D27">
        <v>20.81</v>
      </c>
      <c r="E27">
        <v>8.01</v>
      </c>
      <c r="F27">
        <f t="shared" ref="F27:G27" si="22">AVERAGE(D18:D27)</f>
        <v>20.968999999999998</v>
      </c>
      <c r="G27">
        <f t="shared" si="22"/>
        <v>8.1840000000000011</v>
      </c>
      <c r="H27">
        <f t="shared" si="0"/>
        <v>12.799999999999999</v>
      </c>
      <c r="I27">
        <f t="shared" si="1"/>
        <v>7.4163681779658636E-4</v>
      </c>
      <c r="L27">
        <f t="shared" si="2"/>
        <v>-0.35961165048544075</v>
      </c>
      <c r="M27">
        <f t="shared" si="3"/>
        <v>-0.38684466019417307</v>
      </c>
      <c r="N27">
        <f t="shared" si="4"/>
        <v>0.1293205391648628</v>
      </c>
      <c r="O27">
        <f t="shared" si="5"/>
        <v>0.14964879112074522</v>
      </c>
      <c r="P27">
        <f t="shared" si="6"/>
        <v>0.13911384673390606</v>
      </c>
    </row>
    <row r="28" spans="1:16">
      <c r="A28">
        <v>1834</v>
      </c>
      <c r="B28" t="s">
        <v>5</v>
      </c>
      <c r="C28" t="s">
        <v>6</v>
      </c>
      <c r="D28">
        <v>20.69</v>
      </c>
      <c r="E28">
        <v>8.15</v>
      </c>
      <c r="F28">
        <f t="shared" ref="F28:G28" si="23">AVERAGE(D19:D28)</f>
        <v>20.893999999999998</v>
      </c>
      <c r="G28">
        <f t="shared" si="23"/>
        <v>8.1440000000000019</v>
      </c>
      <c r="H28">
        <f t="shared" si="0"/>
        <v>12.540000000000001</v>
      </c>
      <c r="I28">
        <f t="shared" si="1"/>
        <v>5.4180471769248388E-2</v>
      </c>
      <c r="L28">
        <f t="shared" si="2"/>
        <v>-0.47961165048543819</v>
      </c>
      <c r="M28">
        <f t="shared" si="3"/>
        <v>-0.2468446601941725</v>
      </c>
      <c r="N28">
        <f t="shared" si="4"/>
        <v>0.23002733528136612</v>
      </c>
      <c r="O28">
        <f t="shared" si="5"/>
        <v>6.0932286266376492E-2</v>
      </c>
      <c r="P28">
        <f t="shared" si="6"/>
        <v>0.11838957488924422</v>
      </c>
    </row>
    <row r="29" spans="1:16">
      <c r="A29">
        <v>1835</v>
      </c>
      <c r="B29" t="s">
        <v>5</v>
      </c>
      <c r="C29" t="s">
        <v>6</v>
      </c>
      <c r="D29">
        <v>20.170000000000002</v>
      </c>
      <c r="E29">
        <v>7.39</v>
      </c>
      <c r="F29">
        <f t="shared" ref="F29:G29" si="24">AVERAGE(D20:D29)</f>
        <v>20.811</v>
      </c>
      <c r="G29">
        <f t="shared" si="24"/>
        <v>8.0440000000000005</v>
      </c>
      <c r="H29">
        <f t="shared" si="0"/>
        <v>12.780000000000001</v>
      </c>
      <c r="I29">
        <f t="shared" si="1"/>
        <v>5.2316429446827822E-5</v>
      </c>
      <c r="L29">
        <f t="shared" si="2"/>
        <v>-0.99961165048543776</v>
      </c>
      <c r="M29">
        <f t="shared" si="3"/>
        <v>-1.0068446601941732</v>
      </c>
      <c r="N29">
        <f t="shared" si="4"/>
        <v>0.99922345178622096</v>
      </c>
      <c r="O29">
        <f t="shared" si="5"/>
        <v>1.0137361697615201</v>
      </c>
      <c r="P29">
        <f t="shared" si="6"/>
        <v>1.0064536525591472</v>
      </c>
    </row>
    <row r="30" spans="1:16">
      <c r="A30">
        <v>1836</v>
      </c>
      <c r="B30" t="s">
        <v>5</v>
      </c>
      <c r="C30" t="s">
        <v>6</v>
      </c>
      <c r="D30">
        <v>20.59</v>
      </c>
      <c r="E30">
        <v>7.7</v>
      </c>
      <c r="F30">
        <f t="shared" ref="F30:G30" si="25">AVERAGE(D21:D30)</f>
        <v>20.776000000000003</v>
      </c>
      <c r="G30">
        <f t="shared" si="25"/>
        <v>7.9779999999999998</v>
      </c>
      <c r="H30">
        <f t="shared" si="0"/>
        <v>12.89</v>
      </c>
      <c r="I30">
        <f t="shared" si="1"/>
        <v>1.3743578565371027E-2</v>
      </c>
      <c r="L30">
        <f t="shared" si="2"/>
        <v>-0.57961165048543961</v>
      </c>
      <c r="M30">
        <f t="shared" si="3"/>
        <v>-0.69684466019417268</v>
      </c>
      <c r="N30">
        <f t="shared" si="4"/>
        <v>0.33594966537845539</v>
      </c>
      <c r="O30">
        <f t="shared" si="5"/>
        <v>0.48559248044113201</v>
      </c>
      <c r="P30">
        <f t="shared" si="6"/>
        <v>0.40389928362710975</v>
      </c>
    </row>
    <row r="31" spans="1:16">
      <c r="A31">
        <v>1837</v>
      </c>
      <c r="B31" t="s">
        <v>5</v>
      </c>
      <c r="C31" t="s">
        <v>6</v>
      </c>
      <c r="D31">
        <v>20.27</v>
      </c>
      <c r="E31">
        <v>7.38</v>
      </c>
      <c r="F31">
        <f t="shared" ref="F31:G31" si="26">AVERAGE(D22:D31)</f>
        <v>20.640000000000004</v>
      </c>
      <c r="G31">
        <f t="shared" si="26"/>
        <v>7.8349999999999991</v>
      </c>
      <c r="H31">
        <f t="shared" si="0"/>
        <v>12.89</v>
      </c>
      <c r="I31">
        <f t="shared" si="1"/>
        <v>1.3743578565371027E-2</v>
      </c>
      <c r="L31">
        <f t="shared" si="2"/>
        <v>-0.8996116504854399</v>
      </c>
      <c r="M31">
        <f t="shared" si="3"/>
        <v>-1.016844660194173</v>
      </c>
      <c r="N31">
        <f t="shared" si="4"/>
        <v>0.80930112168913726</v>
      </c>
      <c r="O31">
        <f t="shared" si="5"/>
        <v>1.0339730629654031</v>
      </c>
      <c r="P31">
        <f t="shared" si="6"/>
        <v>0.91476530304458625</v>
      </c>
    </row>
    <row r="32" spans="1:16">
      <c r="A32">
        <v>1838</v>
      </c>
      <c r="B32" t="s">
        <v>5</v>
      </c>
      <c r="C32" t="s">
        <v>6</v>
      </c>
      <c r="D32">
        <v>20.21</v>
      </c>
      <c r="E32">
        <v>7.51</v>
      </c>
      <c r="F32">
        <f t="shared" ref="F32:G32" si="27">AVERAGE(D23:D32)</f>
        <v>20.562000000000005</v>
      </c>
      <c r="G32">
        <f t="shared" si="27"/>
        <v>7.769000000000001</v>
      </c>
      <c r="H32">
        <f t="shared" si="0"/>
        <v>12.700000000000001</v>
      </c>
      <c r="I32">
        <f t="shared" si="1"/>
        <v>5.2950348760473238E-3</v>
      </c>
      <c r="L32">
        <f t="shared" si="2"/>
        <v>-0.95961165048543862</v>
      </c>
      <c r="M32">
        <f t="shared" si="3"/>
        <v>-0.88684466019417307</v>
      </c>
      <c r="N32">
        <f t="shared" si="4"/>
        <v>0.92085451974738763</v>
      </c>
      <c r="O32">
        <f t="shared" si="5"/>
        <v>0.78649345131491832</v>
      </c>
      <c r="P32">
        <f t="shared" si="6"/>
        <v>0.85102646809312843</v>
      </c>
    </row>
    <row r="33" spans="1:16">
      <c r="A33">
        <v>1839</v>
      </c>
      <c r="B33" t="s">
        <v>5</v>
      </c>
      <c r="C33" t="s">
        <v>6</v>
      </c>
      <c r="D33">
        <v>20.43</v>
      </c>
      <c r="E33">
        <v>7.63</v>
      </c>
      <c r="F33">
        <f t="shared" ref="F33:G33" si="28">AVERAGE(D24:D33)</f>
        <v>20.514000000000003</v>
      </c>
      <c r="G33">
        <f t="shared" si="28"/>
        <v>7.7379999999999995</v>
      </c>
      <c r="H33">
        <f t="shared" si="0"/>
        <v>12.8</v>
      </c>
      <c r="I33">
        <f t="shared" si="1"/>
        <v>7.4163681779668307E-4</v>
      </c>
      <c r="L33">
        <f t="shared" si="2"/>
        <v>-0.73961165048543975</v>
      </c>
      <c r="M33">
        <f t="shared" si="3"/>
        <v>-0.76684466019417297</v>
      </c>
      <c r="N33">
        <f t="shared" si="4"/>
        <v>0.54702539353379631</v>
      </c>
      <c r="O33">
        <f t="shared" si="5"/>
        <v>0.58805073286831655</v>
      </c>
      <c r="P33">
        <f t="shared" si="6"/>
        <v>0.56716724479215852</v>
      </c>
    </row>
    <row r="34" spans="1:16">
      <c r="A34">
        <v>1840</v>
      </c>
      <c r="B34" t="s">
        <v>5</v>
      </c>
      <c r="C34" t="s">
        <v>6</v>
      </c>
      <c r="D34">
        <v>20.56</v>
      </c>
      <c r="E34">
        <v>7.8</v>
      </c>
      <c r="F34">
        <f t="shared" ref="F34:G34" si="29">AVERAGE(D25:D34)</f>
        <v>20.445</v>
      </c>
      <c r="G34">
        <f t="shared" si="29"/>
        <v>7.6659999999999995</v>
      </c>
      <c r="H34">
        <f t="shared" si="0"/>
        <v>12.759999999999998</v>
      </c>
      <c r="I34">
        <f t="shared" si="1"/>
        <v>1.6299604109702915E-4</v>
      </c>
      <c r="L34">
        <f t="shared" si="2"/>
        <v>-0.60961165048544075</v>
      </c>
      <c r="M34">
        <f t="shared" si="3"/>
        <v>-0.59684466019417304</v>
      </c>
      <c r="N34">
        <f t="shared" si="4"/>
        <v>0.37162636440758318</v>
      </c>
      <c r="O34">
        <f t="shared" si="5"/>
        <v>0.35622354840229786</v>
      </c>
      <c r="P34">
        <f t="shared" si="6"/>
        <v>0.36384345838439186</v>
      </c>
    </row>
    <row r="35" spans="1:16">
      <c r="A35">
        <v>1841</v>
      </c>
      <c r="B35" t="s">
        <v>5</v>
      </c>
      <c r="C35" t="s">
        <v>6</v>
      </c>
      <c r="D35">
        <v>20.91</v>
      </c>
      <c r="E35">
        <v>7.69</v>
      </c>
      <c r="F35">
        <f t="shared" ref="F35:G35" si="30">AVERAGE(D26:D35)</f>
        <v>20.484000000000002</v>
      </c>
      <c r="G35">
        <f t="shared" si="30"/>
        <v>7.6710000000000012</v>
      </c>
      <c r="H35">
        <f t="shared" si="0"/>
        <v>13.219999999999999</v>
      </c>
      <c r="I35">
        <f t="shared" si="1"/>
        <v>0.20001736497314213</v>
      </c>
      <c r="L35">
        <f t="shared" si="2"/>
        <v>-0.25961165048543933</v>
      </c>
      <c r="M35">
        <f t="shared" si="3"/>
        <v>-0.70684466019417247</v>
      </c>
      <c r="N35">
        <f t="shared" si="4"/>
        <v>6.7398209067773912E-2</v>
      </c>
      <c r="O35">
        <f t="shared" si="5"/>
        <v>0.49962937364501514</v>
      </c>
      <c r="P35">
        <f t="shared" si="6"/>
        <v>0.18350510886982863</v>
      </c>
    </row>
    <row r="36" spans="1:16">
      <c r="A36">
        <v>1842</v>
      </c>
      <c r="B36" t="s">
        <v>5</v>
      </c>
      <c r="C36" t="s">
        <v>6</v>
      </c>
      <c r="D36">
        <v>20.92</v>
      </c>
      <c r="E36">
        <v>8.02</v>
      </c>
      <c r="F36">
        <f t="shared" ref="F36:G36" si="31">AVERAGE(D27:D36)</f>
        <v>20.556000000000001</v>
      </c>
      <c r="G36">
        <f t="shared" si="31"/>
        <v>7.7279999999999998</v>
      </c>
      <c r="H36">
        <f t="shared" si="0"/>
        <v>12.900000000000002</v>
      </c>
      <c r="I36">
        <f t="shared" si="1"/>
        <v>1.6188238759546354E-2</v>
      </c>
      <c r="L36">
        <f t="shared" si="2"/>
        <v>-0.24961165048543776</v>
      </c>
      <c r="M36">
        <f t="shared" si="3"/>
        <v>-0.37684466019417329</v>
      </c>
      <c r="N36">
        <f t="shared" si="4"/>
        <v>6.2305976058064344E-2</v>
      </c>
      <c r="O36">
        <f t="shared" si="5"/>
        <v>0.14201189791686195</v>
      </c>
      <c r="P36">
        <f t="shared" si="6"/>
        <v>9.4064817607691545E-2</v>
      </c>
    </row>
    <row r="37" spans="1:16">
      <c r="A37">
        <v>1843</v>
      </c>
      <c r="B37" t="s">
        <v>5</v>
      </c>
      <c r="C37" t="s">
        <v>6</v>
      </c>
      <c r="D37">
        <v>20.83</v>
      </c>
      <c r="E37">
        <v>8.17</v>
      </c>
      <c r="F37">
        <f t="shared" ref="F37:G37" si="32">AVERAGE(D28:D37)</f>
        <v>20.558</v>
      </c>
      <c r="G37">
        <f t="shared" si="32"/>
        <v>7.7439999999999998</v>
      </c>
      <c r="H37">
        <f t="shared" si="0"/>
        <v>12.659999999999998</v>
      </c>
      <c r="I37">
        <f t="shared" si="1"/>
        <v>1.2716394099348181E-2</v>
      </c>
      <c r="L37">
        <f t="shared" si="2"/>
        <v>-0.33961165048544117</v>
      </c>
      <c r="M37">
        <f t="shared" si="3"/>
        <v>-0.22684466019417293</v>
      </c>
      <c r="N37">
        <f t="shared" si="4"/>
        <v>0.11533607314544546</v>
      </c>
      <c r="O37">
        <f t="shared" si="5"/>
        <v>5.1458499858609785E-2</v>
      </c>
      <c r="P37">
        <f t="shared" si="6"/>
        <v>7.7039089452352133E-2</v>
      </c>
    </row>
    <row r="38" spans="1:16">
      <c r="A38">
        <v>1844</v>
      </c>
      <c r="B38" t="s">
        <v>5</v>
      </c>
      <c r="C38" t="s">
        <v>6</v>
      </c>
      <c r="D38">
        <v>20.66</v>
      </c>
      <c r="E38">
        <v>7.65</v>
      </c>
      <c r="F38">
        <f t="shared" ref="F38:G38" si="33">AVERAGE(D29:D38)</f>
        <v>20.555</v>
      </c>
      <c r="G38">
        <f t="shared" si="33"/>
        <v>7.694</v>
      </c>
      <c r="H38">
        <f t="shared" si="0"/>
        <v>13.01</v>
      </c>
      <c r="I38">
        <f t="shared" si="1"/>
        <v>5.6279500895469792E-2</v>
      </c>
      <c r="L38">
        <f t="shared" si="2"/>
        <v>-0.50961165048543933</v>
      </c>
      <c r="M38">
        <f t="shared" si="3"/>
        <v>-0.7468446601941725</v>
      </c>
      <c r="N38">
        <f t="shared" si="4"/>
        <v>0.25970403431049355</v>
      </c>
      <c r="O38">
        <f t="shared" si="5"/>
        <v>0.55777694646054898</v>
      </c>
      <c r="P38">
        <f t="shared" si="6"/>
        <v>0.38060073993778937</v>
      </c>
    </row>
    <row r="39" spans="1:16">
      <c r="A39">
        <v>1845</v>
      </c>
      <c r="B39" t="s">
        <v>5</v>
      </c>
      <c r="C39" t="s">
        <v>6</v>
      </c>
      <c r="D39">
        <v>20.9</v>
      </c>
      <c r="E39">
        <v>7.85</v>
      </c>
      <c r="F39">
        <f t="shared" ref="F39:G39" si="34">AVERAGE(D30:D39)</f>
        <v>20.627999999999997</v>
      </c>
      <c r="G39">
        <f t="shared" si="34"/>
        <v>7.7399999999999993</v>
      </c>
      <c r="H39">
        <f t="shared" si="0"/>
        <v>13.049999999999999</v>
      </c>
      <c r="I39">
        <f t="shared" si="1"/>
        <v>7.6858141672168964E-2</v>
      </c>
      <c r="L39">
        <f t="shared" si="2"/>
        <v>-0.26961165048544089</v>
      </c>
      <c r="M39">
        <f t="shared" si="3"/>
        <v>-0.54684466019417322</v>
      </c>
      <c r="N39">
        <f t="shared" si="4"/>
        <v>7.2690442077483541E-2</v>
      </c>
      <c r="O39">
        <f t="shared" si="5"/>
        <v>0.29903908238288079</v>
      </c>
      <c r="P39">
        <f t="shared" si="6"/>
        <v>0.14743569139410112</v>
      </c>
    </row>
    <row r="40" spans="1:16">
      <c r="A40">
        <v>1846</v>
      </c>
      <c r="B40" t="s">
        <v>5</v>
      </c>
      <c r="C40" t="s">
        <v>6</v>
      </c>
      <c r="D40">
        <v>21.57</v>
      </c>
      <c r="E40">
        <v>8.5500000000000007</v>
      </c>
      <c r="F40">
        <f t="shared" ref="F40:G40" si="35">AVERAGE(D31:D40)</f>
        <v>20.725999999999999</v>
      </c>
      <c r="G40">
        <f t="shared" si="35"/>
        <v>7.8250000000000002</v>
      </c>
      <c r="H40">
        <f t="shared" si="0"/>
        <v>13.02</v>
      </c>
      <c r="I40">
        <f t="shared" si="1"/>
        <v>6.1124161089644594E-2</v>
      </c>
      <c r="L40">
        <f t="shared" si="2"/>
        <v>0.40038834951456082</v>
      </c>
      <c r="M40">
        <f t="shared" si="3"/>
        <v>0.15315533980582785</v>
      </c>
      <c r="N40">
        <f t="shared" si="4"/>
        <v>0.16031083042699412</v>
      </c>
      <c r="O40">
        <f t="shared" si="5"/>
        <v>2.3456558111038597E-2</v>
      </c>
      <c r="P40">
        <f t="shared" si="6"/>
        <v>6.132161372419713E-2</v>
      </c>
    </row>
    <row r="41" spans="1:16">
      <c r="A41">
        <v>1847</v>
      </c>
      <c r="B41" t="s">
        <v>5</v>
      </c>
      <c r="C41" t="s">
        <v>6</v>
      </c>
      <c r="D41">
        <v>21.1</v>
      </c>
      <c r="E41">
        <v>8.09</v>
      </c>
      <c r="F41">
        <f t="shared" ref="F41:G41" si="36">AVERAGE(D32:D41)</f>
        <v>20.809000000000001</v>
      </c>
      <c r="G41">
        <f t="shared" si="36"/>
        <v>7.8960000000000008</v>
      </c>
      <c r="H41">
        <f t="shared" si="0"/>
        <v>13.010000000000002</v>
      </c>
      <c r="I41">
        <f t="shared" si="1"/>
        <v>5.6279500895470631E-2</v>
      </c>
      <c r="L41">
        <f t="shared" si="2"/>
        <v>-6.9611650485438048E-2</v>
      </c>
      <c r="M41">
        <f t="shared" si="3"/>
        <v>-0.306844660194173</v>
      </c>
      <c r="N41">
        <f t="shared" si="4"/>
        <v>4.8457818833067875E-3</v>
      </c>
      <c r="O41">
        <f t="shared" si="5"/>
        <v>9.4153645489677501E-2</v>
      </c>
      <c r="P41">
        <f t="shared" si="6"/>
        <v>2.1359963238759775E-2</v>
      </c>
    </row>
    <row r="42" spans="1:16">
      <c r="A42">
        <v>1848</v>
      </c>
      <c r="B42" t="s">
        <v>5</v>
      </c>
      <c r="C42" t="s">
        <v>6</v>
      </c>
      <c r="D42">
        <v>20.89</v>
      </c>
      <c r="E42">
        <v>7.98</v>
      </c>
      <c r="F42">
        <f t="shared" ref="F42:G42" si="37">AVERAGE(D33:D42)</f>
        <v>20.876999999999999</v>
      </c>
      <c r="G42">
        <f t="shared" si="37"/>
        <v>7.9430000000000005</v>
      </c>
      <c r="H42">
        <f t="shared" si="0"/>
        <v>12.91</v>
      </c>
      <c r="I42">
        <f t="shared" si="1"/>
        <v>1.8832898953720766E-2</v>
      </c>
      <c r="L42">
        <f t="shared" si="2"/>
        <v>-0.2796116504854389</v>
      </c>
      <c r="M42">
        <f t="shared" si="3"/>
        <v>-0.41684466019417243</v>
      </c>
      <c r="N42">
        <f t="shared" si="4"/>
        <v>7.8182675087191247E-2</v>
      </c>
      <c r="O42">
        <f t="shared" si="5"/>
        <v>0.17375947073239509</v>
      </c>
      <c r="P42">
        <f t="shared" si="6"/>
        <v>0.11655462343293449</v>
      </c>
    </row>
    <row r="43" spans="1:16">
      <c r="A43">
        <v>1849</v>
      </c>
      <c r="B43" t="s">
        <v>5</v>
      </c>
      <c r="C43" t="s">
        <v>6</v>
      </c>
      <c r="D43">
        <v>20.9</v>
      </c>
      <c r="E43">
        <v>7.98</v>
      </c>
      <c r="F43">
        <f t="shared" ref="F43:G43" si="38">AVERAGE(D34:D43)</f>
        <v>20.923999999999999</v>
      </c>
      <c r="G43">
        <f t="shared" si="38"/>
        <v>7.9780000000000015</v>
      </c>
      <c r="H43">
        <f t="shared" si="0"/>
        <v>12.919999999999998</v>
      </c>
      <c r="I43">
        <f t="shared" si="1"/>
        <v>2.1677559147895098E-2</v>
      </c>
      <c r="L43">
        <f t="shared" si="2"/>
        <v>-0.26961165048544089</v>
      </c>
      <c r="M43">
        <f t="shared" si="3"/>
        <v>-0.41684466019417243</v>
      </c>
      <c r="N43">
        <f t="shared" si="4"/>
        <v>7.2690442077483541E-2</v>
      </c>
      <c r="O43">
        <f t="shared" si="5"/>
        <v>0.17375947073239509</v>
      </c>
      <c r="P43">
        <f t="shared" si="6"/>
        <v>0.1123861768309936</v>
      </c>
    </row>
    <row r="44" spans="1:16">
      <c r="A44">
        <v>1850</v>
      </c>
      <c r="B44" t="s">
        <v>5</v>
      </c>
      <c r="C44" t="s">
        <v>6</v>
      </c>
      <c r="D44">
        <v>20.39</v>
      </c>
      <c r="E44">
        <v>7.9</v>
      </c>
      <c r="F44">
        <f t="shared" ref="F44:G44" si="39">AVERAGE(D35:D44)</f>
        <v>20.907</v>
      </c>
      <c r="G44">
        <f t="shared" si="39"/>
        <v>7.9880000000000022</v>
      </c>
      <c r="H44">
        <f t="shared" si="0"/>
        <v>12.49</v>
      </c>
      <c r="I44">
        <f t="shared" si="1"/>
        <v>7.9957170798374111E-2</v>
      </c>
      <c r="L44">
        <f t="shared" si="2"/>
        <v>-0.7796116504854389</v>
      </c>
      <c r="M44">
        <f t="shared" si="3"/>
        <v>-0.4968446601941725</v>
      </c>
      <c r="N44">
        <f t="shared" si="4"/>
        <v>0.60779432557263013</v>
      </c>
      <c r="O44">
        <f t="shared" si="5"/>
        <v>0.24685461636346273</v>
      </c>
      <c r="P44">
        <f t="shared" si="6"/>
        <v>0.38734588556885585</v>
      </c>
    </row>
    <row r="45" spans="1:16">
      <c r="A45">
        <v>1851</v>
      </c>
      <c r="B45" t="s">
        <v>5</v>
      </c>
      <c r="C45" t="s">
        <v>6</v>
      </c>
      <c r="D45">
        <v>21.11</v>
      </c>
      <c r="E45">
        <v>8.18</v>
      </c>
      <c r="F45">
        <f t="shared" ref="F45:G45" si="40">AVERAGE(D36:D45)</f>
        <v>20.927000000000003</v>
      </c>
      <c r="G45">
        <f t="shared" si="40"/>
        <v>8.0370000000000008</v>
      </c>
      <c r="H45">
        <f t="shared" si="0"/>
        <v>12.93</v>
      </c>
      <c r="I45">
        <f t="shared" si="1"/>
        <v>2.4722219342070469E-2</v>
      </c>
      <c r="L45">
        <f t="shared" si="2"/>
        <v>-5.9611650485440038E-2</v>
      </c>
      <c r="M45">
        <f t="shared" si="3"/>
        <v>-0.21684466019417314</v>
      </c>
      <c r="N45">
        <f t="shared" si="4"/>
        <v>3.5535488735982633E-3</v>
      </c>
      <c r="O45">
        <f t="shared" si="5"/>
        <v>4.7021606654726419E-2</v>
      </c>
      <c r="P45">
        <f t="shared" si="6"/>
        <v>1.2926468093129062E-2</v>
      </c>
    </row>
    <row r="46" spans="1:16">
      <c r="A46">
        <v>1852</v>
      </c>
      <c r="B46" t="s">
        <v>5</v>
      </c>
      <c r="C46" t="s">
        <v>6</v>
      </c>
      <c r="D46">
        <v>21.04</v>
      </c>
      <c r="E46">
        <v>8.1</v>
      </c>
      <c r="F46">
        <f t="shared" ref="F46:G46" si="41">AVERAGE(D37:D46)</f>
        <v>20.939</v>
      </c>
      <c r="G46">
        <f t="shared" si="41"/>
        <v>8.0450000000000017</v>
      </c>
      <c r="H46">
        <f t="shared" si="0"/>
        <v>12.94</v>
      </c>
      <c r="I46">
        <f t="shared" si="1"/>
        <v>2.7966879536245309E-2</v>
      </c>
      <c r="L46">
        <f t="shared" si="2"/>
        <v>-0.12961165048544032</v>
      </c>
      <c r="M46">
        <f t="shared" si="3"/>
        <v>-0.29684466019417322</v>
      </c>
      <c r="N46">
        <f t="shared" si="4"/>
        <v>1.6799179941559942E-2</v>
      </c>
      <c r="O46">
        <f t="shared" si="5"/>
        <v>8.8116752285794159E-2</v>
      </c>
      <c r="P46">
        <f t="shared" si="6"/>
        <v>3.8474526345556481E-2</v>
      </c>
    </row>
    <row r="47" spans="1:16">
      <c r="A47">
        <v>1853</v>
      </c>
      <c r="B47" t="s">
        <v>5</v>
      </c>
      <c r="C47" t="s">
        <v>6</v>
      </c>
      <c r="D47">
        <v>21.53</v>
      </c>
      <c r="E47">
        <v>8.0399999999999991</v>
      </c>
      <c r="F47">
        <f t="shared" ref="F47:G47" si="42">AVERAGE(D38:D47)</f>
        <v>21.009000000000004</v>
      </c>
      <c r="G47">
        <f t="shared" si="42"/>
        <v>8.032</v>
      </c>
      <c r="H47">
        <f t="shared" si="0"/>
        <v>13.490000000000002</v>
      </c>
      <c r="I47">
        <f t="shared" si="1"/>
        <v>0.51442319021586869</v>
      </c>
      <c r="L47">
        <f t="shared" si="2"/>
        <v>0.36038834951456167</v>
      </c>
      <c r="M47">
        <f t="shared" si="3"/>
        <v>-0.35684466019417371</v>
      </c>
      <c r="N47">
        <f t="shared" si="4"/>
        <v>0.12987976246582986</v>
      </c>
      <c r="O47">
        <f t="shared" si="5"/>
        <v>0.1273381115090953</v>
      </c>
      <c r="P47">
        <f t="shared" si="6"/>
        <v>-0.12860265812046287</v>
      </c>
    </row>
    <row r="48" spans="1:16">
      <c r="A48">
        <v>1854</v>
      </c>
      <c r="B48" t="s">
        <v>5</v>
      </c>
      <c r="C48" t="s">
        <v>6</v>
      </c>
      <c r="D48">
        <v>20.74</v>
      </c>
      <c r="E48">
        <v>8.2100000000000009</v>
      </c>
      <c r="F48">
        <f t="shared" ref="F48:G48" si="43">AVERAGE(D39:D48)</f>
        <v>21.017000000000003</v>
      </c>
      <c r="G48">
        <f t="shared" si="43"/>
        <v>8.0879999999999992</v>
      </c>
      <c r="H48">
        <f t="shared" si="0"/>
        <v>12.529999999999998</v>
      </c>
      <c r="I48">
        <f t="shared" si="1"/>
        <v>5.8935811575075069E-2</v>
      </c>
      <c r="L48">
        <f t="shared" si="2"/>
        <v>-0.42961165048544103</v>
      </c>
      <c r="M48">
        <f t="shared" si="3"/>
        <v>-0.18684466019417201</v>
      </c>
      <c r="N48">
        <f t="shared" si="4"/>
        <v>0.18456617023282473</v>
      </c>
      <c r="O48">
        <f t="shared" si="5"/>
        <v>3.4910927043075607E-2</v>
      </c>
      <c r="P48">
        <f t="shared" si="6"/>
        <v>8.0270642850409621E-2</v>
      </c>
    </row>
    <row r="49" spans="1:16">
      <c r="A49">
        <v>1855</v>
      </c>
      <c r="B49" t="s">
        <v>5</v>
      </c>
      <c r="C49" t="s">
        <v>6</v>
      </c>
      <c r="D49">
        <v>21.04</v>
      </c>
      <c r="E49">
        <v>8.11</v>
      </c>
      <c r="F49">
        <f t="shared" ref="F49:G49" si="44">AVERAGE(D40:D49)</f>
        <v>21.030999999999999</v>
      </c>
      <c r="G49">
        <f t="shared" si="44"/>
        <v>8.1140000000000008</v>
      </c>
      <c r="H49">
        <f t="shared" si="0"/>
        <v>12.93</v>
      </c>
      <c r="I49">
        <f t="shared" si="1"/>
        <v>2.4722219342070469E-2</v>
      </c>
      <c r="L49">
        <f t="shared" si="2"/>
        <v>-0.12961165048544032</v>
      </c>
      <c r="M49">
        <f t="shared" si="3"/>
        <v>-0.28684466019417343</v>
      </c>
      <c r="N49">
        <f t="shared" si="4"/>
        <v>1.6799179941559942E-2</v>
      </c>
      <c r="O49">
        <f t="shared" si="5"/>
        <v>8.2279859081910822E-2</v>
      </c>
      <c r="P49">
        <f t="shared" si="6"/>
        <v>3.7178409840702101E-2</v>
      </c>
    </row>
    <row r="50" spans="1:16">
      <c r="A50">
        <v>1856</v>
      </c>
      <c r="B50" t="s">
        <v>5</v>
      </c>
      <c r="C50" t="s">
        <v>6</v>
      </c>
      <c r="D50">
        <v>20.49</v>
      </c>
      <c r="E50">
        <v>8</v>
      </c>
      <c r="F50">
        <f t="shared" ref="F50:G50" si="45">AVERAGE(D41:D50)</f>
        <v>20.923000000000002</v>
      </c>
      <c r="G50">
        <f t="shared" si="45"/>
        <v>8.0590000000000011</v>
      </c>
      <c r="H50">
        <f t="shared" si="0"/>
        <v>12.489999999999998</v>
      </c>
      <c r="I50">
        <f t="shared" si="1"/>
        <v>7.995717079837511E-2</v>
      </c>
      <c r="L50">
        <f t="shared" si="2"/>
        <v>-0.67961165048544103</v>
      </c>
      <c r="M50">
        <f t="shared" si="3"/>
        <v>-0.39684466019417286</v>
      </c>
      <c r="N50">
        <f t="shared" si="4"/>
        <v>0.46187199547554525</v>
      </c>
      <c r="O50">
        <f t="shared" si="5"/>
        <v>0.15748568432462853</v>
      </c>
      <c r="P50">
        <f t="shared" si="6"/>
        <v>0.2697002545008958</v>
      </c>
    </row>
    <row r="51" spans="1:16">
      <c r="A51">
        <v>1857</v>
      </c>
      <c r="B51" t="s">
        <v>5</v>
      </c>
      <c r="C51" t="s">
        <v>6</v>
      </c>
      <c r="D51">
        <v>20.29</v>
      </c>
      <c r="E51">
        <v>7.76</v>
      </c>
      <c r="F51">
        <f t="shared" ref="F51:G51" si="46">AVERAGE(D42:D51)</f>
        <v>20.841999999999999</v>
      </c>
      <c r="G51">
        <f t="shared" si="46"/>
        <v>8.0259999999999998</v>
      </c>
      <c r="H51">
        <f t="shared" si="0"/>
        <v>12.53</v>
      </c>
      <c r="I51">
        <f t="shared" si="1"/>
        <v>5.8935811575074208E-2</v>
      </c>
      <c r="L51">
        <f t="shared" si="2"/>
        <v>-0.87961165048544032</v>
      </c>
      <c r="M51">
        <f t="shared" si="3"/>
        <v>-0.63684466019417307</v>
      </c>
      <c r="N51">
        <f t="shared" si="4"/>
        <v>0.77371665566972048</v>
      </c>
      <c r="O51">
        <f t="shared" si="5"/>
        <v>0.40557112121783179</v>
      </c>
      <c r="P51">
        <f t="shared" si="6"/>
        <v>0.56017598265623603</v>
      </c>
    </row>
    <row r="52" spans="1:16">
      <c r="A52">
        <v>1858</v>
      </c>
      <c r="B52" t="s">
        <v>5</v>
      </c>
      <c r="C52" t="s">
        <v>6</v>
      </c>
      <c r="D52">
        <v>20.9</v>
      </c>
      <c r="E52">
        <v>8.1</v>
      </c>
      <c r="F52">
        <f t="shared" ref="F52:G52" si="47">AVERAGE(D43:D52)</f>
        <v>20.843</v>
      </c>
      <c r="G52">
        <f t="shared" si="47"/>
        <v>8.0380000000000003</v>
      </c>
      <c r="H52">
        <f t="shared" si="0"/>
        <v>12.799999999999999</v>
      </c>
      <c r="I52">
        <f t="shared" si="1"/>
        <v>7.4163681779658636E-4</v>
      </c>
      <c r="L52">
        <f t="shared" si="2"/>
        <v>-0.26961165048544089</v>
      </c>
      <c r="M52">
        <f t="shared" si="3"/>
        <v>-0.29684466019417322</v>
      </c>
      <c r="N52">
        <f t="shared" si="4"/>
        <v>7.2690442077483541E-2</v>
      </c>
      <c r="O52">
        <f t="shared" si="5"/>
        <v>8.8116752285794159E-2</v>
      </c>
      <c r="P52">
        <f t="shared" si="6"/>
        <v>8.0032778772740898E-2</v>
      </c>
    </row>
    <row r="53" spans="1:16">
      <c r="A53">
        <v>1859</v>
      </c>
      <c r="B53" t="s">
        <v>5</v>
      </c>
      <c r="C53" t="s">
        <v>6</v>
      </c>
      <c r="D53">
        <v>20.98</v>
      </c>
      <c r="E53">
        <v>8.25</v>
      </c>
      <c r="F53">
        <f t="shared" ref="F53:G53" si="48">AVERAGE(D44:D53)</f>
        <v>20.850999999999999</v>
      </c>
      <c r="G53">
        <f t="shared" si="48"/>
        <v>8.0649999999999995</v>
      </c>
      <c r="H53">
        <f t="shared" si="0"/>
        <v>12.73</v>
      </c>
      <c r="I53">
        <f t="shared" si="1"/>
        <v>1.8290154585721924E-3</v>
      </c>
      <c r="L53">
        <f t="shared" si="2"/>
        <v>-0.18961165048543904</v>
      </c>
      <c r="M53">
        <f t="shared" si="3"/>
        <v>-0.14684466019417286</v>
      </c>
      <c r="N53">
        <f t="shared" si="4"/>
        <v>3.5952577999812295E-2</v>
      </c>
      <c r="O53">
        <f t="shared" si="5"/>
        <v>2.1563354227542096E-2</v>
      </c>
      <c r="P53">
        <f t="shared" si="6"/>
        <v>2.7843458384390566E-2</v>
      </c>
    </row>
    <row r="54" spans="1:16">
      <c r="A54">
        <v>1860</v>
      </c>
      <c r="B54" t="s">
        <v>5</v>
      </c>
      <c r="C54" t="s">
        <v>6</v>
      </c>
      <c r="D54">
        <v>21.33</v>
      </c>
      <c r="E54">
        <v>7.96</v>
      </c>
      <c r="F54">
        <f t="shared" ref="F54:G54" si="49">AVERAGE(D45:D54)</f>
        <v>20.945</v>
      </c>
      <c r="G54">
        <f t="shared" si="49"/>
        <v>8.0709999999999997</v>
      </c>
      <c r="H54">
        <f t="shared" si="0"/>
        <v>13.369999999999997</v>
      </c>
      <c r="I54">
        <f t="shared" si="1"/>
        <v>0.35668726788576383</v>
      </c>
      <c r="L54">
        <f t="shared" si="2"/>
        <v>0.16038834951455883</v>
      </c>
      <c r="M54">
        <f t="shared" si="3"/>
        <v>-0.4368446601941729</v>
      </c>
      <c r="N54">
        <f t="shared" si="4"/>
        <v>2.5724422660004281E-2</v>
      </c>
      <c r="O54">
        <f t="shared" si="5"/>
        <v>0.19083325714016239</v>
      </c>
      <c r="P54">
        <f t="shared" si="6"/>
        <v>-7.0064794042791687E-2</v>
      </c>
    </row>
    <row r="55" spans="1:16">
      <c r="A55">
        <v>1861</v>
      </c>
      <c r="B55" t="s">
        <v>5</v>
      </c>
      <c r="C55" t="s">
        <v>6</v>
      </c>
      <c r="D55">
        <v>20.21</v>
      </c>
      <c r="E55">
        <v>7.85</v>
      </c>
      <c r="F55">
        <f t="shared" ref="F55:G55" si="50">AVERAGE(D46:D55)</f>
        <v>20.854999999999997</v>
      </c>
      <c r="G55">
        <f t="shared" si="50"/>
        <v>8.0379999999999985</v>
      </c>
      <c r="H55">
        <f t="shared" si="0"/>
        <v>12.360000000000001</v>
      </c>
      <c r="I55">
        <f t="shared" si="1"/>
        <v>0.17037658827409932</v>
      </c>
      <c r="L55">
        <f t="shared" si="2"/>
        <v>-0.95961165048543862</v>
      </c>
      <c r="M55">
        <f t="shared" si="3"/>
        <v>-0.54684466019417322</v>
      </c>
      <c r="N55">
        <f t="shared" si="4"/>
        <v>0.92085451974738763</v>
      </c>
      <c r="O55">
        <f t="shared" si="5"/>
        <v>0.29903908238288079</v>
      </c>
      <c r="P55">
        <f t="shared" si="6"/>
        <v>0.52475850692807935</v>
      </c>
    </row>
    <row r="56" spans="1:16">
      <c r="A56">
        <v>1862</v>
      </c>
      <c r="B56" t="s">
        <v>5</v>
      </c>
      <c r="C56" t="s">
        <v>6</v>
      </c>
      <c r="D56">
        <v>20.22</v>
      </c>
      <c r="E56">
        <v>7.56</v>
      </c>
      <c r="F56">
        <f t="shared" ref="F56:G56" si="51">AVERAGE(D47:D56)</f>
        <v>20.773000000000003</v>
      </c>
      <c r="G56">
        <f t="shared" si="51"/>
        <v>7.9839999999999991</v>
      </c>
      <c r="H56">
        <f t="shared" si="0"/>
        <v>12.66</v>
      </c>
      <c r="I56">
        <f t="shared" si="1"/>
        <v>1.2716394099347781E-2</v>
      </c>
      <c r="L56">
        <f t="shared" si="2"/>
        <v>-0.94961165048544061</v>
      </c>
      <c r="M56">
        <f t="shared" si="3"/>
        <v>-0.83684466019417325</v>
      </c>
      <c r="N56">
        <f t="shared" si="4"/>
        <v>0.90176228673768266</v>
      </c>
      <c r="O56">
        <f t="shared" si="5"/>
        <v>0.70030898529550134</v>
      </c>
      <c r="P56">
        <f t="shared" si="6"/>
        <v>0.79467743896691656</v>
      </c>
    </row>
    <row r="57" spans="1:16">
      <c r="A57">
        <v>1863</v>
      </c>
      <c r="B57" t="s">
        <v>5</v>
      </c>
      <c r="C57" t="s">
        <v>6</v>
      </c>
      <c r="D57">
        <v>20.6</v>
      </c>
      <c r="E57">
        <v>8.11</v>
      </c>
      <c r="F57">
        <f t="shared" ref="F57:G57" si="52">AVERAGE(D48:D57)</f>
        <v>20.68</v>
      </c>
      <c r="G57">
        <f t="shared" si="52"/>
        <v>7.9909999999999997</v>
      </c>
      <c r="H57">
        <f t="shared" si="0"/>
        <v>12.490000000000002</v>
      </c>
      <c r="I57">
        <f t="shared" si="1"/>
        <v>7.9957170798373112E-2</v>
      </c>
      <c r="L57">
        <f t="shared" si="2"/>
        <v>-0.56961165048543805</v>
      </c>
      <c r="M57">
        <f t="shared" si="3"/>
        <v>-0.28684466019417343</v>
      </c>
      <c r="N57">
        <f t="shared" si="4"/>
        <v>0.32445743236874486</v>
      </c>
      <c r="O57">
        <f t="shared" si="5"/>
        <v>8.2279859081910822E-2</v>
      </c>
      <c r="P57">
        <f t="shared" si="6"/>
        <v>0.16339006032613776</v>
      </c>
    </row>
    <row r="58" spans="1:16">
      <c r="A58">
        <v>1864</v>
      </c>
      <c r="B58" t="s">
        <v>5</v>
      </c>
      <c r="C58" t="s">
        <v>6</v>
      </c>
      <c r="D58">
        <v>21.25</v>
      </c>
      <c r="E58">
        <v>7.98</v>
      </c>
      <c r="F58">
        <f t="shared" ref="F58:G58" si="53">AVERAGE(D49:D58)</f>
        <v>20.731000000000002</v>
      </c>
      <c r="G58">
        <f t="shared" si="53"/>
        <v>7.9680000000000009</v>
      </c>
      <c r="H58">
        <f t="shared" si="0"/>
        <v>13.27</v>
      </c>
      <c r="I58">
        <f t="shared" si="1"/>
        <v>0.24724066594401731</v>
      </c>
      <c r="L58">
        <f t="shared" si="2"/>
        <v>8.0388349514560531E-2</v>
      </c>
      <c r="M58">
        <f t="shared" si="3"/>
        <v>-0.41684466019417243</v>
      </c>
      <c r="N58">
        <f t="shared" si="4"/>
        <v>6.4622867376751443E-3</v>
      </c>
      <c r="O58">
        <f t="shared" si="5"/>
        <v>0.17375947073239509</v>
      </c>
      <c r="P58">
        <f t="shared" si="6"/>
        <v>-3.350945423696735E-2</v>
      </c>
    </row>
    <row r="59" spans="1:16">
      <c r="A59">
        <v>1865</v>
      </c>
      <c r="B59" t="s">
        <v>5</v>
      </c>
      <c r="C59" t="s">
        <v>6</v>
      </c>
      <c r="D59">
        <v>21.55</v>
      </c>
      <c r="E59">
        <v>8.18</v>
      </c>
      <c r="F59">
        <f t="shared" ref="F59:G59" si="54">AVERAGE(D50:D59)</f>
        <v>20.782</v>
      </c>
      <c r="G59">
        <f t="shared" si="54"/>
        <v>7.9749999999999996</v>
      </c>
      <c r="H59">
        <f t="shared" si="0"/>
        <v>13.370000000000001</v>
      </c>
      <c r="I59">
        <f t="shared" si="1"/>
        <v>0.3566872678857681</v>
      </c>
      <c r="L59">
        <f t="shared" si="2"/>
        <v>0.38038834951456124</v>
      </c>
      <c r="M59">
        <f t="shared" si="3"/>
        <v>-0.21684466019417314</v>
      </c>
      <c r="N59">
        <f t="shared" si="4"/>
        <v>0.14469529644641199</v>
      </c>
      <c r="O59">
        <f t="shared" si="5"/>
        <v>4.7021606654726419E-2</v>
      </c>
      <c r="P59">
        <f t="shared" si="6"/>
        <v>-8.2485182392307399E-2</v>
      </c>
    </row>
    <row r="60" spans="1:16">
      <c r="A60">
        <v>1866</v>
      </c>
      <c r="B60" t="s">
        <v>5</v>
      </c>
      <c r="C60" t="s">
        <v>6</v>
      </c>
      <c r="D60">
        <v>21.35</v>
      </c>
      <c r="E60">
        <v>8.2899999999999991</v>
      </c>
      <c r="F60">
        <f t="shared" ref="F60:G60" si="55">AVERAGE(D51:D60)</f>
        <v>20.868000000000002</v>
      </c>
      <c r="G60">
        <f t="shared" si="55"/>
        <v>8.0039999999999996</v>
      </c>
      <c r="H60">
        <f t="shared" si="0"/>
        <v>13.060000000000002</v>
      </c>
      <c r="I60">
        <f t="shared" si="1"/>
        <v>8.2502801866345774E-2</v>
      </c>
      <c r="L60">
        <f t="shared" si="2"/>
        <v>0.18038834951456195</v>
      </c>
      <c r="M60">
        <f t="shared" si="3"/>
        <v>-0.10684466019417371</v>
      </c>
      <c r="N60">
        <f t="shared" si="4"/>
        <v>3.2539956640587765E-2</v>
      </c>
      <c r="O60">
        <f t="shared" si="5"/>
        <v>1.1415781412008448E-2</v>
      </c>
      <c r="P60">
        <f t="shared" si="6"/>
        <v>-1.9273531906871214E-2</v>
      </c>
    </row>
    <row r="61" spans="1:16">
      <c r="A61">
        <v>1867</v>
      </c>
      <c r="B61" t="s">
        <v>5</v>
      </c>
      <c r="C61" t="s">
        <v>6</v>
      </c>
      <c r="D61">
        <v>21.45</v>
      </c>
      <c r="E61">
        <v>8.44</v>
      </c>
      <c r="F61">
        <f t="shared" ref="F61:G61" si="56">AVERAGE(D52:D61)</f>
        <v>20.983999999999998</v>
      </c>
      <c r="G61">
        <f t="shared" si="56"/>
        <v>8.0719999999999992</v>
      </c>
      <c r="H61">
        <f t="shared" si="0"/>
        <v>13.01</v>
      </c>
      <c r="I61">
        <f t="shared" si="1"/>
        <v>5.6279500895469792E-2</v>
      </c>
      <c r="L61">
        <f t="shared" si="2"/>
        <v>0.28038834951455982</v>
      </c>
      <c r="M61">
        <f t="shared" si="3"/>
        <v>4.3155339805826642E-2</v>
      </c>
      <c r="N61">
        <f t="shared" si="4"/>
        <v>7.8617626543498964E-2</v>
      </c>
      <c r="O61">
        <f t="shared" si="5"/>
        <v>1.8623833537563656E-3</v>
      </c>
      <c r="P61">
        <f t="shared" si="6"/>
        <v>1.2100254500895717E-2</v>
      </c>
    </row>
    <row r="62" spans="1:16">
      <c r="A62">
        <v>1868</v>
      </c>
      <c r="B62" t="s">
        <v>5</v>
      </c>
      <c r="C62" t="s">
        <v>6</v>
      </c>
      <c r="D62">
        <v>20.94</v>
      </c>
      <c r="E62">
        <v>8.25</v>
      </c>
      <c r="F62">
        <f t="shared" ref="F62:G62" si="57">AVERAGE(D53:D62)</f>
        <v>20.988</v>
      </c>
      <c r="G62">
        <f t="shared" si="57"/>
        <v>8.0869999999999997</v>
      </c>
      <c r="H62">
        <f t="shared" si="0"/>
        <v>12.690000000000001</v>
      </c>
      <c r="I62">
        <f t="shared" si="1"/>
        <v>6.8503746818723513E-3</v>
      </c>
      <c r="L62">
        <f t="shared" si="2"/>
        <v>-0.22961165048543819</v>
      </c>
      <c r="M62">
        <f t="shared" si="3"/>
        <v>-0.14684466019417286</v>
      </c>
      <c r="N62">
        <f t="shared" si="4"/>
        <v>5.2721510038647029E-2</v>
      </c>
      <c r="O62">
        <f t="shared" si="5"/>
        <v>2.1563354227542096E-2</v>
      </c>
      <c r="P62">
        <f t="shared" si="6"/>
        <v>3.3717244792157354E-2</v>
      </c>
    </row>
    <row r="63" spans="1:16">
      <c r="A63">
        <v>1869</v>
      </c>
      <c r="B63" t="s">
        <v>5</v>
      </c>
      <c r="C63" t="s">
        <v>6</v>
      </c>
      <c r="D63">
        <v>21.41</v>
      </c>
      <c r="E63">
        <v>8.43</v>
      </c>
      <c r="F63">
        <f t="shared" ref="F63:G63" si="58">AVERAGE(D54:D63)</f>
        <v>21.030999999999999</v>
      </c>
      <c r="G63">
        <f t="shared" si="58"/>
        <v>8.1049999999999986</v>
      </c>
      <c r="H63">
        <f t="shared" si="0"/>
        <v>12.98</v>
      </c>
      <c r="I63">
        <f t="shared" si="1"/>
        <v>4.2945520312945316E-2</v>
      </c>
      <c r="L63">
        <f t="shared" si="2"/>
        <v>0.24038834951456067</v>
      </c>
      <c r="M63">
        <f t="shared" si="3"/>
        <v>3.3155339805826856E-2</v>
      </c>
      <c r="N63">
        <f t="shared" si="4"/>
        <v>5.7786558582334585E-2</v>
      </c>
      <c r="O63">
        <f t="shared" si="5"/>
        <v>1.0992765576398468E-3</v>
      </c>
      <c r="P63">
        <f t="shared" si="6"/>
        <v>7.9701574135171323E-3</v>
      </c>
    </row>
    <row r="64" spans="1:16">
      <c r="A64">
        <v>1870</v>
      </c>
      <c r="B64" t="s">
        <v>5</v>
      </c>
      <c r="C64" t="s">
        <v>6</v>
      </c>
      <c r="D64">
        <v>21.3</v>
      </c>
      <c r="E64">
        <v>8.1999999999999993</v>
      </c>
      <c r="F64">
        <f t="shared" ref="F64:G64" si="59">AVERAGE(D55:D64)</f>
        <v>21.027999999999999</v>
      </c>
      <c r="G64">
        <f t="shared" si="59"/>
        <v>8.1290000000000013</v>
      </c>
      <c r="H64">
        <f t="shared" si="0"/>
        <v>13.100000000000001</v>
      </c>
      <c r="I64">
        <f t="shared" si="1"/>
        <v>0.10708144264304507</v>
      </c>
      <c r="L64">
        <f t="shared" si="2"/>
        <v>0.13038834951456124</v>
      </c>
      <c r="M64">
        <f t="shared" si="3"/>
        <v>-0.19684466019417357</v>
      </c>
      <c r="N64">
        <f t="shared" si="4"/>
        <v>1.7001121689131381E-2</v>
      </c>
      <c r="O64">
        <f t="shared" si="5"/>
        <v>3.8747820246959663E-2</v>
      </c>
      <c r="P64">
        <f t="shared" si="6"/>
        <v>-2.5666250353472943E-2</v>
      </c>
    </row>
    <row r="65" spans="1:16">
      <c r="A65">
        <v>1871</v>
      </c>
      <c r="B65" t="s">
        <v>5</v>
      </c>
      <c r="C65" t="s">
        <v>6</v>
      </c>
      <c r="D65">
        <v>20.87</v>
      </c>
      <c r="E65">
        <v>8.1199999999999992</v>
      </c>
      <c r="F65">
        <f t="shared" ref="F65:G65" si="60">AVERAGE(D56:D65)</f>
        <v>21.094000000000001</v>
      </c>
      <c r="G65">
        <f t="shared" si="60"/>
        <v>8.1560000000000006</v>
      </c>
      <c r="H65">
        <f t="shared" si="0"/>
        <v>12.750000000000002</v>
      </c>
      <c r="I65">
        <f t="shared" si="1"/>
        <v>5.1833584692198098E-4</v>
      </c>
      <c r="L65">
        <f t="shared" si="2"/>
        <v>-0.29961165048543847</v>
      </c>
      <c r="M65">
        <f t="shared" si="3"/>
        <v>-0.27684466019417364</v>
      </c>
      <c r="N65">
        <f t="shared" si="4"/>
        <v>8.976714110660855E-2</v>
      </c>
      <c r="O65">
        <f t="shared" si="5"/>
        <v>7.6642965878027478E-2</v>
      </c>
      <c r="P65">
        <f t="shared" si="6"/>
        <v>8.2945885568856736E-2</v>
      </c>
    </row>
    <row r="66" spans="1:16">
      <c r="A66">
        <v>1872</v>
      </c>
      <c r="B66" t="s">
        <v>5</v>
      </c>
      <c r="C66" t="s">
        <v>6</v>
      </c>
      <c r="D66">
        <v>21.14</v>
      </c>
      <c r="E66">
        <v>8.19</v>
      </c>
      <c r="F66">
        <f t="shared" ref="F66:G66" si="61">AVERAGE(D57:D66)</f>
        <v>21.186</v>
      </c>
      <c r="G66">
        <f t="shared" si="61"/>
        <v>8.2189999999999994</v>
      </c>
      <c r="H66">
        <f t="shared" si="0"/>
        <v>12.950000000000001</v>
      </c>
      <c r="I66">
        <f t="shared" si="1"/>
        <v>3.1411539730420768E-2</v>
      </c>
      <c r="L66">
        <f t="shared" si="2"/>
        <v>-2.9611650485438901E-2</v>
      </c>
      <c r="M66">
        <f t="shared" si="3"/>
        <v>-0.20684466019417336</v>
      </c>
      <c r="N66">
        <f t="shared" si="4"/>
        <v>8.7684984447179389E-4</v>
      </c>
      <c r="O66">
        <f t="shared" si="5"/>
        <v>4.2784713450843045E-2</v>
      </c>
      <c r="P66">
        <f t="shared" si="6"/>
        <v>6.1250117824492379E-3</v>
      </c>
    </row>
    <row r="67" spans="1:16">
      <c r="A67">
        <v>1873</v>
      </c>
      <c r="B67" t="s">
        <v>5</v>
      </c>
      <c r="C67" t="s">
        <v>6</v>
      </c>
      <c r="D67">
        <v>21.4</v>
      </c>
      <c r="E67">
        <v>8.35</v>
      </c>
      <c r="F67">
        <f t="shared" ref="F67:G67" si="62">AVERAGE(D58:D67)</f>
        <v>21.265999999999998</v>
      </c>
      <c r="G67">
        <f t="shared" si="62"/>
        <v>8.2429999999999986</v>
      </c>
      <c r="H67">
        <f t="shared" ref="H67:H130" si="63">D67-E67</f>
        <v>13.049999999999999</v>
      </c>
      <c r="I67">
        <f t="shared" ref="I67:I130" si="64">(H67-$I$1)^2</f>
        <v>7.6858141672168964E-2</v>
      </c>
      <c r="L67">
        <f t="shared" ref="L67:L130" si="65">D67-AVERAGE($D$2:$D$207)</f>
        <v>0.23038834951455911</v>
      </c>
      <c r="M67">
        <f t="shared" ref="M67:M130" si="66">E67-AVERAGE($E$2:$E$207)</f>
        <v>-4.6844660194173215E-2</v>
      </c>
      <c r="N67">
        <f t="shared" ref="N67:N130" si="67">L67^2</f>
        <v>5.3078791592042651E-2</v>
      </c>
      <c r="O67">
        <f t="shared" ref="O67:O130" si="68">M67^2</f>
        <v>2.1944221887075567E-3</v>
      </c>
      <c r="P67">
        <f t="shared" ref="P67:P130" si="69">M67*L67</f>
        <v>-1.0792463945705932E-2</v>
      </c>
    </row>
    <row r="68" spans="1:16">
      <c r="A68">
        <v>1874</v>
      </c>
      <c r="B68" t="s">
        <v>5</v>
      </c>
      <c r="C68" t="s">
        <v>6</v>
      </c>
      <c r="D68">
        <v>20.77</v>
      </c>
      <c r="E68">
        <v>8.43</v>
      </c>
      <c r="F68">
        <f t="shared" ref="F68:G68" si="70">AVERAGE(D59:D68)</f>
        <v>21.218</v>
      </c>
      <c r="G68">
        <f t="shared" si="70"/>
        <v>8.2880000000000003</v>
      </c>
      <c r="H68">
        <f t="shared" si="63"/>
        <v>12.34</v>
      </c>
      <c r="I68">
        <f t="shared" si="64"/>
        <v>0.18728726788575062</v>
      </c>
      <c r="L68">
        <f t="shared" si="65"/>
        <v>-0.3996116504854399</v>
      </c>
      <c r="M68">
        <f t="shared" si="66"/>
        <v>3.3155339805826856E-2</v>
      </c>
      <c r="N68">
        <f t="shared" si="67"/>
        <v>0.15968947120369736</v>
      </c>
      <c r="O68">
        <f t="shared" si="68"/>
        <v>1.0992765576398468E-3</v>
      </c>
      <c r="P68">
        <f t="shared" si="69"/>
        <v>-1.3249260062212075E-2</v>
      </c>
    </row>
    <row r="69" spans="1:16">
      <c r="A69">
        <v>1875</v>
      </c>
      <c r="B69" t="s">
        <v>5</v>
      </c>
      <c r="C69" t="s">
        <v>6</v>
      </c>
      <c r="D69">
        <v>19.989999999999998</v>
      </c>
      <c r="E69">
        <v>7.86</v>
      </c>
      <c r="F69">
        <f t="shared" ref="F69:G69" si="71">AVERAGE(D60:D69)</f>
        <v>21.062000000000001</v>
      </c>
      <c r="G69">
        <f t="shared" si="71"/>
        <v>8.2559999999999985</v>
      </c>
      <c r="H69">
        <f t="shared" si="63"/>
        <v>12.129999999999999</v>
      </c>
      <c r="I69">
        <f t="shared" si="64"/>
        <v>0.41314940380807852</v>
      </c>
      <c r="L69">
        <f t="shared" si="65"/>
        <v>-1.179611650485441</v>
      </c>
      <c r="M69">
        <f t="shared" si="66"/>
        <v>-0.53684466019417254</v>
      </c>
      <c r="N69">
        <f t="shared" si="67"/>
        <v>1.3914836459609863</v>
      </c>
      <c r="O69">
        <f t="shared" si="68"/>
        <v>0.28820218917899659</v>
      </c>
      <c r="P69">
        <f t="shared" si="69"/>
        <v>0.6332682156659436</v>
      </c>
    </row>
    <row r="70" spans="1:16">
      <c r="A70">
        <v>1876</v>
      </c>
      <c r="B70" t="s">
        <v>5</v>
      </c>
      <c r="C70" t="s">
        <v>6</v>
      </c>
      <c r="D70">
        <v>21.05</v>
      </c>
      <c r="E70">
        <v>8.08</v>
      </c>
      <c r="F70">
        <f t="shared" ref="F70:G70" si="72">AVERAGE(D61:D70)</f>
        <v>21.032000000000004</v>
      </c>
      <c r="G70">
        <f t="shared" si="72"/>
        <v>8.2349999999999994</v>
      </c>
      <c r="H70">
        <f t="shared" si="63"/>
        <v>12.97</v>
      </c>
      <c r="I70">
        <f t="shared" si="64"/>
        <v>3.8900860118770475E-2</v>
      </c>
      <c r="L70">
        <f t="shared" si="65"/>
        <v>-0.11961165048543876</v>
      </c>
      <c r="M70">
        <f t="shared" si="66"/>
        <v>-0.31684466019417279</v>
      </c>
      <c r="N70">
        <f t="shared" si="67"/>
        <v>1.4306946931850762E-2</v>
      </c>
      <c r="O70">
        <f t="shared" si="68"/>
        <v>0.10039053869356082</v>
      </c>
      <c r="P70">
        <f t="shared" si="69"/>
        <v>3.7898312753323005E-2</v>
      </c>
    </row>
    <row r="71" spans="1:16">
      <c r="A71">
        <v>1877</v>
      </c>
      <c r="B71" t="s">
        <v>5</v>
      </c>
      <c r="C71" t="s">
        <v>6</v>
      </c>
      <c r="D71">
        <v>21.39</v>
      </c>
      <c r="E71">
        <v>8.5399999999999991</v>
      </c>
      <c r="F71">
        <f t="shared" ref="F71:G71" si="73">AVERAGE(D62:D71)</f>
        <v>21.026000000000003</v>
      </c>
      <c r="G71">
        <f t="shared" si="73"/>
        <v>8.2449999999999992</v>
      </c>
      <c r="H71">
        <f t="shared" si="63"/>
        <v>12.850000000000001</v>
      </c>
      <c r="I71">
        <f t="shared" si="64"/>
        <v>5.9649377886714467E-3</v>
      </c>
      <c r="L71">
        <f t="shared" si="65"/>
        <v>0.2203883495145611</v>
      </c>
      <c r="M71">
        <f t="shared" si="66"/>
        <v>0.14315533980582629</v>
      </c>
      <c r="N71">
        <f t="shared" si="67"/>
        <v>4.8571024601752347E-2</v>
      </c>
      <c r="O71">
        <f t="shared" si="68"/>
        <v>2.0493451314921592E-2</v>
      </c>
      <c r="P71">
        <f t="shared" si="69"/>
        <v>3.1549769064002205E-2</v>
      </c>
    </row>
    <row r="72" spans="1:16">
      <c r="A72">
        <v>1878</v>
      </c>
      <c r="B72" t="s">
        <v>5</v>
      </c>
      <c r="C72" t="s">
        <v>6</v>
      </c>
      <c r="D72">
        <v>21.54</v>
      </c>
      <c r="E72">
        <v>8.83</v>
      </c>
      <c r="F72">
        <f t="shared" ref="F72:G72" si="74">AVERAGE(D63:D72)</f>
        <v>21.085999999999999</v>
      </c>
      <c r="G72">
        <f t="shared" si="74"/>
        <v>8.302999999999999</v>
      </c>
      <c r="H72">
        <f t="shared" si="63"/>
        <v>12.709999999999999</v>
      </c>
      <c r="I72">
        <f t="shared" si="64"/>
        <v>3.9396950702225118E-3</v>
      </c>
      <c r="L72">
        <f t="shared" si="65"/>
        <v>0.37038834951455968</v>
      </c>
      <c r="M72">
        <f t="shared" si="66"/>
        <v>0.43315533980582721</v>
      </c>
      <c r="N72">
        <f t="shared" si="67"/>
        <v>0.13718752945611962</v>
      </c>
      <c r="O72">
        <f t="shared" si="68"/>
        <v>0.18762354840230164</v>
      </c>
      <c r="P72">
        <f t="shared" si="69"/>
        <v>0.16043569139409861</v>
      </c>
    </row>
    <row r="73" spans="1:16">
      <c r="A73">
        <v>1879</v>
      </c>
      <c r="B73" t="s">
        <v>5</v>
      </c>
      <c r="C73" t="s">
        <v>6</v>
      </c>
      <c r="D73">
        <v>21.49</v>
      </c>
      <c r="E73">
        <v>8.17</v>
      </c>
      <c r="F73">
        <f t="shared" ref="F73:G73" si="75">AVERAGE(D64:D73)</f>
        <v>21.094000000000001</v>
      </c>
      <c r="G73">
        <f t="shared" si="75"/>
        <v>8.2769999999999992</v>
      </c>
      <c r="H73">
        <f t="shared" si="63"/>
        <v>13.319999999999999</v>
      </c>
      <c r="I73">
        <f t="shared" si="64"/>
        <v>0.29946396691489069</v>
      </c>
      <c r="L73">
        <f t="shared" si="65"/>
        <v>0.32038834951455897</v>
      </c>
      <c r="M73">
        <f t="shared" si="66"/>
        <v>-0.22684466019417293</v>
      </c>
      <c r="N73">
        <f t="shared" si="67"/>
        <v>0.1026486945046632</v>
      </c>
      <c r="O73">
        <f t="shared" si="68"/>
        <v>5.1458499858609785E-2</v>
      </c>
      <c r="P73">
        <f t="shared" si="69"/>
        <v>-7.2678386275802045E-2</v>
      </c>
    </row>
    <row r="74" spans="1:16">
      <c r="A74">
        <v>1880</v>
      </c>
      <c r="B74" t="s">
        <v>5</v>
      </c>
      <c r="C74" t="s">
        <v>6</v>
      </c>
      <c r="D74">
        <v>21.2</v>
      </c>
      <c r="E74">
        <v>8.1199999999999992</v>
      </c>
      <c r="F74">
        <f t="shared" ref="F74:G74" si="76">AVERAGE(D65:D74)</f>
        <v>21.084</v>
      </c>
      <c r="G74">
        <f t="shared" si="76"/>
        <v>8.2690000000000001</v>
      </c>
      <c r="H74">
        <f t="shared" si="63"/>
        <v>13.08</v>
      </c>
      <c r="I74">
        <f t="shared" si="64"/>
        <v>9.4392122254694344E-2</v>
      </c>
      <c r="L74">
        <f t="shared" si="65"/>
        <v>3.038834951455982E-2</v>
      </c>
      <c r="M74">
        <f t="shared" si="66"/>
        <v>-0.27684466019417364</v>
      </c>
      <c r="N74">
        <f t="shared" si="67"/>
        <v>9.2345178621904803E-4</v>
      </c>
      <c r="O74">
        <f t="shared" si="68"/>
        <v>7.6642965878027478E-2</v>
      </c>
      <c r="P74">
        <f t="shared" si="69"/>
        <v>-8.4128522952200951E-3</v>
      </c>
    </row>
    <row r="75" spans="1:16">
      <c r="A75">
        <v>1881</v>
      </c>
      <c r="B75" t="s">
        <v>5</v>
      </c>
      <c r="C75" t="s">
        <v>6</v>
      </c>
      <c r="D75">
        <v>21.56</v>
      </c>
      <c r="E75">
        <v>8.27</v>
      </c>
      <c r="F75">
        <f t="shared" ref="F75:G75" si="77">AVERAGE(D66:D75)</f>
        <v>21.152999999999999</v>
      </c>
      <c r="G75">
        <f t="shared" si="77"/>
        <v>8.2839999999999989</v>
      </c>
      <c r="H75">
        <f t="shared" si="63"/>
        <v>13.29</v>
      </c>
      <c r="I75">
        <f t="shared" si="64"/>
        <v>0.26752998633236669</v>
      </c>
      <c r="L75">
        <f t="shared" si="65"/>
        <v>0.39038834951455925</v>
      </c>
      <c r="M75">
        <f t="shared" si="66"/>
        <v>-0.12684466019417329</v>
      </c>
      <c r="N75">
        <f t="shared" si="67"/>
        <v>0.15240306343670168</v>
      </c>
      <c r="O75">
        <f t="shared" si="68"/>
        <v>1.6089567819775288E-2</v>
      </c>
      <c r="P75">
        <f t="shared" si="69"/>
        <v>-4.951867753793842E-2</v>
      </c>
    </row>
    <row r="76" spans="1:16">
      <c r="A76">
        <v>1882</v>
      </c>
      <c r="B76" t="s">
        <v>5</v>
      </c>
      <c r="C76" t="s">
        <v>6</v>
      </c>
      <c r="D76">
        <v>20.38</v>
      </c>
      <c r="E76">
        <v>8.1300000000000008</v>
      </c>
      <c r="F76">
        <f t="shared" ref="F76:G76" si="78">AVERAGE(D67:D76)</f>
        <v>21.076999999999998</v>
      </c>
      <c r="G76">
        <f t="shared" si="78"/>
        <v>8.2779999999999987</v>
      </c>
      <c r="H76">
        <f t="shared" si="63"/>
        <v>12.249999999999998</v>
      </c>
      <c r="I76">
        <f t="shared" si="64"/>
        <v>0.27328532613817808</v>
      </c>
      <c r="L76">
        <f t="shared" si="65"/>
        <v>-0.78961165048544046</v>
      </c>
      <c r="M76">
        <f t="shared" si="66"/>
        <v>-0.26684466019417208</v>
      </c>
      <c r="N76">
        <f t="shared" si="67"/>
        <v>0.62348655858234137</v>
      </c>
      <c r="O76">
        <f t="shared" si="68"/>
        <v>7.1206072674143167E-2</v>
      </c>
      <c r="P76">
        <f t="shared" si="69"/>
        <v>0.21070365255914672</v>
      </c>
    </row>
    <row r="77" spans="1:16">
      <c r="A77">
        <v>1883</v>
      </c>
      <c r="B77" t="s">
        <v>5</v>
      </c>
      <c r="C77" t="s">
        <v>6</v>
      </c>
      <c r="D77">
        <v>20.65</v>
      </c>
      <c r="E77">
        <v>7.98</v>
      </c>
      <c r="F77">
        <f t="shared" ref="F77:G77" si="79">AVERAGE(D68:D77)</f>
        <v>21.002000000000002</v>
      </c>
      <c r="G77">
        <f t="shared" si="79"/>
        <v>8.2409999999999997</v>
      </c>
      <c r="H77">
        <f t="shared" si="63"/>
        <v>12.669999999999998</v>
      </c>
      <c r="I77">
        <f t="shared" si="64"/>
        <v>1.0561054293523109E-2</v>
      </c>
      <c r="L77">
        <f t="shared" si="65"/>
        <v>-0.51961165048544089</v>
      </c>
      <c r="M77">
        <f t="shared" si="66"/>
        <v>-0.41684466019417243</v>
      </c>
      <c r="N77">
        <f t="shared" si="67"/>
        <v>0.26999626732020399</v>
      </c>
      <c r="O77">
        <f t="shared" si="68"/>
        <v>0.17375947073239509</v>
      </c>
      <c r="P77">
        <f t="shared" si="69"/>
        <v>0.21659734187953669</v>
      </c>
    </row>
    <row r="78" spans="1:16">
      <c r="A78">
        <v>1884</v>
      </c>
      <c r="B78" t="s">
        <v>5</v>
      </c>
      <c r="C78" t="s">
        <v>6</v>
      </c>
      <c r="D78">
        <v>20.23</v>
      </c>
      <c r="E78">
        <v>7.77</v>
      </c>
      <c r="F78">
        <f t="shared" ref="F78:G78" si="80">AVERAGE(D69:D78)</f>
        <v>20.948</v>
      </c>
      <c r="G78">
        <f t="shared" si="80"/>
        <v>8.1750000000000007</v>
      </c>
      <c r="H78">
        <f t="shared" si="63"/>
        <v>12.46</v>
      </c>
      <c r="I78">
        <f t="shared" si="64"/>
        <v>9.7823190215848954E-2</v>
      </c>
      <c r="L78">
        <f t="shared" si="65"/>
        <v>-0.93961165048543904</v>
      </c>
      <c r="M78">
        <f t="shared" si="66"/>
        <v>-0.62684466019417329</v>
      </c>
      <c r="N78">
        <f t="shared" si="67"/>
        <v>0.88287005372797089</v>
      </c>
      <c r="O78">
        <f t="shared" si="68"/>
        <v>0.39293422801394856</v>
      </c>
      <c r="P78">
        <f t="shared" si="69"/>
        <v>0.58899054576303134</v>
      </c>
    </row>
    <row r="79" spans="1:16">
      <c r="A79">
        <v>1885</v>
      </c>
      <c r="B79" t="s">
        <v>5</v>
      </c>
      <c r="C79" t="s">
        <v>6</v>
      </c>
      <c r="D79">
        <v>20.91</v>
      </c>
      <c r="E79">
        <v>7.92</v>
      </c>
      <c r="F79">
        <f t="shared" ref="F79:G79" si="81">AVERAGE(D70:D79)</f>
        <v>21.04</v>
      </c>
      <c r="G79">
        <f t="shared" si="81"/>
        <v>8.1809999999999992</v>
      </c>
      <c r="H79">
        <f t="shared" si="63"/>
        <v>12.99</v>
      </c>
      <c r="I79">
        <f t="shared" si="64"/>
        <v>4.719018050712015E-2</v>
      </c>
      <c r="L79">
        <f t="shared" si="65"/>
        <v>-0.25961165048543933</v>
      </c>
      <c r="M79">
        <f t="shared" si="66"/>
        <v>-0.47684466019417293</v>
      </c>
      <c r="N79">
        <f t="shared" si="67"/>
        <v>6.7398209067773912E-2</v>
      </c>
      <c r="O79">
        <f t="shared" si="68"/>
        <v>0.22738082995569625</v>
      </c>
      <c r="P79">
        <f t="shared" si="69"/>
        <v>0.12379442925817771</v>
      </c>
    </row>
    <row r="80" spans="1:16">
      <c r="A80">
        <v>1886</v>
      </c>
      <c r="B80" t="s">
        <v>5</v>
      </c>
      <c r="C80" t="s">
        <v>6</v>
      </c>
      <c r="D80">
        <v>20.55</v>
      </c>
      <c r="E80">
        <v>7.95</v>
      </c>
      <c r="F80">
        <f t="shared" ref="F80:G80" si="82">AVERAGE(D71:D80)</f>
        <v>20.990000000000002</v>
      </c>
      <c r="G80">
        <f t="shared" si="82"/>
        <v>8.1679999999999993</v>
      </c>
      <c r="H80">
        <f t="shared" si="63"/>
        <v>12.600000000000001</v>
      </c>
      <c r="I80">
        <f t="shared" si="64"/>
        <v>2.9848432934297824E-2</v>
      </c>
      <c r="L80">
        <f t="shared" si="65"/>
        <v>-0.61961165048543876</v>
      </c>
      <c r="M80">
        <f t="shared" si="66"/>
        <v>-0.44684466019417268</v>
      </c>
      <c r="N80">
        <f t="shared" si="67"/>
        <v>0.38391859741728951</v>
      </c>
      <c r="O80">
        <f t="shared" si="68"/>
        <v>0.19967015034404564</v>
      </c>
      <c r="P80">
        <f t="shared" si="69"/>
        <v>0.27687015741351639</v>
      </c>
    </row>
    <row r="81" spans="1:16">
      <c r="A81">
        <v>1887</v>
      </c>
      <c r="B81" t="s">
        <v>5</v>
      </c>
      <c r="C81" t="s">
        <v>6</v>
      </c>
      <c r="D81">
        <v>21.21</v>
      </c>
      <c r="E81">
        <v>7.91</v>
      </c>
      <c r="F81">
        <f t="shared" ref="F81:G81" si="83">AVERAGE(D72:D81)</f>
        <v>20.972000000000001</v>
      </c>
      <c r="G81">
        <f t="shared" si="83"/>
        <v>8.1050000000000004</v>
      </c>
      <c r="H81">
        <f t="shared" si="63"/>
        <v>13.3</v>
      </c>
      <c r="I81">
        <f t="shared" si="64"/>
        <v>0.27797464652654325</v>
      </c>
      <c r="L81">
        <f t="shared" si="65"/>
        <v>4.0388349514561384E-2</v>
      </c>
      <c r="M81">
        <f t="shared" si="66"/>
        <v>-0.48684466019417272</v>
      </c>
      <c r="N81">
        <f t="shared" si="67"/>
        <v>1.6312187765103708E-3</v>
      </c>
      <c r="O81">
        <f t="shared" si="68"/>
        <v>0.2370177231595795</v>
      </c>
      <c r="P81">
        <f t="shared" si="69"/>
        <v>-1.9662852295220117E-2</v>
      </c>
    </row>
    <row r="82" spans="1:16">
      <c r="A82">
        <v>1888</v>
      </c>
      <c r="B82" t="s">
        <v>5</v>
      </c>
      <c r="C82" t="s">
        <v>6</v>
      </c>
      <c r="D82">
        <v>21.04</v>
      </c>
      <c r="E82">
        <v>8.09</v>
      </c>
      <c r="F82">
        <f t="shared" ref="F82:G82" si="84">AVERAGE(D73:D82)</f>
        <v>20.922000000000004</v>
      </c>
      <c r="G82">
        <f t="shared" si="84"/>
        <v>8.0310000000000006</v>
      </c>
      <c r="H82">
        <f t="shared" si="63"/>
        <v>12.95</v>
      </c>
      <c r="I82">
        <f t="shared" si="64"/>
        <v>3.1411539730420143E-2</v>
      </c>
      <c r="L82">
        <f t="shared" si="65"/>
        <v>-0.12961165048544032</v>
      </c>
      <c r="M82">
        <f t="shared" si="66"/>
        <v>-0.306844660194173</v>
      </c>
      <c r="N82">
        <f t="shared" si="67"/>
        <v>1.6799179941559942E-2</v>
      </c>
      <c r="O82">
        <f t="shared" si="68"/>
        <v>9.4153645489677501E-2</v>
      </c>
      <c r="P82">
        <f t="shared" si="69"/>
        <v>3.9770642850410855E-2</v>
      </c>
    </row>
    <row r="83" spans="1:16">
      <c r="A83">
        <v>1889</v>
      </c>
      <c r="B83" t="s">
        <v>5</v>
      </c>
      <c r="C83" t="s">
        <v>6</v>
      </c>
      <c r="D83">
        <v>21.05</v>
      </c>
      <c r="E83">
        <v>8.32</v>
      </c>
      <c r="F83">
        <f t="shared" ref="F83:G83" si="85">AVERAGE(D74:D83)</f>
        <v>20.878</v>
      </c>
      <c r="G83">
        <f t="shared" si="85"/>
        <v>8.0460000000000012</v>
      </c>
      <c r="H83">
        <f t="shared" si="63"/>
        <v>12.73</v>
      </c>
      <c r="I83">
        <f t="shared" si="64"/>
        <v>1.8290154585721924E-3</v>
      </c>
      <c r="L83">
        <f t="shared" si="65"/>
        <v>-0.11961165048543876</v>
      </c>
      <c r="M83">
        <f t="shared" si="66"/>
        <v>-7.6844660194172576E-2</v>
      </c>
      <c r="N83">
        <f t="shared" si="67"/>
        <v>1.4306946931850762E-2</v>
      </c>
      <c r="O83">
        <f t="shared" si="68"/>
        <v>5.9051018003578514E-3</v>
      </c>
      <c r="P83">
        <f t="shared" si="69"/>
        <v>9.1915166368176787E-3</v>
      </c>
    </row>
    <row r="84" spans="1:16">
      <c r="A84">
        <v>1890</v>
      </c>
      <c r="B84" t="s">
        <v>5</v>
      </c>
      <c r="C84" t="s">
        <v>6</v>
      </c>
      <c r="D84">
        <v>21.09</v>
      </c>
      <c r="E84">
        <v>7.97</v>
      </c>
      <c r="F84">
        <f t="shared" ref="F84:G84" si="86">AVERAGE(D75:D84)</f>
        <v>20.866999999999997</v>
      </c>
      <c r="G84">
        <f t="shared" si="86"/>
        <v>8.0310000000000006</v>
      </c>
      <c r="H84">
        <f t="shared" si="63"/>
        <v>13.120000000000001</v>
      </c>
      <c r="I84">
        <f t="shared" si="64"/>
        <v>0.12057076303139466</v>
      </c>
      <c r="L84">
        <f t="shared" si="65"/>
        <v>-7.9611650485439611E-2</v>
      </c>
      <c r="M84">
        <f t="shared" si="66"/>
        <v>-0.42684466019417311</v>
      </c>
      <c r="N84">
        <f t="shared" si="67"/>
        <v>6.338014893015797E-3</v>
      </c>
      <c r="O84">
        <f t="shared" si="68"/>
        <v>0.18219636393627911</v>
      </c>
      <c r="P84">
        <f t="shared" si="69"/>
        <v>3.3981807898954747E-2</v>
      </c>
    </row>
    <row r="85" spans="1:16">
      <c r="A85">
        <v>1891</v>
      </c>
      <c r="B85" t="s">
        <v>5</v>
      </c>
      <c r="C85" t="s">
        <v>6</v>
      </c>
      <c r="D85">
        <v>21.13</v>
      </c>
      <c r="E85">
        <v>8.02</v>
      </c>
      <c r="F85">
        <f t="shared" ref="F85:G85" si="87">AVERAGE(D76:D85)</f>
        <v>20.824000000000002</v>
      </c>
      <c r="G85">
        <f t="shared" si="87"/>
        <v>8.0059999999999985</v>
      </c>
      <c r="H85">
        <f t="shared" si="63"/>
        <v>13.11</v>
      </c>
      <c r="I85">
        <f t="shared" si="64"/>
        <v>0.11372610283721868</v>
      </c>
      <c r="L85">
        <f t="shared" si="65"/>
        <v>-3.9611650485440464E-2</v>
      </c>
      <c r="M85">
        <f t="shared" si="66"/>
        <v>-0.37684466019417329</v>
      </c>
      <c r="N85">
        <f t="shared" si="67"/>
        <v>1.5690828541806956E-3</v>
      </c>
      <c r="O85">
        <f t="shared" si="68"/>
        <v>0.14201189791686195</v>
      </c>
      <c r="P85">
        <f t="shared" si="69"/>
        <v>1.4927438966916172E-2</v>
      </c>
    </row>
    <row r="86" spans="1:16">
      <c r="A86">
        <v>1892</v>
      </c>
      <c r="B86" t="s">
        <v>5</v>
      </c>
      <c r="C86" t="s">
        <v>6</v>
      </c>
      <c r="D86">
        <v>21.39</v>
      </c>
      <c r="E86">
        <v>8.07</v>
      </c>
      <c r="F86">
        <f t="shared" ref="F86:G86" si="88">AVERAGE(D77:D86)</f>
        <v>20.925000000000001</v>
      </c>
      <c r="G86">
        <f t="shared" si="88"/>
        <v>8</v>
      </c>
      <c r="H86">
        <f t="shared" si="63"/>
        <v>13.32</v>
      </c>
      <c r="I86">
        <f t="shared" si="64"/>
        <v>0.29946396691489263</v>
      </c>
      <c r="L86">
        <f t="shared" si="65"/>
        <v>0.2203883495145611</v>
      </c>
      <c r="M86">
        <f t="shared" si="66"/>
        <v>-0.32684466019417258</v>
      </c>
      <c r="N86">
        <f t="shared" si="67"/>
        <v>4.8571024601752347E-2</v>
      </c>
      <c r="O86">
        <f t="shared" si="68"/>
        <v>0.10682743189744413</v>
      </c>
      <c r="P86">
        <f t="shared" si="69"/>
        <v>-7.2032755207841262E-2</v>
      </c>
    </row>
    <row r="87" spans="1:16">
      <c r="A87">
        <v>1893</v>
      </c>
      <c r="B87" t="s">
        <v>5</v>
      </c>
      <c r="C87" t="s">
        <v>6</v>
      </c>
      <c r="D87">
        <v>20.57</v>
      </c>
      <c r="E87">
        <v>8.06</v>
      </c>
      <c r="F87">
        <f t="shared" ref="F87:G87" si="89">AVERAGE(D78:D87)</f>
        <v>20.916999999999994</v>
      </c>
      <c r="G87">
        <f t="shared" si="89"/>
        <v>8.0080000000000009</v>
      </c>
      <c r="H87">
        <f t="shared" si="63"/>
        <v>12.51</v>
      </c>
      <c r="I87">
        <f t="shared" si="64"/>
        <v>6.9046491186724179E-2</v>
      </c>
      <c r="L87">
        <f t="shared" si="65"/>
        <v>-0.59961165048543918</v>
      </c>
      <c r="M87">
        <f t="shared" si="66"/>
        <v>-0.33684466019417236</v>
      </c>
      <c r="N87">
        <f t="shared" si="67"/>
        <v>0.35953413139787249</v>
      </c>
      <c r="O87">
        <f t="shared" si="68"/>
        <v>0.11346432510132745</v>
      </c>
      <c r="P87">
        <f t="shared" si="69"/>
        <v>0.20197598265623462</v>
      </c>
    </row>
    <row r="88" spans="1:16">
      <c r="A88">
        <v>1894</v>
      </c>
      <c r="B88" t="s">
        <v>5</v>
      </c>
      <c r="C88" t="s">
        <v>6</v>
      </c>
      <c r="D88">
        <v>20.95</v>
      </c>
      <c r="E88">
        <v>8.16</v>
      </c>
      <c r="F88">
        <f t="shared" ref="F88:G88" si="90">AVERAGE(D79:D88)</f>
        <v>20.988999999999997</v>
      </c>
      <c r="G88">
        <f t="shared" si="90"/>
        <v>8.0470000000000006</v>
      </c>
      <c r="H88">
        <f t="shared" si="63"/>
        <v>12.79</v>
      </c>
      <c r="I88">
        <f t="shared" si="64"/>
        <v>2.9697662362169851E-4</v>
      </c>
      <c r="L88">
        <f t="shared" si="65"/>
        <v>-0.21961165048544018</v>
      </c>
      <c r="M88">
        <f t="shared" si="66"/>
        <v>-0.23684466019417272</v>
      </c>
      <c r="N88">
        <f t="shared" si="67"/>
        <v>4.8229277028939137E-2</v>
      </c>
      <c r="O88">
        <f t="shared" si="68"/>
        <v>5.6095393062493143E-2</v>
      </c>
      <c r="P88">
        <f t="shared" si="69"/>
        <v>5.2013846733905508E-2</v>
      </c>
    </row>
    <row r="89" spans="1:16">
      <c r="A89">
        <v>1895</v>
      </c>
      <c r="B89" t="s">
        <v>5</v>
      </c>
      <c r="C89" t="s">
        <v>6</v>
      </c>
      <c r="D89">
        <v>20.97</v>
      </c>
      <c r="E89">
        <v>8.15</v>
      </c>
      <c r="F89">
        <f t="shared" ref="F89:G89" si="91">AVERAGE(D80:D89)</f>
        <v>20.994999999999997</v>
      </c>
      <c r="G89">
        <f t="shared" si="91"/>
        <v>8.0699999999999985</v>
      </c>
      <c r="H89">
        <f t="shared" si="63"/>
        <v>12.819999999999999</v>
      </c>
      <c r="I89">
        <f t="shared" si="64"/>
        <v>2.2309572061463365E-3</v>
      </c>
      <c r="L89">
        <f t="shared" si="65"/>
        <v>-0.19961165048544061</v>
      </c>
      <c r="M89">
        <f t="shared" si="66"/>
        <v>-0.2468446601941725</v>
      </c>
      <c r="N89">
        <f t="shared" si="67"/>
        <v>3.9844811009521704E-2</v>
      </c>
      <c r="O89">
        <f t="shared" si="68"/>
        <v>6.0932286266376492E-2</v>
      </c>
      <c r="P89">
        <f t="shared" si="69"/>
        <v>4.9273070034876514E-2</v>
      </c>
    </row>
    <row r="90" spans="1:16">
      <c r="A90">
        <v>1896</v>
      </c>
      <c r="B90" t="s">
        <v>5</v>
      </c>
      <c r="C90" t="s">
        <v>6</v>
      </c>
      <c r="D90">
        <v>21.17</v>
      </c>
      <c r="E90">
        <v>8.2100000000000009</v>
      </c>
      <c r="F90">
        <f t="shared" ref="F90:G90" si="92">AVERAGE(D81:D90)</f>
        <v>21.056999999999999</v>
      </c>
      <c r="G90">
        <f t="shared" si="92"/>
        <v>8.0960000000000001</v>
      </c>
      <c r="H90">
        <f t="shared" si="63"/>
        <v>12.96</v>
      </c>
      <c r="I90">
        <f t="shared" si="64"/>
        <v>3.5056199924595625E-2</v>
      </c>
      <c r="L90">
        <f t="shared" si="65"/>
        <v>3.8834951456223621E-4</v>
      </c>
      <c r="M90">
        <f t="shared" si="66"/>
        <v>-0.18684466019417201</v>
      </c>
      <c r="N90">
        <f t="shared" si="67"/>
        <v>1.5081534546072451E-7</v>
      </c>
      <c r="O90">
        <f t="shared" si="68"/>
        <v>3.4910927043075607E-2</v>
      </c>
      <c r="P90">
        <f t="shared" si="69"/>
        <v>-7.2561033084952677E-5</v>
      </c>
    </row>
    <row r="91" spans="1:16">
      <c r="A91">
        <v>1897</v>
      </c>
      <c r="B91" t="s">
        <v>5</v>
      </c>
      <c r="C91" t="s">
        <v>6</v>
      </c>
      <c r="D91">
        <v>20.82</v>
      </c>
      <c r="E91">
        <v>8.2899999999999991</v>
      </c>
      <c r="F91">
        <f t="shared" ref="F91:G91" si="93">AVERAGE(D82:D91)</f>
        <v>21.018000000000001</v>
      </c>
      <c r="G91">
        <f t="shared" si="93"/>
        <v>8.1340000000000003</v>
      </c>
      <c r="H91">
        <f t="shared" si="63"/>
        <v>12.530000000000001</v>
      </c>
      <c r="I91">
        <f t="shared" si="64"/>
        <v>5.8935811575073348E-2</v>
      </c>
      <c r="L91">
        <f t="shared" si="65"/>
        <v>-0.34961165048543918</v>
      </c>
      <c r="M91">
        <f t="shared" si="66"/>
        <v>-0.10684466019417371</v>
      </c>
      <c r="N91">
        <f t="shared" si="67"/>
        <v>0.12222830615515289</v>
      </c>
      <c r="O91">
        <f t="shared" si="68"/>
        <v>1.1415781412008448E-2</v>
      </c>
      <c r="P91">
        <f t="shared" si="69"/>
        <v>3.7354137996040974E-2</v>
      </c>
    </row>
    <row r="92" spans="1:16">
      <c r="A92">
        <v>1898</v>
      </c>
      <c r="B92" t="s">
        <v>5</v>
      </c>
      <c r="C92" t="s">
        <v>6</v>
      </c>
      <c r="D92">
        <v>20.92</v>
      </c>
      <c r="E92">
        <v>8.18</v>
      </c>
      <c r="F92">
        <f t="shared" ref="F92:G92" si="94">AVERAGE(D83:D92)</f>
        <v>21.006</v>
      </c>
      <c r="G92">
        <f t="shared" si="94"/>
        <v>8.1430000000000007</v>
      </c>
      <c r="H92">
        <f t="shared" si="63"/>
        <v>12.740000000000002</v>
      </c>
      <c r="I92">
        <f t="shared" si="64"/>
        <v>1.0736756527470149E-3</v>
      </c>
      <c r="L92">
        <f t="shared" si="65"/>
        <v>-0.24961165048543776</v>
      </c>
      <c r="M92">
        <f t="shared" si="66"/>
        <v>-0.21684466019417314</v>
      </c>
      <c r="N92">
        <f t="shared" si="67"/>
        <v>6.2305976058064344E-2</v>
      </c>
      <c r="O92">
        <f t="shared" si="68"/>
        <v>4.7021606654726419E-2</v>
      </c>
      <c r="P92">
        <f t="shared" si="69"/>
        <v>5.4126953530021463E-2</v>
      </c>
    </row>
    <row r="93" spans="1:16">
      <c r="A93">
        <v>1899</v>
      </c>
      <c r="B93" t="s">
        <v>5</v>
      </c>
      <c r="C93" t="s">
        <v>6</v>
      </c>
      <c r="D93">
        <v>21.04</v>
      </c>
      <c r="E93">
        <v>8.4</v>
      </c>
      <c r="F93">
        <f t="shared" ref="F93:G93" si="95">AVERAGE(D84:D93)</f>
        <v>21.004999999999999</v>
      </c>
      <c r="G93">
        <f t="shared" si="95"/>
        <v>8.1510000000000016</v>
      </c>
      <c r="H93">
        <f t="shared" si="63"/>
        <v>12.639999999999999</v>
      </c>
      <c r="I93">
        <f t="shared" si="64"/>
        <v>1.7627073710998302E-2</v>
      </c>
      <c r="L93">
        <f t="shared" si="65"/>
        <v>-0.12961165048544032</v>
      </c>
      <c r="M93">
        <f t="shared" si="66"/>
        <v>3.1553398058274951E-3</v>
      </c>
      <c r="N93">
        <f t="shared" si="67"/>
        <v>1.6799179941559942E-2</v>
      </c>
      <c r="O93">
        <f t="shared" si="68"/>
        <v>9.956169290239495E-6</v>
      </c>
      <c r="P93">
        <f t="shared" si="69"/>
        <v>-4.0896880007571044E-4</v>
      </c>
    </row>
    <row r="94" spans="1:16">
      <c r="A94">
        <v>1900</v>
      </c>
      <c r="B94" t="s">
        <v>5</v>
      </c>
      <c r="C94" t="s">
        <v>6</v>
      </c>
      <c r="D94">
        <v>21.57</v>
      </c>
      <c r="E94">
        <v>8.5</v>
      </c>
      <c r="F94">
        <f t="shared" ref="F94:G94" si="96">AVERAGE(D85:D94)</f>
        <v>21.053000000000001</v>
      </c>
      <c r="G94">
        <f t="shared" si="96"/>
        <v>8.2040000000000006</v>
      </c>
      <c r="H94">
        <f t="shared" si="63"/>
        <v>13.07</v>
      </c>
      <c r="I94">
        <f t="shared" si="64"/>
        <v>8.8347462060519563E-2</v>
      </c>
      <c r="L94">
        <f t="shared" si="65"/>
        <v>0.40038834951456082</v>
      </c>
      <c r="M94">
        <f t="shared" si="66"/>
        <v>0.10315533980582714</v>
      </c>
      <c r="N94">
        <f t="shared" si="67"/>
        <v>0.16031083042699412</v>
      </c>
      <c r="O94">
        <f t="shared" si="68"/>
        <v>1.0641024130455666E-2</v>
      </c>
      <c r="P94">
        <f t="shared" si="69"/>
        <v>4.1302196248468807E-2</v>
      </c>
    </row>
    <row r="95" spans="1:16">
      <c r="A95">
        <v>1901</v>
      </c>
      <c r="B95" t="s">
        <v>5</v>
      </c>
      <c r="C95" t="s">
        <v>6</v>
      </c>
      <c r="D95">
        <v>21.89</v>
      </c>
      <c r="E95">
        <v>8.5399999999999991</v>
      </c>
      <c r="F95">
        <f t="shared" ref="F95:G95" si="97">AVERAGE(D86:D95)</f>
        <v>21.129000000000001</v>
      </c>
      <c r="G95">
        <f t="shared" si="97"/>
        <v>8.2560000000000002</v>
      </c>
      <c r="H95">
        <f t="shared" si="63"/>
        <v>13.350000000000001</v>
      </c>
      <c r="I95">
        <f t="shared" si="64"/>
        <v>0.33319794749741871</v>
      </c>
      <c r="L95">
        <f t="shared" si="65"/>
        <v>0.7203883495145611</v>
      </c>
      <c r="M95">
        <f t="shared" si="66"/>
        <v>0.14315533980582629</v>
      </c>
      <c r="N95">
        <f t="shared" si="67"/>
        <v>0.51895937411631343</v>
      </c>
      <c r="O95">
        <f t="shared" si="68"/>
        <v>2.0493451314921592E-2</v>
      </c>
      <c r="P95">
        <f t="shared" si="69"/>
        <v>0.10312743896691536</v>
      </c>
    </row>
    <row r="96" spans="1:16">
      <c r="A96">
        <v>1902</v>
      </c>
      <c r="B96" t="s">
        <v>5</v>
      </c>
      <c r="C96" t="s">
        <v>6</v>
      </c>
      <c r="D96">
        <v>21.36</v>
      </c>
      <c r="E96">
        <v>8.3000000000000007</v>
      </c>
      <c r="F96">
        <f t="shared" ref="F96:G96" si="98">AVERAGE(D87:D96)</f>
        <v>21.125999999999998</v>
      </c>
      <c r="G96">
        <f t="shared" si="98"/>
        <v>8.2789999999999981</v>
      </c>
      <c r="H96">
        <f t="shared" si="63"/>
        <v>13.059999999999999</v>
      </c>
      <c r="I96">
        <f t="shared" si="64"/>
        <v>8.2502801866343733E-2</v>
      </c>
      <c r="L96">
        <f t="shared" si="65"/>
        <v>0.19038834951455996</v>
      </c>
      <c r="M96">
        <f t="shared" si="66"/>
        <v>-9.684466019417215E-2</v>
      </c>
      <c r="N96">
        <f t="shared" si="67"/>
        <v>3.6247723630878248E-2</v>
      </c>
      <c r="O96">
        <f t="shared" si="68"/>
        <v>9.3788882081246722E-3</v>
      </c>
      <c r="P96">
        <f t="shared" si="69"/>
        <v>-1.843809501366684E-2</v>
      </c>
    </row>
    <row r="97" spans="1:16">
      <c r="A97">
        <v>1903</v>
      </c>
      <c r="B97" t="s">
        <v>5</v>
      </c>
      <c r="C97" t="s">
        <v>6</v>
      </c>
      <c r="D97">
        <v>20.39</v>
      </c>
      <c r="E97">
        <v>8.2200000000000006</v>
      </c>
      <c r="F97">
        <f t="shared" ref="F97:G97" si="99">AVERAGE(D88:D97)</f>
        <v>21.107999999999997</v>
      </c>
      <c r="G97">
        <f t="shared" si="99"/>
        <v>8.2949999999999999</v>
      </c>
      <c r="H97">
        <f t="shared" si="63"/>
        <v>12.17</v>
      </c>
      <c r="I97">
        <f t="shared" si="64"/>
        <v>0.36332804458477697</v>
      </c>
      <c r="L97">
        <f t="shared" si="65"/>
        <v>-0.7796116504854389</v>
      </c>
      <c r="M97">
        <f t="shared" si="66"/>
        <v>-0.17684466019417222</v>
      </c>
      <c r="N97">
        <f t="shared" si="67"/>
        <v>0.60779432557263013</v>
      </c>
      <c r="O97">
        <f t="shared" si="68"/>
        <v>3.1274033839192243E-2</v>
      </c>
      <c r="P97">
        <f t="shared" si="69"/>
        <v>0.13787015741351522</v>
      </c>
    </row>
    <row r="98" spans="1:16">
      <c r="A98">
        <v>1904</v>
      </c>
      <c r="B98" t="s">
        <v>5</v>
      </c>
      <c r="C98" t="s">
        <v>6</v>
      </c>
      <c r="D98">
        <v>20.61</v>
      </c>
      <c r="E98">
        <v>8.09</v>
      </c>
      <c r="F98">
        <f t="shared" ref="F98:G98" si="100">AVERAGE(D89:D98)</f>
        <v>21.074000000000002</v>
      </c>
      <c r="G98">
        <f t="shared" si="100"/>
        <v>8.2880000000000003</v>
      </c>
      <c r="H98">
        <f t="shared" si="63"/>
        <v>12.52</v>
      </c>
      <c r="I98">
        <f t="shared" si="64"/>
        <v>6.3891151380899194E-2</v>
      </c>
      <c r="L98">
        <f t="shared" si="65"/>
        <v>-0.55961165048544004</v>
      </c>
      <c r="M98">
        <f t="shared" si="66"/>
        <v>-0.306844660194173</v>
      </c>
      <c r="N98">
        <f t="shared" si="67"/>
        <v>0.3131651993590383</v>
      </c>
      <c r="O98">
        <f t="shared" si="68"/>
        <v>9.4153645489677501E-2</v>
      </c>
      <c r="P98">
        <f t="shared" si="69"/>
        <v>0.17171384673390516</v>
      </c>
    </row>
    <row r="99" spans="1:16">
      <c r="A99">
        <v>1905</v>
      </c>
      <c r="B99" t="s">
        <v>5</v>
      </c>
      <c r="C99" t="s">
        <v>6</v>
      </c>
      <c r="D99">
        <v>21.03</v>
      </c>
      <c r="E99">
        <v>8.23</v>
      </c>
      <c r="F99">
        <f t="shared" ref="F99:G99" si="101">AVERAGE(D90:D99)</f>
        <v>21.080000000000005</v>
      </c>
      <c r="G99">
        <f t="shared" si="101"/>
        <v>8.2960000000000012</v>
      </c>
      <c r="H99">
        <f t="shared" si="63"/>
        <v>12.8</v>
      </c>
      <c r="I99">
        <f t="shared" si="64"/>
        <v>7.4163681779668307E-4</v>
      </c>
      <c r="L99">
        <f t="shared" si="65"/>
        <v>-0.13961165048543833</v>
      </c>
      <c r="M99">
        <f t="shared" si="66"/>
        <v>-0.16684466019417243</v>
      </c>
      <c r="N99">
        <f t="shared" si="67"/>
        <v>1.9491412951268192E-2</v>
      </c>
      <c r="O99">
        <f t="shared" si="68"/>
        <v>2.7837140635308868E-2</v>
      </c>
      <c r="P99">
        <f t="shared" si="69"/>
        <v>2.3293458384390526E-2</v>
      </c>
    </row>
    <row r="100" spans="1:16">
      <c r="A100">
        <v>1906</v>
      </c>
      <c r="B100" t="s">
        <v>5</v>
      </c>
      <c r="C100" t="s">
        <v>6</v>
      </c>
      <c r="D100">
        <v>21.24</v>
      </c>
      <c r="E100">
        <v>8.3800000000000008</v>
      </c>
      <c r="F100">
        <f t="shared" ref="F100:G100" si="102">AVERAGE(D91:D100)</f>
        <v>21.087000000000003</v>
      </c>
      <c r="G100">
        <f t="shared" si="102"/>
        <v>8.3129999999999988</v>
      </c>
      <c r="H100">
        <f t="shared" si="63"/>
        <v>12.859999999999998</v>
      </c>
      <c r="I100">
        <f t="shared" si="64"/>
        <v>7.6095979828457345E-3</v>
      </c>
      <c r="L100">
        <f t="shared" si="65"/>
        <v>7.0388349514558968E-2</v>
      </c>
      <c r="M100">
        <f t="shared" si="66"/>
        <v>-1.6844660194172079E-2</v>
      </c>
      <c r="N100">
        <f t="shared" si="67"/>
        <v>4.9545197473837141E-3</v>
      </c>
      <c r="O100">
        <f t="shared" si="68"/>
        <v>2.837425770571253E-4</v>
      </c>
      <c r="P100">
        <f t="shared" si="69"/>
        <v>-1.185667829201363E-3</v>
      </c>
    </row>
    <row r="101" spans="1:16">
      <c r="A101">
        <v>1907</v>
      </c>
      <c r="B101" t="s">
        <v>5</v>
      </c>
      <c r="C101" t="s">
        <v>6</v>
      </c>
      <c r="D101">
        <v>20.45</v>
      </c>
      <c r="E101">
        <v>7.95</v>
      </c>
      <c r="F101">
        <f t="shared" ref="F101:G101" si="103">AVERAGE(D92:D101)</f>
        <v>21.05</v>
      </c>
      <c r="G101">
        <f t="shared" si="103"/>
        <v>8.2789999999999999</v>
      </c>
      <c r="H101">
        <f t="shared" si="63"/>
        <v>12.5</v>
      </c>
      <c r="I101">
        <f t="shared" si="64"/>
        <v>7.4401830992549142E-2</v>
      </c>
      <c r="L101">
        <f t="shared" si="65"/>
        <v>-0.71961165048544018</v>
      </c>
      <c r="M101">
        <f t="shared" si="66"/>
        <v>-0.44684466019417268</v>
      </c>
      <c r="N101">
        <f t="shared" si="67"/>
        <v>0.51784092751437927</v>
      </c>
      <c r="O101">
        <f t="shared" si="68"/>
        <v>0.19967015034404564</v>
      </c>
      <c r="P101">
        <f t="shared" si="69"/>
        <v>0.32155462343293428</v>
      </c>
    </row>
    <row r="102" spans="1:16">
      <c r="A102">
        <v>1908</v>
      </c>
      <c r="B102" t="s">
        <v>5</v>
      </c>
      <c r="C102" t="s">
        <v>6</v>
      </c>
      <c r="D102">
        <v>20.37</v>
      </c>
      <c r="E102">
        <v>8.19</v>
      </c>
      <c r="F102">
        <f t="shared" ref="F102:G102" si="104">AVERAGE(D93:D102)</f>
        <v>20.994999999999997</v>
      </c>
      <c r="G102">
        <f t="shared" si="104"/>
        <v>8.2799999999999994</v>
      </c>
      <c r="H102">
        <f t="shared" si="63"/>
        <v>12.180000000000001</v>
      </c>
      <c r="I102">
        <f t="shared" si="64"/>
        <v>0.35137270477895005</v>
      </c>
      <c r="L102">
        <f t="shared" si="65"/>
        <v>-0.79961165048543847</v>
      </c>
      <c r="M102">
        <f t="shared" si="66"/>
        <v>-0.20684466019417336</v>
      </c>
      <c r="N102">
        <f t="shared" si="67"/>
        <v>0.63937879159204702</v>
      </c>
      <c r="O102">
        <f t="shared" si="68"/>
        <v>4.2784713450843045E-2</v>
      </c>
      <c r="P102">
        <f t="shared" si="69"/>
        <v>0.16539540013196263</v>
      </c>
    </row>
    <row r="103" spans="1:16">
      <c r="A103">
        <v>1909</v>
      </c>
      <c r="B103" t="s">
        <v>5</v>
      </c>
      <c r="C103" t="s">
        <v>6</v>
      </c>
      <c r="D103">
        <v>21.4</v>
      </c>
      <c r="E103">
        <v>8.18</v>
      </c>
      <c r="F103">
        <f t="shared" ref="F103:G103" si="105">AVERAGE(D94:D103)</f>
        <v>21.030999999999999</v>
      </c>
      <c r="G103">
        <f t="shared" si="105"/>
        <v>8.2580000000000009</v>
      </c>
      <c r="H103">
        <f t="shared" si="63"/>
        <v>13.219999999999999</v>
      </c>
      <c r="I103">
        <f t="shared" si="64"/>
        <v>0.20001736497314213</v>
      </c>
      <c r="L103">
        <f t="shared" si="65"/>
        <v>0.23038834951455911</v>
      </c>
      <c r="M103">
        <f t="shared" si="66"/>
        <v>-0.21684466019417314</v>
      </c>
      <c r="N103">
        <f t="shared" si="67"/>
        <v>5.3078791592042651E-2</v>
      </c>
      <c r="O103">
        <f t="shared" si="68"/>
        <v>4.7021606654726419E-2</v>
      </c>
      <c r="P103">
        <f t="shared" si="69"/>
        <v>-4.9958483363180962E-2</v>
      </c>
    </row>
    <row r="104" spans="1:16">
      <c r="A104">
        <v>1910</v>
      </c>
      <c r="B104" t="s">
        <v>5</v>
      </c>
      <c r="C104" t="s">
        <v>6</v>
      </c>
      <c r="D104">
        <v>20.65</v>
      </c>
      <c r="E104">
        <v>8.2200000000000006</v>
      </c>
      <c r="F104">
        <f t="shared" ref="F104:G104" si="106">AVERAGE(D95:D104)</f>
        <v>20.939</v>
      </c>
      <c r="G104">
        <f t="shared" si="106"/>
        <v>8.23</v>
      </c>
      <c r="H104">
        <f t="shared" si="63"/>
        <v>12.429999999999998</v>
      </c>
      <c r="I104">
        <f t="shared" si="64"/>
        <v>0.11748920963332615</v>
      </c>
      <c r="L104">
        <f t="shared" si="65"/>
        <v>-0.51961165048544089</v>
      </c>
      <c r="M104">
        <f t="shared" si="66"/>
        <v>-0.17684466019417222</v>
      </c>
      <c r="N104">
        <f t="shared" si="67"/>
        <v>0.26999626732020399</v>
      </c>
      <c r="O104">
        <f t="shared" si="68"/>
        <v>3.1274033839192243E-2</v>
      </c>
      <c r="P104">
        <f t="shared" si="69"/>
        <v>9.1890545763030781E-2</v>
      </c>
    </row>
    <row r="105" spans="1:16">
      <c r="A105">
        <v>1911</v>
      </c>
      <c r="B105" t="s">
        <v>5</v>
      </c>
      <c r="C105" t="s">
        <v>6</v>
      </c>
      <c r="D105">
        <v>20.78</v>
      </c>
      <c r="E105">
        <v>8.18</v>
      </c>
      <c r="F105">
        <f t="shared" ref="F105:G105" si="107">AVERAGE(D96:D105)</f>
        <v>20.827999999999999</v>
      </c>
      <c r="G105">
        <f t="shared" si="107"/>
        <v>8.1939999999999991</v>
      </c>
      <c r="H105">
        <f t="shared" si="63"/>
        <v>12.600000000000001</v>
      </c>
      <c r="I105">
        <f t="shared" si="64"/>
        <v>2.9848432934297824E-2</v>
      </c>
      <c r="L105">
        <f t="shared" si="65"/>
        <v>-0.38961165048543833</v>
      </c>
      <c r="M105">
        <f t="shared" si="66"/>
        <v>-0.21684466019417314</v>
      </c>
      <c r="N105">
        <f t="shared" si="67"/>
        <v>0.15179723819398735</v>
      </c>
      <c r="O105">
        <f t="shared" si="68"/>
        <v>4.7021606654726419E-2</v>
      </c>
      <c r="P105">
        <f t="shared" si="69"/>
        <v>8.4485205957205836E-2</v>
      </c>
    </row>
    <row r="106" spans="1:16">
      <c r="A106">
        <v>1912</v>
      </c>
      <c r="B106" t="s">
        <v>5</v>
      </c>
      <c r="C106" t="s">
        <v>6</v>
      </c>
      <c r="D106">
        <v>20.79</v>
      </c>
      <c r="E106">
        <v>8.17</v>
      </c>
      <c r="F106">
        <f t="shared" ref="F106:G106" si="108">AVERAGE(D97:D106)</f>
        <v>20.771000000000001</v>
      </c>
      <c r="G106">
        <f t="shared" si="108"/>
        <v>8.1810000000000009</v>
      </c>
      <c r="H106">
        <f t="shared" si="63"/>
        <v>12.62</v>
      </c>
      <c r="I106">
        <f t="shared" si="64"/>
        <v>2.3337753322648386E-2</v>
      </c>
      <c r="L106">
        <f t="shared" si="65"/>
        <v>-0.37961165048544032</v>
      </c>
      <c r="M106">
        <f t="shared" si="66"/>
        <v>-0.22684466019417293</v>
      </c>
      <c r="N106">
        <f t="shared" si="67"/>
        <v>0.1441050051842801</v>
      </c>
      <c r="O106">
        <f t="shared" si="68"/>
        <v>5.1458499858609785E-2</v>
      </c>
      <c r="P106">
        <f t="shared" si="69"/>
        <v>8.6112875860118857E-2</v>
      </c>
    </row>
    <row r="107" spans="1:16">
      <c r="A107">
        <v>1913</v>
      </c>
      <c r="B107" t="s">
        <v>5</v>
      </c>
      <c r="C107" t="s">
        <v>6</v>
      </c>
      <c r="D107">
        <v>20.399999999999999</v>
      </c>
      <c r="E107">
        <v>8.3000000000000007</v>
      </c>
      <c r="F107">
        <f t="shared" ref="F107:G107" si="109">AVERAGE(D98:D107)</f>
        <v>20.771999999999998</v>
      </c>
      <c r="G107">
        <f t="shared" si="109"/>
        <v>8.1890000000000001</v>
      </c>
      <c r="H107">
        <f t="shared" si="63"/>
        <v>12.099999999999998</v>
      </c>
      <c r="I107">
        <f t="shared" si="64"/>
        <v>0.45261542322555537</v>
      </c>
      <c r="L107">
        <f t="shared" si="65"/>
        <v>-0.76961165048544089</v>
      </c>
      <c r="M107">
        <f t="shared" si="66"/>
        <v>-9.684466019417215E-2</v>
      </c>
      <c r="N107">
        <f t="shared" si="67"/>
        <v>0.59230209256292443</v>
      </c>
      <c r="O107">
        <f t="shared" si="68"/>
        <v>9.3788882081246722E-3</v>
      </c>
      <c r="P107">
        <f t="shared" si="69"/>
        <v>7.4532778772738506E-2</v>
      </c>
    </row>
    <row r="108" spans="1:16">
      <c r="A108">
        <v>1914</v>
      </c>
      <c r="B108" t="s">
        <v>5</v>
      </c>
      <c r="C108" t="s">
        <v>6</v>
      </c>
      <c r="D108">
        <v>20.96</v>
      </c>
      <c r="E108">
        <v>8.59</v>
      </c>
      <c r="F108">
        <f t="shared" ref="F108:G108" si="110">AVERAGE(D99:D108)</f>
        <v>20.807000000000002</v>
      </c>
      <c r="G108">
        <f t="shared" si="110"/>
        <v>8.2390000000000008</v>
      </c>
      <c r="H108">
        <f t="shared" si="63"/>
        <v>12.370000000000001</v>
      </c>
      <c r="I108">
        <f t="shared" si="64"/>
        <v>0.16222124846827443</v>
      </c>
      <c r="L108">
        <f t="shared" si="65"/>
        <v>-0.20961165048543862</v>
      </c>
      <c r="M108">
        <f t="shared" si="66"/>
        <v>0.193155339805827</v>
      </c>
      <c r="N108">
        <f t="shared" si="67"/>
        <v>4.3937044019229682E-2</v>
      </c>
      <c r="O108">
        <f t="shared" si="68"/>
        <v>3.7308985295504499E-2</v>
      </c>
      <c r="P108">
        <f t="shared" si="69"/>
        <v>-4.0487609576775135E-2</v>
      </c>
    </row>
    <row r="109" spans="1:16">
      <c r="A109">
        <v>1915</v>
      </c>
      <c r="B109" t="s">
        <v>5</v>
      </c>
      <c r="C109" t="s">
        <v>6</v>
      </c>
      <c r="D109">
        <v>21.57</v>
      </c>
      <c r="E109">
        <v>8.59</v>
      </c>
      <c r="F109">
        <f t="shared" ref="F109:G109" si="111">AVERAGE(D100:D109)</f>
        <v>20.861000000000001</v>
      </c>
      <c r="G109">
        <f t="shared" si="111"/>
        <v>8.2750000000000021</v>
      </c>
      <c r="H109">
        <f t="shared" si="63"/>
        <v>12.98</v>
      </c>
      <c r="I109">
        <f t="shared" si="64"/>
        <v>4.2945520312945316E-2</v>
      </c>
      <c r="L109">
        <f t="shared" si="65"/>
        <v>0.40038834951456082</v>
      </c>
      <c r="M109">
        <f t="shared" si="66"/>
        <v>0.193155339805827</v>
      </c>
      <c r="N109">
        <f t="shared" si="67"/>
        <v>0.16031083042699412</v>
      </c>
      <c r="O109">
        <f t="shared" si="68"/>
        <v>3.7308985295504499E-2</v>
      </c>
      <c r="P109">
        <f t="shared" si="69"/>
        <v>7.7337147704779216E-2</v>
      </c>
    </row>
    <row r="110" spans="1:16">
      <c r="A110">
        <v>1916</v>
      </c>
      <c r="B110" t="s">
        <v>5</v>
      </c>
      <c r="C110" t="s">
        <v>6</v>
      </c>
      <c r="D110">
        <v>21.73</v>
      </c>
      <c r="E110">
        <v>8.23</v>
      </c>
      <c r="F110">
        <f t="shared" ref="F110:G110" si="112">AVERAGE(D101:D110)</f>
        <v>20.91</v>
      </c>
      <c r="G110">
        <f t="shared" si="112"/>
        <v>8.2600000000000016</v>
      </c>
      <c r="H110">
        <f t="shared" si="63"/>
        <v>13.5</v>
      </c>
      <c r="I110">
        <f t="shared" si="64"/>
        <v>0.52886785041004081</v>
      </c>
      <c r="L110">
        <f t="shared" si="65"/>
        <v>0.56038834951456096</v>
      </c>
      <c r="M110">
        <f t="shared" si="66"/>
        <v>-0.16684466019417243</v>
      </c>
      <c r="N110">
        <f t="shared" si="67"/>
        <v>0.31403510227165371</v>
      </c>
      <c r="O110">
        <f t="shared" si="68"/>
        <v>2.7837140635308868E-2</v>
      </c>
      <c r="P110">
        <f t="shared" si="69"/>
        <v>-9.3497803751530051E-2</v>
      </c>
    </row>
    <row r="111" spans="1:16">
      <c r="A111">
        <v>1917</v>
      </c>
      <c r="B111" t="s">
        <v>5</v>
      </c>
      <c r="C111" t="s">
        <v>6</v>
      </c>
      <c r="D111">
        <v>21.12</v>
      </c>
      <c r="E111">
        <v>8.02</v>
      </c>
      <c r="F111">
        <f t="shared" ref="F111:G111" si="113">AVERAGE(D102:D111)</f>
        <v>20.976999999999997</v>
      </c>
      <c r="G111">
        <f t="shared" si="113"/>
        <v>8.2669999999999995</v>
      </c>
      <c r="H111">
        <f t="shared" si="63"/>
        <v>13.100000000000001</v>
      </c>
      <c r="I111">
        <f t="shared" si="64"/>
        <v>0.10708144264304507</v>
      </c>
      <c r="L111">
        <f t="shared" si="65"/>
        <v>-4.9611650485438474E-2</v>
      </c>
      <c r="M111">
        <f t="shared" si="66"/>
        <v>-0.37684466019417329</v>
      </c>
      <c r="N111">
        <f t="shared" si="67"/>
        <v>2.4613158638893077E-3</v>
      </c>
      <c r="O111">
        <f t="shared" si="68"/>
        <v>0.14201189791686195</v>
      </c>
      <c r="P111">
        <f t="shared" si="69"/>
        <v>1.8695885568857155E-2</v>
      </c>
    </row>
    <row r="112" spans="1:16">
      <c r="A112">
        <v>1918</v>
      </c>
      <c r="B112" t="s">
        <v>5</v>
      </c>
      <c r="C112" t="s">
        <v>6</v>
      </c>
      <c r="D112">
        <v>21.43</v>
      </c>
      <c r="E112">
        <v>8.1300000000000008</v>
      </c>
      <c r="F112">
        <f t="shared" ref="F112:G112" si="114">AVERAGE(D103:D112)</f>
        <v>21.083000000000002</v>
      </c>
      <c r="G112">
        <f t="shared" si="114"/>
        <v>8.2609999999999992</v>
      </c>
      <c r="H112">
        <f t="shared" si="63"/>
        <v>13.299999999999999</v>
      </c>
      <c r="I112">
        <f t="shared" si="64"/>
        <v>0.27797464652654136</v>
      </c>
      <c r="L112">
        <f t="shared" si="65"/>
        <v>0.26038834951456025</v>
      </c>
      <c r="M112">
        <f t="shared" si="66"/>
        <v>-0.26684466019417208</v>
      </c>
      <c r="N112">
        <f t="shared" si="67"/>
        <v>6.7802092562916791E-2</v>
      </c>
      <c r="O112">
        <f t="shared" si="68"/>
        <v>7.1206072674143167E-2</v>
      </c>
      <c r="P112">
        <f t="shared" si="69"/>
        <v>-6.9483240644734143E-2</v>
      </c>
    </row>
    <row r="113" spans="1:16">
      <c r="A113">
        <v>1919</v>
      </c>
      <c r="B113" t="s">
        <v>5</v>
      </c>
      <c r="C113" t="s">
        <v>6</v>
      </c>
      <c r="D113">
        <v>21.43</v>
      </c>
      <c r="E113">
        <v>8.3800000000000008</v>
      </c>
      <c r="F113">
        <f t="shared" ref="F113:G113" si="115">AVERAGE(D104:D113)</f>
        <v>21.086000000000002</v>
      </c>
      <c r="G113">
        <f t="shared" si="115"/>
        <v>8.2810000000000006</v>
      </c>
      <c r="H113">
        <f t="shared" si="63"/>
        <v>13.049999999999999</v>
      </c>
      <c r="I113">
        <f t="shared" si="64"/>
        <v>7.6858141672168964E-2</v>
      </c>
      <c r="L113">
        <f t="shared" si="65"/>
        <v>0.26038834951456025</v>
      </c>
      <c r="M113">
        <f t="shared" si="66"/>
        <v>-1.6844660194172079E-2</v>
      </c>
      <c r="N113">
        <f t="shared" si="67"/>
        <v>6.7802092562916791E-2</v>
      </c>
      <c r="O113">
        <f t="shared" si="68"/>
        <v>2.837425770571253E-4</v>
      </c>
      <c r="P113">
        <f t="shared" si="69"/>
        <v>-4.3861532660940793E-3</v>
      </c>
    </row>
    <row r="114" spans="1:16">
      <c r="A114">
        <v>1920</v>
      </c>
      <c r="B114" t="s">
        <v>5</v>
      </c>
      <c r="C114" t="s">
        <v>6</v>
      </c>
      <c r="D114">
        <v>20.72</v>
      </c>
      <c r="E114">
        <v>8.36</v>
      </c>
      <c r="F114">
        <f t="shared" ref="F114:G114" si="116">AVERAGE(D105:D114)</f>
        <v>21.093</v>
      </c>
      <c r="G114">
        <f t="shared" si="116"/>
        <v>8.2949999999999982</v>
      </c>
      <c r="H114">
        <f t="shared" si="63"/>
        <v>12.36</v>
      </c>
      <c r="I114">
        <f t="shared" si="64"/>
        <v>0.17037658827410079</v>
      </c>
      <c r="L114">
        <f t="shared" si="65"/>
        <v>-0.44961165048544061</v>
      </c>
      <c r="M114">
        <f t="shared" si="66"/>
        <v>-3.6844660194173429E-2</v>
      </c>
      <c r="N114">
        <f t="shared" si="67"/>
        <v>0.202150636252242</v>
      </c>
      <c r="O114">
        <f t="shared" si="68"/>
        <v>1.3575289848241079E-3</v>
      </c>
      <c r="P114">
        <f t="shared" si="69"/>
        <v>1.6565788481477529E-2</v>
      </c>
    </row>
    <row r="115" spans="1:16">
      <c r="A115">
        <v>1921</v>
      </c>
      <c r="B115" t="s">
        <v>5</v>
      </c>
      <c r="C115" t="s">
        <v>6</v>
      </c>
      <c r="D115">
        <v>20.73</v>
      </c>
      <c r="E115">
        <v>8.57</v>
      </c>
      <c r="F115">
        <f t="shared" ref="F115:G115" si="117">AVERAGE(D106:D115)</f>
        <v>21.088000000000001</v>
      </c>
      <c r="G115">
        <f t="shared" si="117"/>
        <v>8.3339999999999996</v>
      </c>
      <c r="H115">
        <f t="shared" si="63"/>
        <v>12.16</v>
      </c>
      <c r="I115">
        <f t="shared" si="64"/>
        <v>0.3754833843906018</v>
      </c>
      <c r="L115">
        <f t="shared" si="65"/>
        <v>-0.43961165048543904</v>
      </c>
      <c r="M115">
        <f t="shared" si="66"/>
        <v>0.17315533980582742</v>
      </c>
      <c r="N115">
        <f t="shared" si="67"/>
        <v>0.19325840324253182</v>
      </c>
      <c r="O115">
        <f t="shared" si="68"/>
        <v>2.9982771703271564E-2</v>
      </c>
      <c r="P115">
        <f t="shared" si="69"/>
        <v>-7.6121104722406838E-2</v>
      </c>
    </row>
    <row r="116" spans="1:16">
      <c r="A116">
        <v>1922</v>
      </c>
      <c r="B116" t="s">
        <v>5</v>
      </c>
      <c r="C116" t="s">
        <v>6</v>
      </c>
      <c r="D116">
        <v>21.39</v>
      </c>
      <c r="E116">
        <v>8.41</v>
      </c>
      <c r="F116">
        <f t="shared" ref="F116:G116" si="118">AVERAGE(D107:D116)</f>
        <v>21.148000000000003</v>
      </c>
      <c r="G116">
        <f t="shared" si="118"/>
        <v>8.3580000000000005</v>
      </c>
      <c r="H116">
        <f t="shared" si="63"/>
        <v>12.98</v>
      </c>
      <c r="I116">
        <f t="shared" si="64"/>
        <v>4.2945520312945316E-2</v>
      </c>
      <c r="L116">
        <f t="shared" si="65"/>
        <v>0.2203883495145611</v>
      </c>
      <c r="M116">
        <f t="shared" si="66"/>
        <v>1.3155339805827282E-2</v>
      </c>
      <c r="N116">
        <f t="shared" si="67"/>
        <v>4.8571024601752347E-2</v>
      </c>
      <c r="O116">
        <f t="shared" si="68"/>
        <v>1.7306296540678379E-4</v>
      </c>
      <c r="P116">
        <f t="shared" si="69"/>
        <v>2.8992836271094814E-3</v>
      </c>
    </row>
    <row r="117" spans="1:16">
      <c r="A117">
        <v>1923</v>
      </c>
      <c r="B117" t="s">
        <v>5</v>
      </c>
      <c r="C117" t="s">
        <v>6</v>
      </c>
      <c r="D117">
        <v>21.39</v>
      </c>
      <c r="E117">
        <v>8.42</v>
      </c>
      <c r="F117">
        <f t="shared" ref="F117:G117" si="119">AVERAGE(D108:D117)</f>
        <v>21.246999999999996</v>
      </c>
      <c r="G117">
        <f t="shared" si="119"/>
        <v>8.370000000000001</v>
      </c>
      <c r="H117">
        <f t="shared" si="63"/>
        <v>12.97</v>
      </c>
      <c r="I117">
        <f t="shared" si="64"/>
        <v>3.8900860118770475E-2</v>
      </c>
      <c r="L117">
        <f t="shared" si="65"/>
        <v>0.2203883495145611</v>
      </c>
      <c r="M117">
        <f t="shared" si="66"/>
        <v>2.3155339805827069E-2</v>
      </c>
      <c r="N117">
        <f t="shared" si="67"/>
        <v>4.8571024601752347E-2</v>
      </c>
      <c r="O117">
        <f t="shared" si="68"/>
        <v>5.3616976152331952E-4</v>
      </c>
      <c r="P117">
        <f t="shared" si="69"/>
        <v>5.1031671222550451E-3</v>
      </c>
    </row>
    <row r="118" spans="1:16">
      <c r="A118">
        <v>1924</v>
      </c>
      <c r="B118" t="s">
        <v>5</v>
      </c>
      <c r="C118" t="s">
        <v>6</v>
      </c>
      <c r="D118">
        <v>21.61</v>
      </c>
      <c r="E118">
        <v>8.51</v>
      </c>
      <c r="F118">
        <f t="shared" ref="F118:G118" si="120">AVERAGE(D109:D118)</f>
        <v>21.312000000000001</v>
      </c>
      <c r="G118">
        <f t="shared" si="120"/>
        <v>8.3620000000000001</v>
      </c>
      <c r="H118">
        <f t="shared" si="63"/>
        <v>13.1</v>
      </c>
      <c r="I118">
        <f t="shared" si="64"/>
        <v>0.10708144264304391</v>
      </c>
      <c r="L118">
        <f t="shared" si="65"/>
        <v>0.44038834951455996</v>
      </c>
      <c r="M118">
        <f t="shared" si="66"/>
        <v>0.11315533980582693</v>
      </c>
      <c r="N118">
        <f t="shared" si="67"/>
        <v>0.19394189838815823</v>
      </c>
      <c r="O118">
        <f t="shared" si="68"/>
        <v>1.280413092657216E-2</v>
      </c>
      <c r="P118">
        <f t="shared" si="69"/>
        <v>4.9832293335847308E-2</v>
      </c>
    </row>
    <row r="119" spans="1:16">
      <c r="A119">
        <v>1925</v>
      </c>
      <c r="B119" t="s">
        <v>5</v>
      </c>
      <c r="C119" t="s">
        <v>6</v>
      </c>
      <c r="D119">
        <v>21.37</v>
      </c>
      <c r="E119">
        <v>8.5299999999999994</v>
      </c>
      <c r="F119">
        <f t="shared" ref="F119:G119" si="121">AVERAGE(D110:D119)</f>
        <v>21.292000000000002</v>
      </c>
      <c r="G119">
        <f t="shared" si="121"/>
        <v>8.3560000000000016</v>
      </c>
      <c r="H119">
        <f t="shared" si="63"/>
        <v>12.840000000000002</v>
      </c>
      <c r="I119">
        <f t="shared" si="64"/>
        <v>4.5202775944965306E-3</v>
      </c>
      <c r="L119">
        <f t="shared" si="65"/>
        <v>0.20038834951456153</v>
      </c>
      <c r="M119">
        <f t="shared" si="66"/>
        <v>0.1331553398058265</v>
      </c>
      <c r="N119">
        <f t="shared" si="67"/>
        <v>4.0155490621170069E-2</v>
      </c>
      <c r="O119">
        <f t="shared" si="68"/>
        <v>1.7730344518805122E-2</v>
      </c>
      <c r="P119">
        <f t="shared" si="69"/>
        <v>2.6682778772740168E-2</v>
      </c>
    </row>
    <row r="120" spans="1:16">
      <c r="A120">
        <v>1926</v>
      </c>
      <c r="B120" t="s">
        <v>5</v>
      </c>
      <c r="C120" t="s">
        <v>6</v>
      </c>
      <c r="D120">
        <v>21.22</v>
      </c>
      <c r="E120">
        <v>8.73</v>
      </c>
      <c r="F120">
        <f t="shared" ref="F120:G120" si="122">AVERAGE(D111:D120)</f>
        <v>21.241</v>
      </c>
      <c r="G120">
        <f t="shared" si="122"/>
        <v>8.4060000000000024</v>
      </c>
      <c r="H120">
        <f t="shared" si="63"/>
        <v>12.489999999999998</v>
      </c>
      <c r="I120">
        <f t="shared" si="64"/>
        <v>7.995717079837511E-2</v>
      </c>
      <c r="L120">
        <f t="shared" si="65"/>
        <v>5.0388349514559394E-2</v>
      </c>
      <c r="M120">
        <f t="shared" si="66"/>
        <v>0.33315533980582757</v>
      </c>
      <c r="N120">
        <f t="shared" si="67"/>
        <v>2.5389857668013981E-3</v>
      </c>
      <c r="O120">
        <f t="shared" si="68"/>
        <v>0.11099248044113644</v>
      </c>
      <c r="P120">
        <f t="shared" si="69"/>
        <v>1.6787147704777843E-2</v>
      </c>
    </row>
    <row r="121" spans="1:16">
      <c r="A121">
        <v>1927</v>
      </c>
      <c r="B121" t="s">
        <v>5</v>
      </c>
      <c r="C121" t="s">
        <v>6</v>
      </c>
      <c r="D121">
        <v>21.76</v>
      </c>
      <c r="E121">
        <v>8.52</v>
      </c>
      <c r="F121">
        <f t="shared" ref="F121:G121" si="123">AVERAGE(D112:D121)</f>
        <v>21.305</v>
      </c>
      <c r="G121">
        <f t="shared" si="123"/>
        <v>8.4559999999999995</v>
      </c>
      <c r="H121">
        <f t="shared" si="63"/>
        <v>13.240000000000002</v>
      </c>
      <c r="I121">
        <f t="shared" si="64"/>
        <v>0.21830668536149483</v>
      </c>
      <c r="L121">
        <f t="shared" si="65"/>
        <v>0.59038834951456209</v>
      </c>
      <c r="M121">
        <f t="shared" si="66"/>
        <v>0.12315533980582671</v>
      </c>
      <c r="N121">
        <f t="shared" si="67"/>
        <v>0.34855840324252874</v>
      </c>
      <c r="O121">
        <f t="shared" si="68"/>
        <v>1.5167237722688645E-2</v>
      </c>
      <c r="P121">
        <f t="shared" si="69"/>
        <v>7.2709477801867081E-2</v>
      </c>
    </row>
    <row r="122" spans="1:16">
      <c r="A122">
        <v>1928</v>
      </c>
      <c r="B122" t="s">
        <v>5</v>
      </c>
      <c r="C122" t="s">
        <v>6</v>
      </c>
      <c r="D122">
        <v>21.72</v>
      </c>
      <c r="E122">
        <v>8.6300000000000008</v>
      </c>
      <c r="F122">
        <f t="shared" ref="F122:G122" si="124">AVERAGE(D113:D122)</f>
        <v>21.333999999999996</v>
      </c>
      <c r="G122">
        <f t="shared" si="124"/>
        <v>8.5059999999999985</v>
      </c>
      <c r="H122">
        <f t="shared" si="63"/>
        <v>13.089999999999998</v>
      </c>
      <c r="I122">
        <f t="shared" si="64"/>
        <v>0.10063678244886801</v>
      </c>
      <c r="L122">
        <f t="shared" si="65"/>
        <v>0.55038834951455939</v>
      </c>
      <c r="M122">
        <f t="shared" si="66"/>
        <v>0.23315533980582792</v>
      </c>
      <c r="N122">
        <f t="shared" si="67"/>
        <v>0.30292733528136079</v>
      </c>
      <c r="O122">
        <f t="shared" si="68"/>
        <v>5.4361412479971088E-2</v>
      </c>
      <c r="P122">
        <f t="shared" si="69"/>
        <v>0.12832598265623588</v>
      </c>
    </row>
    <row r="123" spans="1:16">
      <c r="A123">
        <v>1929</v>
      </c>
      <c r="B123" t="s">
        <v>5</v>
      </c>
      <c r="C123" t="s">
        <v>6</v>
      </c>
      <c r="D123">
        <v>21.07</v>
      </c>
      <c r="E123">
        <v>8.24</v>
      </c>
      <c r="F123">
        <f t="shared" ref="F123:G123" si="125">AVERAGE(D114:D123)</f>
        <v>21.297999999999998</v>
      </c>
      <c r="G123">
        <f t="shared" si="125"/>
        <v>8.4919999999999991</v>
      </c>
      <c r="H123">
        <f t="shared" si="63"/>
        <v>12.83</v>
      </c>
      <c r="I123">
        <f t="shared" si="64"/>
        <v>3.2756174003214021E-3</v>
      </c>
      <c r="L123">
        <f t="shared" si="65"/>
        <v>-9.9611650485439185E-2</v>
      </c>
      <c r="M123">
        <f t="shared" si="66"/>
        <v>-0.15684466019417265</v>
      </c>
      <c r="N123">
        <f t="shared" si="67"/>
        <v>9.9224809124332965E-3</v>
      </c>
      <c r="O123">
        <f t="shared" si="68"/>
        <v>2.4600247431425484E-2</v>
      </c>
      <c r="P123">
        <f t="shared" si="69"/>
        <v>1.5623555471769402E-2</v>
      </c>
    </row>
    <row r="124" spans="1:16">
      <c r="A124">
        <v>1930</v>
      </c>
      <c r="B124" t="s">
        <v>5</v>
      </c>
      <c r="C124" t="s">
        <v>6</v>
      </c>
      <c r="D124">
        <v>21.73</v>
      </c>
      <c r="E124">
        <v>8.6300000000000008</v>
      </c>
      <c r="F124">
        <f t="shared" ref="F124:G124" si="126">AVERAGE(D115:D124)</f>
        <v>21.398999999999997</v>
      </c>
      <c r="G124">
        <f t="shared" si="126"/>
        <v>8.5189999999999984</v>
      </c>
      <c r="H124">
        <f t="shared" si="63"/>
        <v>13.1</v>
      </c>
      <c r="I124">
        <f t="shared" si="64"/>
        <v>0.10708144264304391</v>
      </c>
      <c r="L124">
        <f t="shared" si="65"/>
        <v>0.56038834951456096</v>
      </c>
      <c r="M124">
        <f t="shared" si="66"/>
        <v>0.23315533980582792</v>
      </c>
      <c r="N124">
        <f t="shared" si="67"/>
        <v>0.31403510227165371</v>
      </c>
      <c r="O124">
        <f t="shared" si="68"/>
        <v>5.4361412479971088E-2</v>
      </c>
      <c r="P124">
        <f t="shared" si="69"/>
        <v>0.13065753605429453</v>
      </c>
    </row>
    <row r="125" spans="1:16">
      <c r="A125">
        <v>1931</v>
      </c>
      <c r="B125" t="s">
        <v>5</v>
      </c>
      <c r="C125" t="s">
        <v>6</v>
      </c>
      <c r="D125">
        <v>21.6</v>
      </c>
      <c r="E125">
        <v>8.7200000000000006</v>
      </c>
      <c r="F125">
        <f t="shared" ref="F125:G125" si="127">AVERAGE(D116:D125)</f>
        <v>21.485999999999997</v>
      </c>
      <c r="G125">
        <f t="shared" si="127"/>
        <v>8.5339999999999989</v>
      </c>
      <c r="H125">
        <f t="shared" si="63"/>
        <v>12.88</v>
      </c>
      <c r="I125">
        <f t="shared" si="64"/>
        <v>1.1498918371196144E-2</v>
      </c>
      <c r="L125">
        <f t="shared" si="65"/>
        <v>0.43038834951456195</v>
      </c>
      <c r="M125">
        <f t="shared" si="66"/>
        <v>0.32315533980582778</v>
      </c>
      <c r="N125">
        <f t="shared" si="67"/>
        <v>0.18523413139786873</v>
      </c>
      <c r="O125">
        <f t="shared" si="68"/>
        <v>0.10442937364502002</v>
      </c>
      <c r="P125">
        <f t="shared" si="69"/>
        <v>0.13908229333584765</v>
      </c>
    </row>
    <row r="126" spans="1:16">
      <c r="A126">
        <v>1932</v>
      </c>
      <c r="B126" t="s">
        <v>5</v>
      </c>
      <c r="C126" t="s">
        <v>6</v>
      </c>
      <c r="D126">
        <v>21.43</v>
      </c>
      <c r="E126">
        <v>8.7100000000000009</v>
      </c>
      <c r="F126">
        <f t="shared" ref="F126:G126" si="128">AVERAGE(D117:D126)</f>
        <v>21.49</v>
      </c>
      <c r="G126">
        <f t="shared" si="128"/>
        <v>8.5639999999999983</v>
      </c>
      <c r="H126">
        <f t="shared" si="63"/>
        <v>12.719999999999999</v>
      </c>
      <c r="I126">
        <f t="shared" si="64"/>
        <v>2.7843552643974324E-3</v>
      </c>
      <c r="L126">
        <f t="shared" si="65"/>
        <v>0.26038834951456025</v>
      </c>
      <c r="M126">
        <f t="shared" si="66"/>
        <v>0.31315533980582799</v>
      </c>
      <c r="N126">
        <f t="shared" si="67"/>
        <v>6.7802092562916791E-2</v>
      </c>
      <c r="O126">
        <f t="shared" si="68"/>
        <v>9.8066266848903599E-2</v>
      </c>
      <c r="P126">
        <f t="shared" si="69"/>
        <v>8.1542002073710818E-2</v>
      </c>
    </row>
    <row r="127" spans="1:16">
      <c r="A127">
        <v>1933</v>
      </c>
      <c r="B127" t="s">
        <v>5</v>
      </c>
      <c r="C127" t="s">
        <v>6</v>
      </c>
      <c r="D127">
        <v>21.24</v>
      </c>
      <c r="E127">
        <v>8.34</v>
      </c>
      <c r="F127">
        <f t="shared" ref="F127:G127" si="129">AVERAGE(D118:D127)</f>
        <v>21.475000000000001</v>
      </c>
      <c r="G127">
        <f t="shared" si="129"/>
        <v>8.5560000000000009</v>
      </c>
      <c r="H127">
        <f t="shared" si="63"/>
        <v>12.899999999999999</v>
      </c>
      <c r="I127">
        <f t="shared" si="64"/>
        <v>1.6188238759545448E-2</v>
      </c>
      <c r="L127">
        <f t="shared" si="65"/>
        <v>7.0388349514558968E-2</v>
      </c>
      <c r="M127">
        <f t="shared" si="66"/>
        <v>-5.6844660194173002E-2</v>
      </c>
      <c r="N127">
        <f t="shared" si="67"/>
        <v>4.9545197473837141E-3</v>
      </c>
      <c r="O127">
        <f t="shared" si="68"/>
        <v>3.2313153925909968E-3</v>
      </c>
      <c r="P127">
        <f t="shared" si="69"/>
        <v>-4.0012018097837871E-3</v>
      </c>
    </row>
    <row r="128" spans="1:16">
      <c r="A128">
        <v>1934</v>
      </c>
      <c r="B128" t="s">
        <v>5</v>
      </c>
      <c r="C128" t="s">
        <v>6</v>
      </c>
      <c r="D128">
        <v>21.52</v>
      </c>
      <c r="E128">
        <v>8.6300000000000008</v>
      </c>
      <c r="F128">
        <f t="shared" ref="F128:G128" si="130">AVERAGE(D119:D128)</f>
        <v>21.466000000000001</v>
      </c>
      <c r="G128">
        <f t="shared" si="130"/>
        <v>8.5680000000000014</v>
      </c>
      <c r="H128">
        <f t="shared" si="63"/>
        <v>12.889999999999999</v>
      </c>
      <c r="I128">
        <f t="shared" si="64"/>
        <v>1.3743578565370609E-2</v>
      </c>
      <c r="L128">
        <f t="shared" si="65"/>
        <v>0.3503883495145601</v>
      </c>
      <c r="M128">
        <f t="shared" si="66"/>
        <v>0.23315533980582792</v>
      </c>
      <c r="N128">
        <f t="shared" si="67"/>
        <v>0.12277199547553753</v>
      </c>
      <c r="O128">
        <f t="shared" si="68"/>
        <v>5.4361412479971088E-2</v>
      </c>
      <c r="P128">
        <f t="shared" si="69"/>
        <v>8.1694914695070467E-2</v>
      </c>
    </row>
    <row r="129" spans="1:16">
      <c r="A129">
        <v>1935</v>
      </c>
      <c r="B129" t="s">
        <v>5</v>
      </c>
      <c r="C129" t="s">
        <v>6</v>
      </c>
      <c r="D129">
        <v>21.61</v>
      </c>
      <c r="E129">
        <v>8.52</v>
      </c>
      <c r="F129">
        <f t="shared" ref="F129:G129" si="131">AVERAGE(D120:D129)</f>
        <v>21.490000000000002</v>
      </c>
      <c r="G129">
        <f t="shared" si="131"/>
        <v>8.5670000000000002</v>
      </c>
      <c r="H129">
        <f t="shared" si="63"/>
        <v>13.09</v>
      </c>
      <c r="I129">
        <f t="shared" si="64"/>
        <v>0.10063678244886913</v>
      </c>
      <c r="L129">
        <f t="shared" si="65"/>
        <v>0.44038834951455996</v>
      </c>
      <c r="M129">
        <f t="shared" si="66"/>
        <v>0.12315533980582671</v>
      </c>
      <c r="N129">
        <f t="shared" si="67"/>
        <v>0.19394189838815823</v>
      </c>
      <c r="O129">
        <f t="shared" si="68"/>
        <v>1.5167237722688645E-2</v>
      </c>
      <c r="P129">
        <f t="shared" si="69"/>
        <v>5.4236176830992813E-2</v>
      </c>
    </row>
    <row r="130" spans="1:16">
      <c r="A130">
        <v>1936</v>
      </c>
      <c r="B130" t="s">
        <v>5</v>
      </c>
      <c r="C130" t="s">
        <v>6</v>
      </c>
      <c r="D130">
        <v>22</v>
      </c>
      <c r="E130">
        <v>8.5500000000000007</v>
      </c>
      <c r="F130">
        <f t="shared" ref="F130:G130" si="132">AVERAGE(D121:D130)</f>
        <v>21.568000000000005</v>
      </c>
      <c r="G130">
        <f t="shared" si="132"/>
        <v>8.5489999999999995</v>
      </c>
      <c r="H130">
        <f t="shared" si="63"/>
        <v>13.45</v>
      </c>
      <c r="I130">
        <f t="shared" si="64"/>
        <v>0.45864454943916527</v>
      </c>
      <c r="L130">
        <f t="shared" si="65"/>
        <v>0.83038834951456053</v>
      </c>
      <c r="M130">
        <f t="shared" si="66"/>
        <v>0.15315533980582785</v>
      </c>
      <c r="N130">
        <f t="shared" si="67"/>
        <v>0.68954481100951592</v>
      </c>
      <c r="O130">
        <f t="shared" si="68"/>
        <v>2.3456558111038597E-2</v>
      </c>
      <c r="P130">
        <f t="shared" si="69"/>
        <v>0.12717840984070305</v>
      </c>
    </row>
    <row r="131" spans="1:16">
      <c r="A131">
        <v>1937</v>
      </c>
      <c r="B131" t="s">
        <v>5</v>
      </c>
      <c r="C131" t="s">
        <v>6</v>
      </c>
      <c r="D131">
        <v>21.82</v>
      </c>
      <c r="E131">
        <v>8.6999999999999993</v>
      </c>
      <c r="F131">
        <f t="shared" ref="F131:G131" si="133">AVERAGE(D122:D131)</f>
        <v>21.574000000000002</v>
      </c>
      <c r="G131">
        <f t="shared" si="133"/>
        <v>8.5670000000000002</v>
      </c>
      <c r="H131">
        <f t="shared" ref="H131:H194" si="134">D131-E131</f>
        <v>13.120000000000001</v>
      </c>
      <c r="I131">
        <f t="shared" ref="I131:I194" si="135">(H131-$I$1)^2</f>
        <v>0.12057076303139466</v>
      </c>
      <c r="L131">
        <f t="shared" ref="L131:L194" si="136">D131-AVERAGE($D$2:$D$207)</f>
        <v>0.65038834951456082</v>
      </c>
      <c r="M131">
        <f t="shared" ref="M131:M194" si="137">E131-AVERAGE($E$2:$E$207)</f>
        <v>0.30315533980582643</v>
      </c>
      <c r="N131">
        <f t="shared" ref="N131:N194" si="138">L131^2</f>
        <v>0.42300500518427453</v>
      </c>
      <c r="O131">
        <f t="shared" ref="O131:O194" si="139">M131^2</f>
        <v>9.1903160052786093E-2</v>
      </c>
      <c r="P131">
        <f t="shared" ref="P131:P194" si="140">M131*L131</f>
        <v>0.1971687011028373</v>
      </c>
    </row>
    <row r="132" spans="1:16">
      <c r="A132">
        <v>1938</v>
      </c>
      <c r="B132" t="s">
        <v>5</v>
      </c>
      <c r="C132" t="s">
        <v>6</v>
      </c>
      <c r="D132">
        <v>20.92</v>
      </c>
      <c r="E132">
        <v>8.86</v>
      </c>
      <c r="F132">
        <f t="shared" ref="F132:G132" si="141">AVERAGE(D123:D132)</f>
        <v>21.494</v>
      </c>
      <c r="G132">
        <f t="shared" si="141"/>
        <v>8.59</v>
      </c>
      <c r="H132">
        <f t="shared" si="134"/>
        <v>12.060000000000002</v>
      </c>
      <c r="I132">
        <f t="shared" si="135"/>
        <v>0.50803678244884953</v>
      </c>
      <c r="L132">
        <f t="shared" si="136"/>
        <v>-0.24961165048543776</v>
      </c>
      <c r="M132">
        <f t="shared" si="137"/>
        <v>0.46315533980582657</v>
      </c>
      <c r="N132">
        <f t="shared" si="138"/>
        <v>6.2305976058064344E-2</v>
      </c>
      <c r="O132">
        <f t="shared" si="139"/>
        <v>0.21451286879065068</v>
      </c>
      <c r="P132">
        <f t="shared" si="140"/>
        <v>-0.11560896880007614</v>
      </c>
    </row>
    <row r="133" spans="1:16">
      <c r="A133">
        <v>1939</v>
      </c>
      <c r="B133" t="s">
        <v>5</v>
      </c>
      <c r="C133" t="s">
        <v>6</v>
      </c>
      <c r="D133">
        <v>21.85</v>
      </c>
      <c r="E133">
        <v>8.76</v>
      </c>
      <c r="F133">
        <f t="shared" ref="F133:G133" si="142">AVERAGE(D124:D133)</f>
        <v>21.571999999999999</v>
      </c>
      <c r="G133">
        <f t="shared" si="142"/>
        <v>8.6420000000000012</v>
      </c>
      <c r="H133">
        <f t="shared" si="134"/>
        <v>13.090000000000002</v>
      </c>
      <c r="I133">
        <f t="shared" si="135"/>
        <v>0.10063678244887025</v>
      </c>
      <c r="L133">
        <f t="shared" si="136"/>
        <v>0.68038834951456195</v>
      </c>
      <c r="M133">
        <f t="shared" si="137"/>
        <v>0.36315533980582693</v>
      </c>
      <c r="N133">
        <f t="shared" si="138"/>
        <v>0.46292830615514974</v>
      </c>
      <c r="O133">
        <f t="shared" si="139"/>
        <v>0.13188180082948561</v>
      </c>
      <c r="P133">
        <f t="shared" si="140"/>
        <v>0.24708666226788648</v>
      </c>
    </row>
    <row r="134" spans="1:16">
      <c r="A134">
        <v>1940</v>
      </c>
      <c r="B134" t="s">
        <v>5</v>
      </c>
      <c r="C134" t="s">
        <v>6</v>
      </c>
      <c r="D134">
        <v>21.59</v>
      </c>
      <c r="E134">
        <v>8.76</v>
      </c>
      <c r="F134">
        <f t="shared" ref="F134:G134" si="143">AVERAGE(D125:D134)</f>
        <v>21.558</v>
      </c>
      <c r="G134">
        <f t="shared" si="143"/>
        <v>8.6550000000000011</v>
      </c>
      <c r="H134">
        <f t="shared" si="134"/>
        <v>12.83</v>
      </c>
      <c r="I134">
        <f t="shared" si="135"/>
        <v>3.2756174003214021E-3</v>
      </c>
      <c r="L134">
        <f t="shared" si="136"/>
        <v>0.42038834951456039</v>
      </c>
      <c r="M134">
        <f t="shared" si="137"/>
        <v>0.36315533980582693</v>
      </c>
      <c r="N134">
        <f t="shared" si="138"/>
        <v>0.17672636440757619</v>
      </c>
      <c r="O134">
        <f t="shared" si="139"/>
        <v>0.13188180082948561</v>
      </c>
      <c r="P134">
        <f t="shared" si="140"/>
        <v>0.15266627391837093</v>
      </c>
    </row>
    <row r="135" spans="1:16">
      <c r="A135">
        <v>1941</v>
      </c>
      <c r="B135" t="s">
        <v>5</v>
      </c>
      <c r="C135" t="s">
        <v>6</v>
      </c>
      <c r="D135">
        <v>21.76</v>
      </c>
      <c r="E135">
        <v>8.77</v>
      </c>
      <c r="F135">
        <f t="shared" ref="F135:G135" si="144">AVERAGE(D126:D135)</f>
        <v>21.574000000000002</v>
      </c>
      <c r="G135">
        <f t="shared" si="144"/>
        <v>8.66</v>
      </c>
      <c r="H135">
        <f t="shared" si="134"/>
        <v>12.990000000000002</v>
      </c>
      <c r="I135">
        <f t="shared" si="135"/>
        <v>4.719018050712092E-2</v>
      </c>
      <c r="L135">
        <f t="shared" si="136"/>
        <v>0.59038834951456209</v>
      </c>
      <c r="M135">
        <f t="shared" si="137"/>
        <v>0.37315533980582671</v>
      </c>
      <c r="N135">
        <f t="shared" si="138"/>
        <v>0.34855840324252874</v>
      </c>
      <c r="O135">
        <f t="shared" si="139"/>
        <v>0.13924490762560202</v>
      </c>
      <c r="P135">
        <f t="shared" si="140"/>
        <v>0.22030656518050762</v>
      </c>
    </row>
    <row r="136" spans="1:16">
      <c r="A136">
        <v>1942</v>
      </c>
      <c r="B136" t="s">
        <v>5</v>
      </c>
      <c r="C136" t="s">
        <v>6</v>
      </c>
      <c r="D136">
        <v>21.59</v>
      </c>
      <c r="E136">
        <v>8.73</v>
      </c>
      <c r="F136">
        <f t="shared" ref="F136:G136" si="145">AVERAGE(D127:D136)</f>
        <v>21.59</v>
      </c>
      <c r="G136">
        <f t="shared" si="145"/>
        <v>8.661999999999999</v>
      </c>
      <c r="H136">
        <f t="shared" si="134"/>
        <v>12.86</v>
      </c>
      <c r="I136">
        <f t="shared" si="135"/>
        <v>7.6095979828460442E-3</v>
      </c>
      <c r="L136">
        <f t="shared" si="136"/>
        <v>0.42038834951456039</v>
      </c>
      <c r="M136">
        <f t="shared" si="137"/>
        <v>0.33315533980582757</v>
      </c>
      <c r="N136">
        <f t="shared" si="138"/>
        <v>0.17672636440757619</v>
      </c>
      <c r="O136">
        <f t="shared" si="139"/>
        <v>0.11099248044113644</v>
      </c>
      <c r="P136">
        <f t="shared" si="140"/>
        <v>0.14005462343293437</v>
      </c>
    </row>
    <row r="137" spans="1:16">
      <c r="A137">
        <v>1943</v>
      </c>
      <c r="B137" t="s">
        <v>5</v>
      </c>
      <c r="C137" t="s">
        <v>6</v>
      </c>
      <c r="D137">
        <v>21.35</v>
      </c>
      <c r="E137">
        <v>8.76</v>
      </c>
      <c r="F137">
        <f t="shared" ref="F137:G137" si="146">AVERAGE(D128:D137)</f>
        <v>21.600999999999999</v>
      </c>
      <c r="G137">
        <f t="shared" si="146"/>
        <v>8.7040000000000006</v>
      </c>
      <c r="H137">
        <f t="shared" si="134"/>
        <v>12.590000000000002</v>
      </c>
      <c r="I137">
        <f t="shared" si="135"/>
        <v>3.3403772740122802E-2</v>
      </c>
      <c r="L137">
        <f t="shared" si="136"/>
        <v>0.18038834951456195</v>
      </c>
      <c r="M137">
        <f t="shared" si="137"/>
        <v>0.36315533980582693</v>
      </c>
      <c r="N137">
        <f t="shared" si="138"/>
        <v>3.2539956640587765E-2</v>
      </c>
      <c r="O137">
        <f t="shared" si="139"/>
        <v>0.13188180082948561</v>
      </c>
      <c r="P137">
        <f t="shared" si="140"/>
        <v>6.5508992364973026E-2</v>
      </c>
    </row>
    <row r="138" spans="1:16">
      <c r="A138">
        <v>1944</v>
      </c>
      <c r="B138" t="s">
        <v>5</v>
      </c>
      <c r="C138" t="s">
        <v>6</v>
      </c>
      <c r="D138">
        <v>21.4</v>
      </c>
      <c r="E138">
        <v>8.85</v>
      </c>
      <c r="F138">
        <f t="shared" ref="F138:G138" si="147">AVERAGE(D129:D138)</f>
        <v>21.589000000000002</v>
      </c>
      <c r="G138">
        <f t="shared" si="147"/>
        <v>8.7259999999999991</v>
      </c>
      <c r="H138">
        <f t="shared" si="134"/>
        <v>12.549999999999999</v>
      </c>
      <c r="I138">
        <f t="shared" si="135"/>
        <v>4.9625131963424204E-2</v>
      </c>
      <c r="L138">
        <f t="shared" si="136"/>
        <v>0.23038834951455911</v>
      </c>
      <c r="M138">
        <f t="shared" si="137"/>
        <v>0.45315533980582678</v>
      </c>
      <c r="N138">
        <f t="shared" si="138"/>
        <v>5.3078791592042651E-2</v>
      </c>
      <c r="O138">
        <f t="shared" si="139"/>
        <v>0.20534976199453434</v>
      </c>
      <c r="P138">
        <f t="shared" si="140"/>
        <v>0.10440171081157362</v>
      </c>
    </row>
    <row r="139" spans="1:16">
      <c r="A139">
        <v>1945</v>
      </c>
      <c r="B139" t="s">
        <v>5</v>
      </c>
      <c r="C139" t="s">
        <v>6</v>
      </c>
      <c r="D139">
        <v>20.83</v>
      </c>
      <c r="E139">
        <v>8.58</v>
      </c>
      <c r="F139">
        <f t="shared" ref="F139:G139" si="148">AVERAGE(D130:D139)</f>
        <v>21.511000000000003</v>
      </c>
      <c r="G139">
        <f t="shared" si="148"/>
        <v>8.7319999999999993</v>
      </c>
      <c r="H139">
        <f t="shared" si="134"/>
        <v>12.249999999999998</v>
      </c>
      <c r="I139">
        <f t="shared" si="135"/>
        <v>0.27328532613817808</v>
      </c>
      <c r="L139">
        <f t="shared" si="136"/>
        <v>-0.33961165048544117</v>
      </c>
      <c r="M139">
        <f t="shared" si="137"/>
        <v>0.18315533980582721</v>
      </c>
      <c r="N139">
        <f t="shared" si="138"/>
        <v>0.11533607314544546</v>
      </c>
      <c r="O139">
        <f t="shared" si="139"/>
        <v>3.3545878499388032E-2</v>
      </c>
      <c r="P139">
        <f t="shared" si="140"/>
        <v>-6.2201687246678801E-2</v>
      </c>
    </row>
    <row r="140" spans="1:16">
      <c r="A140">
        <v>1946</v>
      </c>
      <c r="B140" t="s">
        <v>5</v>
      </c>
      <c r="C140" t="s">
        <v>6</v>
      </c>
      <c r="D140">
        <v>21.76</v>
      </c>
      <c r="E140">
        <v>8.68</v>
      </c>
      <c r="F140">
        <f t="shared" ref="F140:G140" si="149">AVERAGE(D131:D140)</f>
        <v>21.487000000000002</v>
      </c>
      <c r="G140">
        <f t="shared" si="149"/>
        <v>8.7449999999999992</v>
      </c>
      <c r="H140">
        <f t="shared" si="134"/>
        <v>13.080000000000002</v>
      </c>
      <c r="I140">
        <f t="shared" si="135"/>
        <v>9.439212225469544E-2</v>
      </c>
      <c r="L140">
        <f t="shared" si="136"/>
        <v>0.59038834951456209</v>
      </c>
      <c r="M140">
        <f t="shared" si="137"/>
        <v>0.28315533980582686</v>
      </c>
      <c r="N140">
        <f t="shared" si="138"/>
        <v>0.34855840324252874</v>
      </c>
      <c r="O140">
        <f t="shared" si="139"/>
        <v>8.0176946460553275E-2</v>
      </c>
      <c r="P140">
        <f t="shared" si="140"/>
        <v>0.16717161372419712</v>
      </c>
    </row>
    <row r="141" spans="1:16">
      <c r="A141">
        <v>1947</v>
      </c>
      <c r="B141" t="s">
        <v>5</v>
      </c>
      <c r="C141" t="s">
        <v>6</v>
      </c>
      <c r="D141">
        <v>21.94</v>
      </c>
      <c r="E141">
        <v>8.8000000000000007</v>
      </c>
      <c r="F141">
        <f t="shared" ref="F141:G141" si="150">AVERAGE(D132:D141)</f>
        <v>21.499000000000002</v>
      </c>
      <c r="G141">
        <f t="shared" si="150"/>
        <v>8.754999999999999</v>
      </c>
      <c r="H141">
        <f t="shared" si="134"/>
        <v>13.14</v>
      </c>
      <c r="I141">
        <f t="shared" si="135"/>
        <v>0.13486008341974423</v>
      </c>
      <c r="L141">
        <f t="shared" si="136"/>
        <v>0.77038834951456181</v>
      </c>
      <c r="M141">
        <f t="shared" si="137"/>
        <v>0.40315533980582785</v>
      </c>
      <c r="N141">
        <f t="shared" si="138"/>
        <v>0.59349820906777062</v>
      </c>
      <c r="O141">
        <f t="shared" si="139"/>
        <v>0.16253422801395251</v>
      </c>
      <c r="P141">
        <f t="shared" si="140"/>
        <v>0.31058617683099404</v>
      </c>
    </row>
    <row r="142" spans="1:16">
      <c r="A142">
        <v>1948</v>
      </c>
      <c r="B142" t="s">
        <v>5</v>
      </c>
      <c r="C142" t="s">
        <v>6</v>
      </c>
      <c r="D142">
        <v>20.88</v>
      </c>
      <c r="E142">
        <v>8.75</v>
      </c>
      <c r="F142">
        <f t="shared" ref="F142:G142" si="151">AVERAGE(D133:D142)</f>
        <v>21.494999999999997</v>
      </c>
      <c r="G142">
        <f t="shared" si="151"/>
        <v>8.743999999999998</v>
      </c>
      <c r="H142">
        <f t="shared" si="134"/>
        <v>12.129999999999999</v>
      </c>
      <c r="I142">
        <f t="shared" si="135"/>
        <v>0.41314940380807852</v>
      </c>
      <c r="L142">
        <f t="shared" si="136"/>
        <v>-0.28961165048544046</v>
      </c>
      <c r="M142">
        <f t="shared" si="137"/>
        <v>0.35315533980582714</v>
      </c>
      <c r="N142">
        <f t="shared" si="138"/>
        <v>8.387490809690093E-2</v>
      </c>
      <c r="O142">
        <f t="shared" si="139"/>
        <v>0.12471869403336923</v>
      </c>
      <c r="P142">
        <f t="shared" si="140"/>
        <v>-0.10227790083891217</v>
      </c>
    </row>
    <row r="143" spans="1:16">
      <c r="A143">
        <v>1949</v>
      </c>
      <c r="B143" t="s">
        <v>5</v>
      </c>
      <c r="C143" t="s">
        <v>6</v>
      </c>
      <c r="D143">
        <v>20.68</v>
      </c>
      <c r="E143">
        <v>8.59</v>
      </c>
      <c r="F143">
        <f t="shared" ref="F143:G143" si="152">AVERAGE(D134:D143)</f>
        <v>21.377999999999997</v>
      </c>
      <c r="G143">
        <f t="shared" si="152"/>
        <v>8.7270000000000003</v>
      </c>
      <c r="H143">
        <f t="shared" si="134"/>
        <v>12.09</v>
      </c>
      <c r="I143">
        <f t="shared" si="135"/>
        <v>0.46617076303137778</v>
      </c>
      <c r="L143">
        <f t="shared" si="136"/>
        <v>-0.48961165048543975</v>
      </c>
      <c r="M143">
        <f t="shared" si="137"/>
        <v>0.193155339805827</v>
      </c>
      <c r="N143">
        <f t="shared" si="138"/>
        <v>0.23971956829107641</v>
      </c>
      <c r="O143">
        <f t="shared" si="139"/>
        <v>3.7308985295504499E-2</v>
      </c>
      <c r="P143">
        <f t="shared" si="140"/>
        <v>-9.4571104722406915E-2</v>
      </c>
    </row>
    <row r="144" spans="1:16">
      <c r="A144">
        <v>1950</v>
      </c>
      <c r="B144" t="s">
        <v>5</v>
      </c>
      <c r="C144" t="s">
        <v>6</v>
      </c>
      <c r="D144">
        <v>21.53</v>
      </c>
      <c r="E144">
        <v>8.3699999999999992</v>
      </c>
      <c r="F144">
        <f t="shared" ref="F144:G144" si="153">AVERAGE(D135:D144)</f>
        <v>21.372</v>
      </c>
      <c r="G144">
        <f t="shared" si="153"/>
        <v>8.6880000000000006</v>
      </c>
      <c r="H144">
        <f t="shared" si="134"/>
        <v>13.160000000000002</v>
      </c>
      <c r="I144">
        <f t="shared" si="135"/>
        <v>0.14994940380809513</v>
      </c>
      <c r="L144">
        <f t="shared" si="136"/>
        <v>0.36038834951456167</v>
      </c>
      <c r="M144">
        <f t="shared" si="137"/>
        <v>-2.6844660194173642E-2</v>
      </c>
      <c r="N144">
        <f t="shared" si="138"/>
        <v>0.12987976246582986</v>
      </c>
      <c r="O144">
        <f t="shared" si="139"/>
        <v>7.2063578094065087E-4</v>
      </c>
      <c r="P144">
        <f t="shared" si="140"/>
        <v>-9.6745027806574915E-3</v>
      </c>
    </row>
    <row r="145" spans="1:16">
      <c r="A145">
        <v>1951</v>
      </c>
      <c r="B145" t="s">
        <v>5</v>
      </c>
      <c r="C145" t="s">
        <v>6</v>
      </c>
      <c r="D145">
        <v>21.82</v>
      </c>
      <c r="E145">
        <v>8.6300000000000008</v>
      </c>
      <c r="F145">
        <f t="shared" ref="F145:G145" si="154">AVERAGE(D136:D145)</f>
        <v>21.378</v>
      </c>
      <c r="G145">
        <f t="shared" si="154"/>
        <v>8.6740000000000013</v>
      </c>
      <c r="H145">
        <f t="shared" si="134"/>
        <v>13.19</v>
      </c>
      <c r="I145">
        <f t="shared" si="135"/>
        <v>0.17408338439061796</v>
      </c>
      <c r="L145">
        <f t="shared" si="136"/>
        <v>0.65038834951456082</v>
      </c>
      <c r="M145">
        <f t="shared" si="137"/>
        <v>0.23315533980582792</v>
      </c>
      <c r="N145">
        <f t="shared" si="138"/>
        <v>0.42300500518427453</v>
      </c>
      <c r="O145">
        <f t="shared" si="139"/>
        <v>5.4361412479971088E-2</v>
      </c>
      <c r="P145">
        <f t="shared" si="140"/>
        <v>0.15164151663681899</v>
      </c>
    </row>
    <row r="146" spans="1:16">
      <c r="A146">
        <v>1952</v>
      </c>
      <c r="B146" t="s">
        <v>5</v>
      </c>
      <c r="C146" t="s">
        <v>6</v>
      </c>
      <c r="D146">
        <v>21.92</v>
      </c>
      <c r="E146">
        <v>8.64</v>
      </c>
      <c r="F146">
        <f t="shared" ref="F146:G146" si="155">AVERAGE(D137:D146)</f>
        <v>21.411000000000001</v>
      </c>
      <c r="G146">
        <f t="shared" si="155"/>
        <v>8.6650000000000009</v>
      </c>
      <c r="H146">
        <f t="shared" si="134"/>
        <v>13.280000000000001</v>
      </c>
      <c r="I146">
        <f t="shared" si="135"/>
        <v>0.25728532613819377</v>
      </c>
      <c r="L146">
        <f t="shared" si="136"/>
        <v>0.75038834951456224</v>
      </c>
      <c r="M146">
        <f t="shared" si="137"/>
        <v>0.24315533980582771</v>
      </c>
      <c r="N146">
        <f t="shared" si="138"/>
        <v>0.56308267508718879</v>
      </c>
      <c r="O146">
        <f t="shared" si="139"/>
        <v>5.9124519276087542E-2</v>
      </c>
      <c r="P146">
        <f t="shared" si="140"/>
        <v>0.1824609341125476</v>
      </c>
    </row>
    <row r="147" spans="1:16">
      <c r="A147">
        <v>1953</v>
      </c>
      <c r="B147" t="s">
        <v>5</v>
      </c>
      <c r="C147" t="s">
        <v>6</v>
      </c>
      <c r="D147">
        <v>21.17</v>
      </c>
      <c r="E147">
        <v>8.8699999999999992</v>
      </c>
      <c r="F147">
        <f t="shared" ref="F147:G147" si="156">AVERAGE(D138:D147)</f>
        <v>21.393000000000001</v>
      </c>
      <c r="G147">
        <f t="shared" si="156"/>
        <v>8.6760000000000002</v>
      </c>
      <c r="H147">
        <f t="shared" si="134"/>
        <v>12.300000000000002</v>
      </c>
      <c r="I147">
        <f t="shared" si="135"/>
        <v>0.22350862710904848</v>
      </c>
      <c r="L147">
        <f t="shared" si="136"/>
        <v>3.8834951456223621E-4</v>
      </c>
      <c r="M147">
        <f t="shared" si="137"/>
        <v>0.47315533980582636</v>
      </c>
      <c r="N147">
        <f t="shared" si="138"/>
        <v>1.5081534546072451E-7</v>
      </c>
      <c r="O147">
        <f t="shared" si="139"/>
        <v>0.223875975586767</v>
      </c>
      <c r="P147">
        <f t="shared" si="140"/>
        <v>1.8374964652612257E-4</v>
      </c>
    </row>
    <row r="148" spans="1:16">
      <c r="A148">
        <v>1954</v>
      </c>
      <c r="B148" t="s">
        <v>5</v>
      </c>
      <c r="C148" t="s">
        <v>6</v>
      </c>
      <c r="D148">
        <v>21.45</v>
      </c>
      <c r="E148">
        <v>8.56</v>
      </c>
      <c r="F148">
        <f t="shared" ref="F148:G148" si="157">AVERAGE(D139:D148)</f>
        <v>21.398000000000003</v>
      </c>
      <c r="G148">
        <f t="shared" si="157"/>
        <v>8.647000000000002</v>
      </c>
      <c r="H148">
        <f t="shared" si="134"/>
        <v>12.889999999999999</v>
      </c>
      <c r="I148">
        <f t="shared" si="135"/>
        <v>1.3743578565370609E-2</v>
      </c>
      <c r="L148">
        <f t="shared" si="136"/>
        <v>0.28038834951455982</v>
      </c>
      <c r="M148">
        <f t="shared" si="137"/>
        <v>0.16315533980582764</v>
      </c>
      <c r="N148">
        <f t="shared" si="138"/>
        <v>7.8617626543498964E-2</v>
      </c>
      <c r="O148">
        <f t="shared" si="139"/>
        <v>2.6619664907155085E-2</v>
      </c>
      <c r="P148">
        <f t="shared" si="140"/>
        <v>4.5746856442643175E-2</v>
      </c>
    </row>
    <row r="149" spans="1:16">
      <c r="A149">
        <v>1955</v>
      </c>
      <c r="B149" t="s">
        <v>5</v>
      </c>
      <c r="C149" t="s">
        <v>6</v>
      </c>
      <c r="D149">
        <v>22.1</v>
      </c>
      <c r="E149">
        <v>8.6300000000000008</v>
      </c>
      <c r="F149">
        <f t="shared" ref="F149:G149" si="158">AVERAGE(D140:D149)</f>
        <v>21.524999999999999</v>
      </c>
      <c r="G149">
        <f t="shared" si="158"/>
        <v>8.6519999999999992</v>
      </c>
      <c r="H149">
        <f t="shared" si="134"/>
        <v>13.47</v>
      </c>
      <c r="I149">
        <f t="shared" si="135"/>
        <v>0.48613386982751694</v>
      </c>
      <c r="L149">
        <f t="shared" si="136"/>
        <v>0.93038834951456195</v>
      </c>
      <c r="M149">
        <f t="shared" si="137"/>
        <v>0.23315533980582792</v>
      </c>
      <c r="N149">
        <f t="shared" si="138"/>
        <v>0.86562248091243066</v>
      </c>
      <c r="O149">
        <f t="shared" si="139"/>
        <v>5.4361412479971088E-2</v>
      </c>
      <c r="P149">
        <f t="shared" si="140"/>
        <v>0.21692501178245108</v>
      </c>
    </row>
    <row r="150" spans="1:16">
      <c r="A150">
        <v>1956</v>
      </c>
      <c r="B150" t="s">
        <v>5</v>
      </c>
      <c r="C150" t="s">
        <v>6</v>
      </c>
      <c r="D150">
        <v>21.48</v>
      </c>
      <c r="E150">
        <v>8.2799999999999994</v>
      </c>
      <c r="F150">
        <f t="shared" ref="F150:G150" si="159">AVERAGE(D141:D150)</f>
        <v>21.496999999999996</v>
      </c>
      <c r="G150">
        <f t="shared" si="159"/>
        <v>8.6119999999999983</v>
      </c>
      <c r="H150">
        <f t="shared" si="134"/>
        <v>13.200000000000001</v>
      </c>
      <c r="I150">
        <f t="shared" si="135"/>
        <v>0.18252804458479421</v>
      </c>
      <c r="L150">
        <f t="shared" si="136"/>
        <v>0.31038834951456096</v>
      </c>
      <c r="M150">
        <f t="shared" si="137"/>
        <v>-0.1168446601941735</v>
      </c>
      <c r="N150">
        <f t="shared" si="138"/>
        <v>9.6340927514373259E-2</v>
      </c>
      <c r="O150">
        <f t="shared" si="139"/>
        <v>1.3652674615891872E-2</v>
      </c>
      <c r="P150">
        <f t="shared" si="140"/>
        <v>-3.6267221227259235E-2</v>
      </c>
    </row>
    <row r="151" spans="1:16">
      <c r="A151">
        <v>1957</v>
      </c>
      <c r="B151" t="s">
        <v>5</v>
      </c>
      <c r="C151" t="s">
        <v>6</v>
      </c>
      <c r="D151">
        <v>21.49</v>
      </c>
      <c r="E151">
        <v>8.73</v>
      </c>
      <c r="F151">
        <f t="shared" ref="F151:G151" si="160">AVERAGE(D142:D151)</f>
        <v>21.451999999999998</v>
      </c>
      <c r="G151">
        <f t="shared" si="160"/>
        <v>8.6050000000000004</v>
      </c>
      <c r="H151">
        <f t="shared" si="134"/>
        <v>12.759999999999998</v>
      </c>
      <c r="I151">
        <f t="shared" si="135"/>
        <v>1.6299604109702915E-4</v>
      </c>
      <c r="L151">
        <f t="shared" si="136"/>
        <v>0.32038834951455897</v>
      </c>
      <c r="M151">
        <f t="shared" si="137"/>
        <v>0.33315533980582757</v>
      </c>
      <c r="N151">
        <f t="shared" si="138"/>
        <v>0.1026486945046632</v>
      </c>
      <c r="O151">
        <f t="shared" si="139"/>
        <v>0.11099248044113644</v>
      </c>
      <c r="P151">
        <f t="shared" si="140"/>
        <v>0.10673908945235114</v>
      </c>
    </row>
    <row r="152" spans="1:16">
      <c r="A152">
        <v>1958</v>
      </c>
      <c r="B152" t="s">
        <v>5</v>
      </c>
      <c r="C152" t="s">
        <v>6</v>
      </c>
      <c r="D152">
        <v>21.85</v>
      </c>
      <c r="E152">
        <v>8.77</v>
      </c>
      <c r="F152">
        <f t="shared" ref="F152:G152" si="161">AVERAGE(D143:D152)</f>
        <v>21.548999999999999</v>
      </c>
      <c r="G152">
        <f t="shared" si="161"/>
        <v>8.6070000000000011</v>
      </c>
      <c r="H152">
        <f t="shared" si="134"/>
        <v>13.080000000000002</v>
      </c>
      <c r="I152">
        <f t="shared" si="135"/>
        <v>9.439212225469544E-2</v>
      </c>
      <c r="L152">
        <f t="shared" si="136"/>
        <v>0.68038834951456195</v>
      </c>
      <c r="M152">
        <f t="shared" si="137"/>
        <v>0.37315533980582671</v>
      </c>
      <c r="N152">
        <f t="shared" si="138"/>
        <v>0.46292830615514974</v>
      </c>
      <c r="O152">
        <f t="shared" si="139"/>
        <v>0.13924490762560202</v>
      </c>
      <c r="P152">
        <f t="shared" si="140"/>
        <v>0.25389054576303194</v>
      </c>
    </row>
    <row r="153" spans="1:16">
      <c r="A153">
        <v>1959</v>
      </c>
      <c r="B153" t="s">
        <v>5</v>
      </c>
      <c r="C153" t="s">
        <v>6</v>
      </c>
      <c r="D153">
        <v>20.98</v>
      </c>
      <c r="E153">
        <v>8.73</v>
      </c>
      <c r="F153">
        <f t="shared" ref="F153:G153" si="162">AVERAGE(D144:D153)</f>
        <v>21.579000000000001</v>
      </c>
      <c r="G153">
        <f t="shared" si="162"/>
        <v>8.6210000000000004</v>
      </c>
      <c r="H153">
        <f t="shared" si="134"/>
        <v>12.25</v>
      </c>
      <c r="I153">
        <f t="shared" si="135"/>
        <v>0.27328532613817624</v>
      </c>
      <c r="L153">
        <f t="shared" si="136"/>
        <v>-0.18961165048543904</v>
      </c>
      <c r="M153">
        <f t="shared" si="137"/>
        <v>0.33315533980582757</v>
      </c>
      <c r="N153">
        <f t="shared" si="138"/>
        <v>3.5952577999812295E-2</v>
      </c>
      <c r="O153">
        <f t="shared" si="139"/>
        <v>0.11099248044113644</v>
      </c>
      <c r="P153">
        <f t="shared" si="140"/>
        <v>-6.3170133848620247E-2</v>
      </c>
    </row>
    <row r="154" spans="1:16">
      <c r="A154">
        <v>1960</v>
      </c>
      <c r="B154" t="s">
        <v>5</v>
      </c>
      <c r="C154" t="s">
        <v>6</v>
      </c>
      <c r="D154">
        <v>22.3</v>
      </c>
      <c r="E154">
        <v>8.58</v>
      </c>
      <c r="F154">
        <f t="shared" ref="F154:G154" si="163">AVERAGE(D145:D154)</f>
        <v>21.655999999999999</v>
      </c>
      <c r="G154">
        <f t="shared" si="163"/>
        <v>8.6419999999999995</v>
      </c>
      <c r="H154">
        <f t="shared" si="134"/>
        <v>13.72</v>
      </c>
      <c r="I154">
        <f t="shared" si="135"/>
        <v>0.89725037468189017</v>
      </c>
      <c r="L154">
        <f t="shared" si="136"/>
        <v>1.1303883495145612</v>
      </c>
      <c r="M154">
        <f t="shared" si="137"/>
        <v>0.18315533980582721</v>
      </c>
      <c r="N154">
        <f t="shared" si="138"/>
        <v>1.277777820718254</v>
      </c>
      <c r="O154">
        <f t="shared" si="139"/>
        <v>3.3545878499388032E-2</v>
      </c>
      <c r="P154">
        <f t="shared" si="140"/>
        <v>0.20703666226788764</v>
      </c>
    </row>
    <row r="155" spans="1:16">
      <c r="A155">
        <v>1961</v>
      </c>
      <c r="B155" t="s">
        <v>5</v>
      </c>
      <c r="C155" t="s">
        <v>6</v>
      </c>
      <c r="D155">
        <v>21.14</v>
      </c>
      <c r="E155">
        <v>8.8000000000000007</v>
      </c>
      <c r="F155">
        <f t="shared" ref="F155:G155" si="164">AVERAGE(D146:D155)</f>
        <v>21.588000000000001</v>
      </c>
      <c r="G155">
        <f t="shared" si="164"/>
        <v>8.6590000000000007</v>
      </c>
      <c r="H155">
        <f t="shared" si="134"/>
        <v>12.34</v>
      </c>
      <c r="I155">
        <f t="shared" si="135"/>
        <v>0.18728726788575062</v>
      </c>
      <c r="L155">
        <f t="shared" si="136"/>
        <v>-2.9611650485438901E-2</v>
      </c>
      <c r="M155">
        <f t="shared" si="137"/>
        <v>0.40315533980582785</v>
      </c>
      <c r="N155">
        <f t="shared" si="138"/>
        <v>8.7684984447179389E-4</v>
      </c>
      <c r="O155">
        <f t="shared" si="139"/>
        <v>0.16253422801395251</v>
      </c>
      <c r="P155">
        <f t="shared" si="140"/>
        <v>-1.1938095013668527E-2</v>
      </c>
    </row>
    <row r="156" spans="1:16">
      <c r="A156">
        <v>1962</v>
      </c>
      <c r="B156" t="s">
        <v>5</v>
      </c>
      <c r="C156" t="s">
        <v>6</v>
      </c>
      <c r="D156">
        <v>22.11</v>
      </c>
      <c r="E156">
        <v>8.75</v>
      </c>
      <c r="F156">
        <f t="shared" ref="F156:G156" si="165">AVERAGE(D147:D156)</f>
        <v>21.606999999999999</v>
      </c>
      <c r="G156">
        <f t="shared" si="165"/>
        <v>8.67</v>
      </c>
      <c r="H156">
        <f t="shared" si="134"/>
        <v>13.36</v>
      </c>
      <c r="I156">
        <f t="shared" si="135"/>
        <v>0.34484260769159131</v>
      </c>
      <c r="L156">
        <f t="shared" si="136"/>
        <v>0.94038834951455996</v>
      </c>
      <c r="M156">
        <f t="shared" si="137"/>
        <v>0.35315533980582714</v>
      </c>
      <c r="N156">
        <f t="shared" si="138"/>
        <v>0.88433024790271819</v>
      </c>
      <c r="O156">
        <f t="shared" si="139"/>
        <v>0.12471869403336923</v>
      </c>
      <c r="P156">
        <f t="shared" si="140"/>
        <v>0.33210316712225535</v>
      </c>
    </row>
    <row r="157" spans="1:16">
      <c r="A157">
        <v>1963</v>
      </c>
      <c r="B157" t="s">
        <v>5</v>
      </c>
      <c r="C157" t="s">
        <v>6</v>
      </c>
      <c r="D157">
        <v>22.09</v>
      </c>
      <c r="E157">
        <v>8.86</v>
      </c>
      <c r="F157">
        <f t="shared" ref="F157:G157" si="166">AVERAGE(D148:D157)</f>
        <v>21.699000000000005</v>
      </c>
      <c r="G157">
        <f t="shared" si="166"/>
        <v>8.6690000000000005</v>
      </c>
      <c r="H157">
        <f t="shared" si="134"/>
        <v>13.23</v>
      </c>
      <c r="I157">
        <f t="shared" si="135"/>
        <v>0.20906202516731845</v>
      </c>
      <c r="L157">
        <f t="shared" si="136"/>
        <v>0.92038834951456039</v>
      </c>
      <c r="M157">
        <f t="shared" si="137"/>
        <v>0.46315533980582657</v>
      </c>
      <c r="N157">
        <f t="shared" si="138"/>
        <v>0.84711471392213655</v>
      </c>
      <c r="O157">
        <f t="shared" si="139"/>
        <v>0.21451286879065068</v>
      </c>
      <c r="P157">
        <f t="shared" si="140"/>
        <v>0.42628277877274007</v>
      </c>
    </row>
    <row r="158" spans="1:16">
      <c r="A158">
        <v>1964</v>
      </c>
      <c r="B158" t="s">
        <v>5</v>
      </c>
      <c r="C158" t="s">
        <v>6</v>
      </c>
      <c r="D158">
        <v>21.07</v>
      </c>
      <c r="E158">
        <v>8.41</v>
      </c>
      <c r="F158">
        <f t="shared" ref="F158:G158" si="167">AVERAGE(D149:D158)</f>
        <v>21.660999999999998</v>
      </c>
      <c r="G158">
        <f t="shared" si="167"/>
        <v>8.6539999999999999</v>
      </c>
      <c r="H158">
        <f t="shared" si="134"/>
        <v>12.66</v>
      </c>
      <c r="I158">
        <f t="shared" si="135"/>
        <v>1.2716394099347781E-2</v>
      </c>
      <c r="L158">
        <f t="shared" si="136"/>
        <v>-9.9611650485439185E-2</v>
      </c>
      <c r="M158">
        <f t="shared" si="137"/>
        <v>1.3155339805827282E-2</v>
      </c>
      <c r="N158">
        <f t="shared" si="138"/>
        <v>9.9224809124332965E-3</v>
      </c>
      <c r="O158">
        <f t="shared" si="139"/>
        <v>1.7306296540678379E-4</v>
      </c>
      <c r="P158">
        <f t="shared" si="140"/>
        <v>-1.3104251107552527E-3</v>
      </c>
    </row>
    <row r="159" spans="1:16">
      <c r="A159">
        <v>1965</v>
      </c>
      <c r="B159" t="s">
        <v>5</v>
      </c>
      <c r="C159" t="s">
        <v>6</v>
      </c>
      <c r="D159">
        <v>21.52</v>
      </c>
      <c r="E159">
        <v>8.5299999999999994</v>
      </c>
      <c r="F159">
        <f t="shared" ref="F159:G159" si="168">AVERAGE(D150:D159)</f>
        <v>21.603000000000002</v>
      </c>
      <c r="G159">
        <f t="shared" si="168"/>
        <v>8.6440000000000001</v>
      </c>
      <c r="H159">
        <f t="shared" si="134"/>
        <v>12.99</v>
      </c>
      <c r="I159">
        <f t="shared" si="135"/>
        <v>4.719018050712015E-2</v>
      </c>
      <c r="L159">
        <f t="shared" si="136"/>
        <v>0.3503883495145601</v>
      </c>
      <c r="M159">
        <f t="shared" si="137"/>
        <v>0.1331553398058265</v>
      </c>
      <c r="N159">
        <f t="shared" si="138"/>
        <v>0.12277199547553753</v>
      </c>
      <c r="O159">
        <f t="shared" si="139"/>
        <v>1.7730344518805122E-2</v>
      </c>
      <c r="P159">
        <f t="shared" si="140"/>
        <v>4.6656079743613951E-2</v>
      </c>
    </row>
    <row r="160" spans="1:16">
      <c r="A160">
        <v>1966</v>
      </c>
      <c r="B160" t="s">
        <v>5</v>
      </c>
      <c r="C160" t="s">
        <v>6</v>
      </c>
      <c r="D160">
        <v>22.1</v>
      </c>
      <c r="E160">
        <v>8.6</v>
      </c>
      <c r="F160">
        <f t="shared" ref="F160:G160" si="169">AVERAGE(D151:D160)</f>
        <v>21.664999999999999</v>
      </c>
      <c r="G160">
        <f t="shared" si="169"/>
        <v>8.6759999999999984</v>
      </c>
      <c r="H160">
        <f t="shared" si="134"/>
        <v>13.500000000000002</v>
      </c>
      <c r="I160">
        <f t="shared" si="135"/>
        <v>0.52886785041004336</v>
      </c>
      <c r="L160">
        <f t="shared" si="136"/>
        <v>0.93038834951456195</v>
      </c>
      <c r="M160">
        <f t="shared" si="137"/>
        <v>0.20315533980582678</v>
      </c>
      <c r="N160">
        <f t="shared" si="138"/>
        <v>0.86562248091243066</v>
      </c>
      <c r="O160">
        <f t="shared" si="139"/>
        <v>4.127209209162095E-2</v>
      </c>
      <c r="P160">
        <f t="shared" si="140"/>
        <v>0.18901336129701318</v>
      </c>
    </row>
    <row r="161" spans="1:16">
      <c r="A161">
        <v>1967</v>
      </c>
      <c r="B161" t="s">
        <v>5</v>
      </c>
      <c r="C161" t="s">
        <v>6</v>
      </c>
      <c r="D161">
        <v>20.92</v>
      </c>
      <c r="E161">
        <v>8.6999999999999993</v>
      </c>
      <c r="F161">
        <f t="shared" ref="F161:G161" si="170">AVERAGE(D152:D161)</f>
        <v>21.607999999999997</v>
      </c>
      <c r="G161">
        <f t="shared" si="170"/>
        <v>8.6729999999999983</v>
      </c>
      <c r="H161">
        <f t="shared" si="134"/>
        <v>12.220000000000002</v>
      </c>
      <c r="I161">
        <f t="shared" si="135"/>
        <v>0.30555134555564883</v>
      </c>
      <c r="L161">
        <f t="shared" si="136"/>
        <v>-0.24961165048543776</v>
      </c>
      <c r="M161">
        <f t="shared" si="137"/>
        <v>0.30315533980582643</v>
      </c>
      <c r="N161">
        <f t="shared" si="138"/>
        <v>6.2305976058064344E-2</v>
      </c>
      <c r="O161">
        <f t="shared" si="139"/>
        <v>9.1903160052786093E-2</v>
      </c>
      <c r="P161">
        <f t="shared" si="140"/>
        <v>-7.5671104722406068E-2</v>
      </c>
    </row>
    <row r="162" spans="1:16">
      <c r="A162">
        <v>1968</v>
      </c>
      <c r="B162" t="s">
        <v>5</v>
      </c>
      <c r="C162" t="s">
        <v>6</v>
      </c>
      <c r="D162">
        <v>21.48</v>
      </c>
      <c r="E162">
        <v>8.52</v>
      </c>
      <c r="F162">
        <f t="shared" ref="F162:G162" si="171">AVERAGE(D153:D162)</f>
        <v>21.571000000000002</v>
      </c>
      <c r="G162">
        <f t="shared" si="171"/>
        <v>8.6479999999999997</v>
      </c>
      <c r="H162">
        <f t="shared" si="134"/>
        <v>12.96</v>
      </c>
      <c r="I162">
        <f t="shared" si="135"/>
        <v>3.5056199924595625E-2</v>
      </c>
      <c r="L162">
        <f t="shared" si="136"/>
        <v>0.31038834951456096</v>
      </c>
      <c r="M162">
        <f t="shared" si="137"/>
        <v>0.12315533980582671</v>
      </c>
      <c r="N162">
        <f t="shared" si="138"/>
        <v>9.6340927514373259E-2</v>
      </c>
      <c r="O162">
        <f t="shared" si="139"/>
        <v>1.5167237722688645E-2</v>
      </c>
      <c r="P162">
        <f t="shared" si="140"/>
        <v>3.822598265623546E-2</v>
      </c>
    </row>
    <row r="163" spans="1:16">
      <c r="A163">
        <v>1969</v>
      </c>
      <c r="B163" t="s">
        <v>5</v>
      </c>
      <c r="C163" t="s">
        <v>6</v>
      </c>
      <c r="D163">
        <v>21.88</v>
      </c>
      <c r="E163">
        <v>8.6</v>
      </c>
      <c r="F163">
        <f t="shared" ref="F163:G163" si="172">AVERAGE(D154:D163)</f>
        <v>21.660999999999998</v>
      </c>
      <c r="G163">
        <f t="shared" si="172"/>
        <v>8.6349999999999998</v>
      </c>
      <c r="H163">
        <f t="shared" si="134"/>
        <v>13.28</v>
      </c>
      <c r="I163">
        <f t="shared" si="135"/>
        <v>0.25728532613819199</v>
      </c>
      <c r="L163">
        <f t="shared" si="136"/>
        <v>0.71038834951455954</v>
      </c>
      <c r="M163">
        <f t="shared" si="137"/>
        <v>0.20315533980582678</v>
      </c>
      <c r="N163">
        <f t="shared" si="138"/>
        <v>0.50465160712601997</v>
      </c>
      <c r="O163">
        <f t="shared" si="139"/>
        <v>4.127209209162095E-2</v>
      </c>
      <c r="P163">
        <f t="shared" si="140"/>
        <v>0.14431918653973078</v>
      </c>
    </row>
    <row r="164" spans="1:16">
      <c r="A164">
        <v>1970</v>
      </c>
      <c r="B164" t="s">
        <v>5</v>
      </c>
      <c r="C164" t="s">
        <v>6</v>
      </c>
      <c r="D164">
        <v>21.53</v>
      </c>
      <c r="E164">
        <v>8.6999999999999993</v>
      </c>
      <c r="F164">
        <f t="shared" ref="F164:G164" si="173">AVERAGE(D155:D164)</f>
        <v>21.583999999999996</v>
      </c>
      <c r="G164">
        <f t="shared" si="173"/>
        <v>8.6470000000000002</v>
      </c>
      <c r="H164">
        <f t="shared" si="134"/>
        <v>12.830000000000002</v>
      </c>
      <c r="I164">
        <f t="shared" si="135"/>
        <v>3.2756174003216055E-3</v>
      </c>
      <c r="L164">
        <f t="shared" si="136"/>
        <v>0.36038834951456167</v>
      </c>
      <c r="M164">
        <f t="shared" si="137"/>
        <v>0.30315533980582643</v>
      </c>
      <c r="N164">
        <f t="shared" si="138"/>
        <v>0.12987976246582986</v>
      </c>
      <c r="O164">
        <f t="shared" si="139"/>
        <v>9.1903160052786093E-2</v>
      </c>
      <c r="P164">
        <f t="shared" si="140"/>
        <v>0.10925365255914789</v>
      </c>
    </row>
    <row r="165" spans="1:16">
      <c r="A165">
        <v>1971</v>
      </c>
      <c r="B165" t="s">
        <v>5</v>
      </c>
      <c r="C165" t="s">
        <v>6</v>
      </c>
      <c r="D165">
        <v>21.41</v>
      </c>
      <c r="E165">
        <v>8.6</v>
      </c>
      <c r="F165">
        <f t="shared" ref="F165:G165" si="174">AVERAGE(D156:D165)</f>
        <v>21.610999999999997</v>
      </c>
      <c r="G165">
        <f t="shared" si="174"/>
        <v>8.6269999999999989</v>
      </c>
      <c r="H165">
        <f t="shared" si="134"/>
        <v>12.81</v>
      </c>
      <c r="I165">
        <f t="shared" si="135"/>
        <v>1.3862970119715979E-3</v>
      </c>
      <c r="L165">
        <f t="shared" si="136"/>
        <v>0.24038834951456067</v>
      </c>
      <c r="M165">
        <f t="shared" si="137"/>
        <v>0.20315533980582678</v>
      </c>
      <c r="N165">
        <f t="shared" si="138"/>
        <v>5.7786558582334585E-2</v>
      </c>
      <c r="O165">
        <f t="shared" si="139"/>
        <v>4.127209209162095E-2</v>
      </c>
      <c r="P165">
        <f t="shared" si="140"/>
        <v>4.883617683099243E-2</v>
      </c>
    </row>
    <row r="166" spans="1:16">
      <c r="A166">
        <v>1972</v>
      </c>
      <c r="B166" t="s">
        <v>5</v>
      </c>
      <c r="C166" t="s">
        <v>6</v>
      </c>
      <c r="D166">
        <v>21.57</v>
      </c>
      <c r="E166">
        <v>8.5</v>
      </c>
      <c r="F166">
        <f t="shared" ref="F166:G166" si="175">AVERAGE(D157:D166)</f>
        <v>21.556999999999999</v>
      </c>
      <c r="G166">
        <f t="shared" si="175"/>
        <v>8.6019999999999985</v>
      </c>
      <c r="H166">
        <f t="shared" si="134"/>
        <v>13.07</v>
      </c>
      <c r="I166">
        <f t="shared" si="135"/>
        <v>8.8347462060519563E-2</v>
      </c>
      <c r="L166">
        <f t="shared" si="136"/>
        <v>0.40038834951456082</v>
      </c>
      <c r="M166">
        <f t="shared" si="137"/>
        <v>0.10315533980582714</v>
      </c>
      <c r="N166">
        <f t="shared" si="138"/>
        <v>0.16031083042699412</v>
      </c>
      <c r="O166">
        <f t="shared" si="139"/>
        <v>1.0641024130455666E-2</v>
      </c>
      <c r="P166">
        <f t="shared" si="140"/>
        <v>4.1302196248468807E-2</v>
      </c>
    </row>
    <row r="167" spans="1:16">
      <c r="A167">
        <v>1973</v>
      </c>
      <c r="B167" t="s">
        <v>5</v>
      </c>
      <c r="C167" t="s">
        <v>6</v>
      </c>
      <c r="D167">
        <v>21.42</v>
      </c>
      <c r="E167">
        <v>8.9499999999999993</v>
      </c>
      <c r="F167">
        <f t="shared" ref="F167:G167" si="176">AVERAGE(D158:D167)</f>
        <v>21.49</v>
      </c>
      <c r="G167">
        <f t="shared" si="176"/>
        <v>8.6109999999999989</v>
      </c>
      <c r="H167">
        <f t="shared" si="134"/>
        <v>12.470000000000002</v>
      </c>
      <c r="I167">
        <f t="shared" si="135"/>
        <v>9.1667850410022941E-2</v>
      </c>
      <c r="L167">
        <f t="shared" si="136"/>
        <v>0.25038834951456224</v>
      </c>
      <c r="M167">
        <f t="shared" si="137"/>
        <v>0.55315533980582643</v>
      </c>
      <c r="N167">
        <f t="shared" si="138"/>
        <v>6.269432557262658E-2</v>
      </c>
      <c r="O167">
        <f t="shared" si="139"/>
        <v>0.30598082995569931</v>
      </c>
      <c r="P167">
        <f t="shared" si="140"/>
        <v>0.13850365255914771</v>
      </c>
    </row>
    <row r="168" spans="1:16">
      <c r="A168">
        <v>1974</v>
      </c>
      <c r="B168" t="s">
        <v>5</v>
      </c>
      <c r="C168" t="s">
        <v>6</v>
      </c>
      <c r="D168">
        <v>21.55</v>
      </c>
      <c r="E168">
        <v>8.4700000000000006</v>
      </c>
      <c r="F168">
        <f t="shared" ref="F168:G168" si="177">AVERAGE(D159:D168)</f>
        <v>21.538</v>
      </c>
      <c r="G168">
        <f t="shared" si="177"/>
        <v>8.6170000000000009</v>
      </c>
      <c r="H168">
        <f t="shared" si="134"/>
        <v>13.08</v>
      </c>
      <c r="I168">
        <f t="shared" si="135"/>
        <v>9.4392122254694344E-2</v>
      </c>
      <c r="L168">
        <f t="shared" si="136"/>
        <v>0.38038834951456124</v>
      </c>
      <c r="M168">
        <f t="shared" si="137"/>
        <v>7.3155339805827779E-2</v>
      </c>
      <c r="N168">
        <f t="shared" si="138"/>
        <v>0.14469529644641199</v>
      </c>
      <c r="O168">
        <f t="shared" si="139"/>
        <v>5.3517037421061302E-3</v>
      </c>
      <c r="P168">
        <f t="shared" si="140"/>
        <v>2.7827438966915714E-2</v>
      </c>
    </row>
    <row r="169" spans="1:16">
      <c r="A169">
        <v>1975</v>
      </c>
      <c r="B169" t="s">
        <v>5</v>
      </c>
      <c r="C169" t="s">
        <v>6</v>
      </c>
      <c r="D169">
        <v>21.35</v>
      </c>
      <c r="E169">
        <v>8.74</v>
      </c>
      <c r="F169">
        <f t="shared" ref="F169:G169" si="178">AVERAGE(D160:D169)</f>
        <v>21.521000000000001</v>
      </c>
      <c r="G169">
        <f t="shared" si="178"/>
        <v>8.6379999999999981</v>
      </c>
      <c r="H169">
        <f t="shared" si="134"/>
        <v>12.610000000000001</v>
      </c>
      <c r="I169">
        <f t="shared" si="135"/>
        <v>2.6493093128472839E-2</v>
      </c>
      <c r="L169">
        <f t="shared" si="136"/>
        <v>0.18038834951456195</v>
      </c>
      <c r="M169">
        <f t="shared" si="137"/>
        <v>0.34315533980582735</v>
      </c>
      <c r="N169">
        <f t="shared" si="138"/>
        <v>3.2539956640587765E-2</v>
      </c>
      <c r="O169">
        <f t="shared" si="139"/>
        <v>0.11775558723725284</v>
      </c>
      <c r="P169">
        <f t="shared" si="140"/>
        <v>6.1901225374681859E-2</v>
      </c>
    </row>
    <row r="170" spans="1:16">
      <c r="A170">
        <v>1976</v>
      </c>
      <c r="B170" t="s">
        <v>5</v>
      </c>
      <c r="C170" t="s">
        <v>6</v>
      </c>
      <c r="D170">
        <v>21.28</v>
      </c>
      <c r="E170">
        <v>8.35</v>
      </c>
      <c r="F170">
        <f t="shared" ref="F170:G170" si="179">AVERAGE(D161:D170)</f>
        <v>21.439</v>
      </c>
      <c r="G170">
        <f t="shared" si="179"/>
        <v>8.6129999999999978</v>
      </c>
      <c r="H170">
        <f t="shared" si="134"/>
        <v>12.930000000000001</v>
      </c>
      <c r="I170">
        <f t="shared" si="135"/>
        <v>2.4722219342071028E-2</v>
      </c>
      <c r="L170">
        <f t="shared" si="136"/>
        <v>0.11038834951456167</v>
      </c>
      <c r="M170">
        <f t="shared" si="137"/>
        <v>-4.6844660194173215E-2</v>
      </c>
      <c r="N170">
        <f t="shared" si="138"/>
        <v>1.2185587708549028E-2</v>
      </c>
      <c r="O170">
        <f t="shared" si="139"/>
        <v>2.1944221887075567E-3</v>
      </c>
      <c r="P170">
        <f t="shared" si="140"/>
        <v>-5.1711047224052668E-3</v>
      </c>
    </row>
    <row r="171" spans="1:16">
      <c r="A171">
        <v>1977</v>
      </c>
      <c r="B171" t="s">
        <v>5</v>
      </c>
      <c r="C171" t="s">
        <v>6</v>
      </c>
      <c r="D171">
        <v>21.57</v>
      </c>
      <c r="E171">
        <v>8.85</v>
      </c>
      <c r="F171">
        <f t="shared" ref="F171:G171" si="180">AVERAGE(D162:D171)</f>
        <v>21.504000000000001</v>
      </c>
      <c r="G171">
        <f t="shared" si="180"/>
        <v>8.6279999999999966</v>
      </c>
      <c r="H171">
        <f t="shared" si="134"/>
        <v>12.72</v>
      </c>
      <c r="I171">
        <f t="shared" si="135"/>
        <v>2.7843552643972446E-3</v>
      </c>
      <c r="L171">
        <f t="shared" si="136"/>
        <v>0.40038834951456082</v>
      </c>
      <c r="M171">
        <f t="shared" si="137"/>
        <v>0.45315533980582678</v>
      </c>
      <c r="N171">
        <f t="shared" si="138"/>
        <v>0.16031083042699412</v>
      </c>
      <c r="O171">
        <f t="shared" si="139"/>
        <v>0.20534976199453434</v>
      </c>
      <c r="P171">
        <f t="shared" si="140"/>
        <v>0.18143811857856496</v>
      </c>
    </row>
    <row r="172" spans="1:16">
      <c r="A172">
        <v>1978</v>
      </c>
      <c r="B172" t="s">
        <v>5</v>
      </c>
      <c r="C172" t="s">
        <v>6</v>
      </c>
      <c r="D172">
        <v>21.67</v>
      </c>
      <c r="E172">
        <v>8.69</v>
      </c>
      <c r="F172">
        <f t="shared" ref="F172:G172" si="181">AVERAGE(D163:D172)</f>
        <v>21.522999999999996</v>
      </c>
      <c r="G172">
        <f t="shared" si="181"/>
        <v>8.6449999999999996</v>
      </c>
      <c r="H172">
        <f t="shared" si="134"/>
        <v>12.980000000000002</v>
      </c>
      <c r="I172">
        <f t="shared" si="135"/>
        <v>4.2945520312946052E-2</v>
      </c>
      <c r="L172">
        <f t="shared" si="136"/>
        <v>0.50038834951456224</v>
      </c>
      <c r="M172">
        <f t="shared" si="137"/>
        <v>0.29315533980582664</v>
      </c>
      <c r="N172">
        <f t="shared" si="138"/>
        <v>0.25038850032990767</v>
      </c>
      <c r="O172">
        <f t="shared" si="139"/>
        <v>8.5940053256669688E-2</v>
      </c>
      <c r="P172">
        <f t="shared" si="140"/>
        <v>0.14669151663681823</v>
      </c>
    </row>
    <row r="173" spans="1:16">
      <c r="A173">
        <v>1979</v>
      </c>
      <c r="B173" t="s">
        <v>5</v>
      </c>
      <c r="C173" t="s">
        <v>6</v>
      </c>
      <c r="D173">
        <v>22.06</v>
      </c>
      <c r="E173">
        <v>8.73</v>
      </c>
      <c r="F173">
        <f t="shared" ref="F173:G173" si="182">AVERAGE(D164:D173)</f>
        <v>21.540999999999997</v>
      </c>
      <c r="G173">
        <f t="shared" si="182"/>
        <v>8.6579999999999995</v>
      </c>
      <c r="H173">
        <f t="shared" si="134"/>
        <v>13.329999999999998</v>
      </c>
      <c r="I173">
        <f t="shared" si="135"/>
        <v>0.31050862710906529</v>
      </c>
      <c r="L173">
        <f t="shared" si="136"/>
        <v>0.89038834951455925</v>
      </c>
      <c r="M173">
        <f t="shared" si="137"/>
        <v>0.33315533980582757</v>
      </c>
      <c r="N173">
        <f t="shared" si="138"/>
        <v>0.79279141295126088</v>
      </c>
      <c r="O173">
        <f t="shared" si="139"/>
        <v>0.11099248044113644</v>
      </c>
      <c r="P173">
        <f t="shared" si="140"/>
        <v>0.29663763314167296</v>
      </c>
    </row>
    <row r="174" spans="1:16">
      <c r="A174">
        <v>1980</v>
      </c>
      <c r="B174" t="s">
        <v>5</v>
      </c>
      <c r="C174" t="s">
        <v>6</v>
      </c>
      <c r="D174">
        <v>21.52</v>
      </c>
      <c r="E174">
        <v>8.98</v>
      </c>
      <c r="F174">
        <f t="shared" ref="F174:G174" si="183">AVERAGE(D165:D174)</f>
        <v>21.54</v>
      </c>
      <c r="G174">
        <f t="shared" si="183"/>
        <v>8.6860000000000017</v>
      </c>
      <c r="H174">
        <f t="shared" si="134"/>
        <v>12.54</v>
      </c>
      <c r="I174">
        <f t="shared" si="135"/>
        <v>5.4180471769249214E-2</v>
      </c>
      <c r="L174">
        <f t="shared" si="136"/>
        <v>0.3503883495145601</v>
      </c>
      <c r="M174">
        <f t="shared" si="137"/>
        <v>0.58315533980582757</v>
      </c>
      <c r="N174">
        <f t="shared" si="138"/>
        <v>0.12277199547553753</v>
      </c>
      <c r="O174">
        <f t="shared" si="139"/>
        <v>0.34007015034405019</v>
      </c>
      <c r="P174">
        <f t="shared" si="140"/>
        <v>0.20433083702516638</v>
      </c>
    </row>
    <row r="175" spans="1:16">
      <c r="A175">
        <v>1981</v>
      </c>
      <c r="B175" t="s">
        <v>5</v>
      </c>
      <c r="C175" t="s">
        <v>6</v>
      </c>
      <c r="D175">
        <v>21.42</v>
      </c>
      <c r="E175">
        <v>9.17</v>
      </c>
      <c r="F175">
        <f t="shared" ref="F175:G175" si="184">AVERAGE(D166:D175)</f>
        <v>21.541000000000004</v>
      </c>
      <c r="G175">
        <f t="shared" si="184"/>
        <v>8.7430000000000003</v>
      </c>
      <c r="H175">
        <f t="shared" si="134"/>
        <v>12.250000000000002</v>
      </c>
      <c r="I175">
        <f t="shared" si="135"/>
        <v>0.27328532613817436</v>
      </c>
      <c r="L175">
        <f t="shared" si="136"/>
        <v>0.25038834951456224</v>
      </c>
      <c r="M175">
        <f t="shared" si="137"/>
        <v>0.77315533980582707</v>
      </c>
      <c r="N175">
        <f t="shared" si="138"/>
        <v>6.269432557262658E-2</v>
      </c>
      <c r="O175">
        <f t="shared" si="139"/>
        <v>0.59776917947026387</v>
      </c>
      <c r="P175">
        <f t="shared" si="140"/>
        <v>0.19358908945235156</v>
      </c>
    </row>
    <row r="176" spans="1:16">
      <c r="A176">
        <v>1982</v>
      </c>
      <c r="B176" t="s">
        <v>5</v>
      </c>
      <c r="C176" t="s">
        <v>6</v>
      </c>
      <c r="D176">
        <v>21.04</v>
      </c>
      <c r="E176">
        <v>8.64</v>
      </c>
      <c r="F176">
        <f t="shared" ref="F176:G176" si="185">AVERAGE(D167:D176)</f>
        <v>21.487999999999996</v>
      </c>
      <c r="G176">
        <f t="shared" si="185"/>
        <v>8.7570000000000014</v>
      </c>
      <c r="H176">
        <f t="shared" si="134"/>
        <v>12.399999999999999</v>
      </c>
      <c r="I176">
        <f t="shared" si="135"/>
        <v>0.13895522905080104</v>
      </c>
      <c r="L176">
        <f t="shared" si="136"/>
        <v>-0.12961165048544032</v>
      </c>
      <c r="M176">
        <f t="shared" si="137"/>
        <v>0.24315533980582771</v>
      </c>
      <c r="N176">
        <f t="shared" si="138"/>
        <v>1.6799179941559942E-2</v>
      </c>
      <c r="O176">
        <f t="shared" si="139"/>
        <v>5.9124519276087542E-2</v>
      </c>
      <c r="P176">
        <f t="shared" si="140"/>
        <v>-3.1515764916581417E-2</v>
      </c>
    </row>
    <row r="177" spans="1:16">
      <c r="A177">
        <v>1983</v>
      </c>
      <c r="B177" t="s">
        <v>5</v>
      </c>
      <c r="C177" t="s">
        <v>6</v>
      </c>
      <c r="D177">
        <v>20.75</v>
      </c>
      <c r="E177">
        <v>9.0299999999999994</v>
      </c>
      <c r="F177">
        <f t="shared" ref="F177:G177" si="186">AVERAGE(D168:D177)</f>
        <v>21.420999999999999</v>
      </c>
      <c r="G177">
        <f t="shared" si="186"/>
        <v>8.7650000000000006</v>
      </c>
      <c r="H177">
        <f t="shared" si="134"/>
        <v>11.72</v>
      </c>
      <c r="I177">
        <f t="shared" si="135"/>
        <v>1.1083183358469044</v>
      </c>
      <c r="L177">
        <f t="shared" si="136"/>
        <v>-0.41961165048543947</v>
      </c>
      <c r="M177">
        <f t="shared" si="137"/>
        <v>0.6331553398058265</v>
      </c>
      <c r="N177">
        <f t="shared" si="138"/>
        <v>0.17607393722311462</v>
      </c>
      <c r="O177">
        <f t="shared" si="139"/>
        <v>0.40088568432463162</v>
      </c>
      <c r="P177">
        <f t="shared" si="140"/>
        <v>-0.26567935714959212</v>
      </c>
    </row>
    <row r="178" spans="1:16">
      <c r="A178">
        <v>1984</v>
      </c>
      <c r="B178" t="s">
        <v>5</v>
      </c>
      <c r="C178" t="s">
        <v>6</v>
      </c>
      <c r="D178">
        <v>21.32</v>
      </c>
      <c r="E178">
        <v>8.69</v>
      </c>
      <c r="F178">
        <f t="shared" ref="F178:G178" si="187">AVERAGE(D169:D178)</f>
        <v>21.398</v>
      </c>
      <c r="G178">
        <f t="shared" si="187"/>
        <v>8.7870000000000008</v>
      </c>
      <c r="H178">
        <f t="shared" si="134"/>
        <v>12.63</v>
      </c>
      <c r="I178">
        <f t="shared" si="135"/>
        <v>2.038241351682284E-2</v>
      </c>
      <c r="L178">
        <f t="shared" si="136"/>
        <v>0.15038834951456082</v>
      </c>
      <c r="M178">
        <f t="shared" si="137"/>
        <v>0.29315533980582664</v>
      </c>
      <c r="N178">
        <f t="shared" si="138"/>
        <v>2.2616655669713704E-2</v>
      </c>
      <c r="O178">
        <f t="shared" si="139"/>
        <v>8.5940053256669688E-2</v>
      </c>
      <c r="P178">
        <f t="shared" si="140"/>
        <v>4.40871477047785E-2</v>
      </c>
    </row>
    <row r="179" spans="1:16">
      <c r="A179">
        <v>1985</v>
      </c>
      <c r="B179" t="s">
        <v>5</v>
      </c>
      <c r="C179" t="s">
        <v>6</v>
      </c>
      <c r="D179">
        <v>21.72</v>
      </c>
      <c r="E179">
        <v>8.66</v>
      </c>
      <c r="F179">
        <f t="shared" ref="F179:G179" si="188">AVERAGE(D170:D179)</f>
        <v>21.434999999999999</v>
      </c>
      <c r="G179">
        <f t="shared" si="188"/>
        <v>8.7789999999999999</v>
      </c>
      <c r="H179">
        <f t="shared" si="134"/>
        <v>13.059999999999999</v>
      </c>
      <c r="I179">
        <f t="shared" si="135"/>
        <v>8.2502801866343733E-2</v>
      </c>
      <c r="L179">
        <f t="shared" si="136"/>
        <v>0.55038834951455939</v>
      </c>
      <c r="M179">
        <f t="shared" si="137"/>
        <v>0.26315533980582728</v>
      </c>
      <c r="N179">
        <f t="shared" si="138"/>
        <v>0.30292733528136079</v>
      </c>
      <c r="O179">
        <f t="shared" si="139"/>
        <v>6.9250732868320425E-2</v>
      </c>
      <c r="P179">
        <f t="shared" si="140"/>
        <v>0.14483763314167231</v>
      </c>
    </row>
    <row r="180" spans="1:16">
      <c r="A180">
        <v>1986</v>
      </c>
      <c r="B180" t="s">
        <v>5</v>
      </c>
      <c r="C180" t="s">
        <v>6</v>
      </c>
      <c r="D180">
        <v>21.52</v>
      </c>
      <c r="E180">
        <v>8.83</v>
      </c>
      <c r="F180">
        <f t="shared" ref="F180:G180" si="189">AVERAGE(D171:D180)</f>
        <v>21.459</v>
      </c>
      <c r="G180">
        <f t="shared" si="189"/>
        <v>8.827</v>
      </c>
      <c r="H180">
        <f t="shared" si="134"/>
        <v>12.69</v>
      </c>
      <c r="I180">
        <f t="shared" si="135"/>
        <v>6.8503746818726454E-3</v>
      </c>
      <c r="L180">
        <f t="shared" si="136"/>
        <v>0.3503883495145601</v>
      </c>
      <c r="M180">
        <f t="shared" si="137"/>
        <v>0.43315533980582721</v>
      </c>
      <c r="N180">
        <f t="shared" si="138"/>
        <v>0.12277199547553753</v>
      </c>
      <c r="O180">
        <f t="shared" si="139"/>
        <v>0.18762354840230164</v>
      </c>
      <c r="P180">
        <f t="shared" si="140"/>
        <v>0.15177258459798224</v>
      </c>
    </row>
    <row r="181" spans="1:16">
      <c r="A181">
        <v>1987</v>
      </c>
      <c r="B181" t="s">
        <v>5</v>
      </c>
      <c r="C181" t="s">
        <v>6</v>
      </c>
      <c r="D181">
        <v>21.24</v>
      </c>
      <c r="E181">
        <v>8.99</v>
      </c>
      <c r="F181">
        <f t="shared" ref="F181:G181" si="190">AVERAGE(D172:D181)</f>
        <v>21.426000000000002</v>
      </c>
      <c r="G181">
        <f t="shared" si="190"/>
        <v>8.8409999999999993</v>
      </c>
      <c r="H181">
        <f t="shared" si="134"/>
        <v>12.249999999999998</v>
      </c>
      <c r="I181">
        <f t="shared" si="135"/>
        <v>0.27328532613817808</v>
      </c>
      <c r="L181">
        <f t="shared" si="136"/>
        <v>7.0388349514558968E-2</v>
      </c>
      <c r="M181">
        <f t="shared" si="137"/>
        <v>0.59315533980582735</v>
      </c>
      <c r="N181">
        <f t="shared" si="138"/>
        <v>4.9545197473837141E-3</v>
      </c>
      <c r="O181">
        <f t="shared" si="139"/>
        <v>0.3518332571401665</v>
      </c>
      <c r="P181">
        <f t="shared" si="140"/>
        <v>4.1751225374679568E-2</v>
      </c>
    </row>
    <row r="182" spans="1:16">
      <c r="A182">
        <v>1988</v>
      </c>
      <c r="B182" t="s">
        <v>5</v>
      </c>
      <c r="C182" t="s">
        <v>6</v>
      </c>
      <c r="D182">
        <v>21.65</v>
      </c>
      <c r="E182">
        <v>9.1999999999999993</v>
      </c>
      <c r="F182">
        <f t="shared" ref="F182:G182" si="191">AVERAGE(D173:D182)</f>
        <v>21.423999999999999</v>
      </c>
      <c r="G182">
        <f t="shared" si="191"/>
        <v>8.8919999999999995</v>
      </c>
      <c r="H182">
        <f t="shared" si="134"/>
        <v>12.45</v>
      </c>
      <c r="I182">
        <f t="shared" si="135"/>
        <v>0.10417853002167503</v>
      </c>
      <c r="L182">
        <f t="shared" si="136"/>
        <v>0.48038834951455911</v>
      </c>
      <c r="M182">
        <f t="shared" si="137"/>
        <v>0.80315533980582643</v>
      </c>
      <c r="N182">
        <f t="shared" si="138"/>
        <v>0.23077296634932221</v>
      </c>
      <c r="O182">
        <f t="shared" si="139"/>
        <v>0.64505849985861252</v>
      </c>
      <c r="P182">
        <f t="shared" si="140"/>
        <v>0.38582646809312582</v>
      </c>
    </row>
    <row r="183" spans="1:16">
      <c r="A183">
        <v>1989</v>
      </c>
      <c r="B183" t="s">
        <v>5</v>
      </c>
      <c r="C183" t="s">
        <v>6</v>
      </c>
      <c r="D183">
        <v>21.43</v>
      </c>
      <c r="E183">
        <v>8.92</v>
      </c>
      <c r="F183">
        <f t="shared" ref="F183:G183" si="192">AVERAGE(D174:D183)</f>
        <v>21.361000000000001</v>
      </c>
      <c r="G183">
        <f t="shared" si="192"/>
        <v>8.9109999999999996</v>
      </c>
      <c r="H183">
        <f t="shared" si="134"/>
        <v>12.51</v>
      </c>
      <c r="I183">
        <f t="shared" si="135"/>
        <v>6.9046491186724179E-2</v>
      </c>
      <c r="L183">
        <f t="shared" si="136"/>
        <v>0.26038834951456025</v>
      </c>
      <c r="M183">
        <f t="shared" si="137"/>
        <v>0.52315533980582707</v>
      </c>
      <c r="N183">
        <f t="shared" si="138"/>
        <v>6.7802092562916791E-2</v>
      </c>
      <c r="O183">
        <f t="shared" si="139"/>
        <v>0.27369150956735039</v>
      </c>
      <c r="P183">
        <f t="shared" si="140"/>
        <v>0.13622355547176823</v>
      </c>
    </row>
    <row r="184" spans="1:16">
      <c r="A184">
        <v>1990</v>
      </c>
      <c r="B184" t="s">
        <v>5</v>
      </c>
      <c r="C184" t="s">
        <v>6</v>
      </c>
      <c r="D184">
        <v>21.6</v>
      </c>
      <c r="E184">
        <v>9.23</v>
      </c>
      <c r="F184">
        <f t="shared" ref="F184:G184" si="193">AVERAGE(D175:D184)</f>
        <v>21.369</v>
      </c>
      <c r="G184">
        <f t="shared" si="193"/>
        <v>8.9359999999999999</v>
      </c>
      <c r="H184">
        <f t="shared" si="134"/>
        <v>12.370000000000001</v>
      </c>
      <c r="I184">
        <f t="shared" si="135"/>
        <v>0.16222124846827443</v>
      </c>
      <c r="L184">
        <f t="shared" si="136"/>
        <v>0.43038834951456195</v>
      </c>
      <c r="M184">
        <f t="shared" si="137"/>
        <v>0.83315533980582757</v>
      </c>
      <c r="N184">
        <f t="shared" si="138"/>
        <v>0.18523413139786873</v>
      </c>
      <c r="O184">
        <f t="shared" si="139"/>
        <v>0.69414782024696398</v>
      </c>
      <c r="P184">
        <f t="shared" si="140"/>
        <v>0.35858035158827417</v>
      </c>
    </row>
    <row r="185" spans="1:16">
      <c r="A185">
        <v>1991</v>
      </c>
      <c r="B185" t="s">
        <v>5</v>
      </c>
      <c r="C185" t="s">
        <v>6</v>
      </c>
      <c r="D185">
        <v>21.65</v>
      </c>
      <c r="E185">
        <v>9.18</v>
      </c>
      <c r="F185">
        <f t="shared" ref="F185:G185" si="194">AVERAGE(D176:D185)</f>
        <v>21.391999999999999</v>
      </c>
      <c r="G185">
        <f t="shared" si="194"/>
        <v>8.9370000000000012</v>
      </c>
      <c r="H185">
        <f t="shared" si="134"/>
        <v>12.469999999999999</v>
      </c>
      <c r="I185">
        <f t="shared" si="135"/>
        <v>9.1667850410025092E-2</v>
      </c>
      <c r="L185">
        <f t="shared" si="136"/>
        <v>0.48038834951455911</v>
      </c>
      <c r="M185">
        <f t="shared" si="137"/>
        <v>0.78315533980582686</v>
      </c>
      <c r="N185">
        <f t="shared" si="138"/>
        <v>0.23077296634932221</v>
      </c>
      <c r="O185">
        <f t="shared" si="139"/>
        <v>0.61333228626638014</v>
      </c>
      <c r="P185">
        <f t="shared" si="140"/>
        <v>0.37621870110283484</v>
      </c>
    </row>
    <row r="186" spans="1:16">
      <c r="A186">
        <v>1992</v>
      </c>
      <c r="B186" t="s">
        <v>5</v>
      </c>
      <c r="C186" t="s">
        <v>6</v>
      </c>
      <c r="D186">
        <v>21.11</v>
      </c>
      <c r="E186">
        <v>8.84</v>
      </c>
      <c r="F186">
        <f t="shared" ref="F186:G186" si="195">AVERAGE(D177:D186)</f>
        <v>21.399000000000001</v>
      </c>
      <c r="G186">
        <f t="shared" si="195"/>
        <v>8.9570000000000025</v>
      </c>
      <c r="H186">
        <f t="shared" si="134"/>
        <v>12.27</v>
      </c>
      <c r="I186">
        <f t="shared" si="135"/>
        <v>0.25277464652652648</v>
      </c>
      <c r="L186">
        <f t="shared" si="136"/>
        <v>-5.9611650485440038E-2</v>
      </c>
      <c r="M186">
        <f t="shared" si="137"/>
        <v>0.443155339805827</v>
      </c>
      <c r="N186">
        <f t="shared" si="138"/>
        <v>3.5535488735982633E-3</v>
      </c>
      <c r="O186">
        <f t="shared" si="139"/>
        <v>0.196386655198418</v>
      </c>
      <c r="P186">
        <f t="shared" si="140"/>
        <v>-2.6417221227261371E-2</v>
      </c>
    </row>
    <row r="187" spans="1:16">
      <c r="A187">
        <v>1993</v>
      </c>
      <c r="B187" t="s">
        <v>5</v>
      </c>
      <c r="C187" t="s">
        <v>6</v>
      </c>
      <c r="D187">
        <v>21.79</v>
      </c>
      <c r="E187">
        <v>8.8699999999999992</v>
      </c>
      <c r="F187">
        <f t="shared" ref="F187:G187" si="196">AVERAGE(D178:D187)</f>
        <v>21.503</v>
      </c>
      <c r="G187">
        <f t="shared" si="196"/>
        <v>8.9410000000000025</v>
      </c>
      <c r="H187">
        <f t="shared" si="134"/>
        <v>12.92</v>
      </c>
      <c r="I187">
        <f t="shared" si="135"/>
        <v>2.1677559147895622E-2</v>
      </c>
      <c r="L187">
        <f t="shared" si="136"/>
        <v>0.62038834951455968</v>
      </c>
      <c r="M187">
        <f t="shared" si="137"/>
        <v>0.47315533980582636</v>
      </c>
      <c r="N187">
        <f t="shared" si="138"/>
        <v>0.38488170421339946</v>
      </c>
      <c r="O187">
        <f t="shared" si="139"/>
        <v>0.223875975586767</v>
      </c>
      <c r="P187">
        <f t="shared" si="140"/>
        <v>0.29354006032613728</v>
      </c>
    </row>
    <row r="188" spans="1:16">
      <c r="A188">
        <v>1994</v>
      </c>
      <c r="B188" t="s">
        <v>5</v>
      </c>
      <c r="C188" t="s">
        <v>6</v>
      </c>
      <c r="D188">
        <v>22.02</v>
      </c>
      <c r="E188">
        <v>9.0399999999999991</v>
      </c>
      <c r="F188">
        <f t="shared" ref="F188:G188" si="197">AVERAGE(D179:D188)</f>
        <v>21.573</v>
      </c>
      <c r="G188">
        <f t="shared" si="197"/>
        <v>8.9760000000000026</v>
      </c>
      <c r="H188">
        <f t="shared" si="134"/>
        <v>12.98</v>
      </c>
      <c r="I188">
        <f t="shared" si="135"/>
        <v>4.2945520312945316E-2</v>
      </c>
      <c r="L188">
        <f t="shared" si="136"/>
        <v>0.8503883495145601</v>
      </c>
      <c r="M188">
        <f t="shared" si="137"/>
        <v>0.64315533980582629</v>
      </c>
      <c r="N188">
        <f t="shared" si="138"/>
        <v>0.72316034499009763</v>
      </c>
      <c r="O188">
        <f t="shared" si="139"/>
        <v>0.41364879112074787</v>
      </c>
      <c r="P188">
        <f t="shared" si="140"/>
        <v>0.54693180789895268</v>
      </c>
    </row>
    <row r="189" spans="1:16">
      <c r="A189">
        <v>1995</v>
      </c>
      <c r="B189" t="s">
        <v>5</v>
      </c>
      <c r="C189" t="s">
        <v>6</v>
      </c>
      <c r="D189">
        <v>21.56</v>
      </c>
      <c r="E189">
        <v>9.35</v>
      </c>
      <c r="F189">
        <f t="shared" ref="F189:G189" si="198">AVERAGE(D180:D189)</f>
        <v>21.556999999999999</v>
      </c>
      <c r="G189">
        <f t="shared" si="198"/>
        <v>9.0449999999999982</v>
      </c>
      <c r="H189">
        <f t="shared" si="134"/>
        <v>12.209999999999999</v>
      </c>
      <c r="I189">
        <f t="shared" si="135"/>
        <v>0.31670668536147761</v>
      </c>
      <c r="L189">
        <f t="shared" si="136"/>
        <v>0.39038834951455925</v>
      </c>
      <c r="M189">
        <f t="shared" si="137"/>
        <v>0.95315533980582678</v>
      </c>
      <c r="N189">
        <f t="shared" si="138"/>
        <v>0.15240306343670168</v>
      </c>
      <c r="O189">
        <f t="shared" si="139"/>
        <v>0.90850510180036115</v>
      </c>
      <c r="P189">
        <f t="shared" si="140"/>
        <v>0.37210073993778559</v>
      </c>
    </row>
    <row r="190" spans="1:16">
      <c r="A190">
        <v>1996</v>
      </c>
      <c r="B190" t="s">
        <v>5</v>
      </c>
      <c r="C190" t="s">
        <v>6</v>
      </c>
      <c r="D190">
        <v>21.88</v>
      </c>
      <c r="E190">
        <v>9.0399999999999991</v>
      </c>
      <c r="F190">
        <f t="shared" ref="F190:G190" si="199">AVERAGE(D181:D190)</f>
        <v>21.593</v>
      </c>
      <c r="G190">
        <f t="shared" si="199"/>
        <v>9.0659999999999989</v>
      </c>
      <c r="H190">
        <f t="shared" si="134"/>
        <v>12.84</v>
      </c>
      <c r="I190">
        <f t="shared" si="135"/>
        <v>4.5202775944962912E-3</v>
      </c>
      <c r="L190">
        <f t="shared" si="136"/>
        <v>0.71038834951455954</v>
      </c>
      <c r="M190">
        <f t="shared" si="137"/>
        <v>0.64315533980582629</v>
      </c>
      <c r="N190">
        <f t="shared" si="138"/>
        <v>0.50465160712601997</v>
      </c>
      <c r="O190">
        <f t="shared" si="139"/>
        <v>0.41364879112074787</v>
      </c>
      <c r="P190">
        <f t="shared" si="140"/>
        <v>0.4568900603261366</v>
      </c>
    </row>
    <row r="191" spans="1:16">
      <c r="A191">
        <v>1997</v>
      </c>
      <c r="B191" t="s">
        <v>5</v>
      </c>
      <c r="C191" t="s">
        <v>6</v>
      </c>
      <c r="D191">
        <v>21.45</v>
      </c>
      <c r="E191">
        <v>9.1999999999999993</v>
      </c>
      <c r="F191">
        <f t="shared" ref="F191:G191" si="200">AVERAGE(D182:D191)</f>
        <v>21.614000000000001</v>
      </c>
      <c r="G191">
        <f t="shared" si="200"/>
        <v>9.0869999999999997</v>
      </c>
      <c r="H191">
        <f t="shared" si="134"/>
        <v>12.25</v>
      </c>
      <c r="I191">
        <f t="shared" si="135"/>
        <v>0.27328532613817624</v>
      </c>
      <c r="L191">
        <f t="shared" si="136"/>
        <v>0.28038834951455982</v>
      </c>
      <c r="M191">
        <f t="shared" si="137"/>
        <v>0.80315533980582643</v>
      </c>
      <c r="N191">
        <f t="shared" si="138"/>
        <v>7.8617626543498964E-2</v>
      </c>
      <c r="O191">
        <f t="shared" si="139"/>
        <v>0.64505849985861252</v>
      </c>
      <c r="P191">
        <f t="shared" si="140"/>
        <v>0.22519540013196113</v>
      </c>
    </row>
    <row r="192" spans="1:16">
      <c r="A192">
        <v>1998</v>
      </c>
      <c r="B192" t="s">
        <v>5</v>
      </c>
      <c r="C192" t="s">
        <v>6</v>
      </c>
      <c r="D192">
        <v>22.36</v>
      </c>
      <c r="E192">
        <v>9.52</v>
      </c>
      <c r="F192">
        <f t="shared" ref="F192:G192" si="201">AVERAGE(D183:D192)</f>
        <v>21.685000000000002</v>
      </c>
      <c r="G192">
        <f t="shared" si="201"/>
        <v>9.1189999999999998</v>
      </c>
      <c r="H192">
        <f t="shared" si="134"/>
        <v>12.84</v>
      </c>
      <c r="I192">
        <f t="shared" si="135"/>
        <v>4.5202775944962912E-3</v>
      </c>
      <c r="L192">
        <f t="shared" si="136"/>
        <v>1.19038834951456</v>
      </c>
      <c r="M192">
        <f t="shared" si="137"/>
        <v>1.1231553398058267</v>
      </c>
      <c r="N192">
        <f t="shared" si="138"/>
        <v>1.4170244226599982</v>
      </c>
      <c r="O192">
        <f t="shared" si="139"/>
        <v>1.261477917334342</v>
      </c>
      <c r="P192">
        <f t="shared" si="140"/>
        <v>1.3369910311999229</v>
      </c>
    </row>
    <row r="193" spans="1:16">
      <c r="A193">
        <v>1999</v>
      </c>
      <c r="B193" t="s">
        <v>5</v>
      </c>
      <c r="C193" t="s">
        <v>6</v>
      </c>
      <c r="D193">
        <v>22.28</v>
      </c>
      <c r="E193">
        <v>9.2899999999999991</v>
      </c>
      <c r="F193">
        <f t="shared" ref="F193:G193" si="202">AVERAGE(D184:D193)</f>
        <v>21.769999999999996</v>
      </c>
      <c r="G193">
        <f t="shared" si="202"/>
        <v>9.1560000000000006</v>
      </c>
      <c r="H193">
        <f t="shared" si="134"/>
        <v>12.990000000000002</v>
      </c>
      <c r="I193">
        <f t="shared" si="135"/>
        <v>4.719018050712092E-2</v>
      </c>
      <c r="L193">
        <f t="shared" si="136"/>
        <v>1.1103883495145617</v>
      </c>
      <c r="M193">
        <f t="shared" si="137"/>
        <v>0.89315533980582629</v>
      </c>
      <c r="N193">
        <f t="shared" si="138"/>
        <v>1.2329622867376724</v>
      </c>
      <c r="O193">
        <f t="shared" si="139"/>
        <v>0.79772646102366107</v>
      </c>
      <c r="P193">
        <f t="shared" si="140"/>
        <v>0.9917492836271089</v>
      </c>
    </row>
    <row r="194" spans="1:16">
      <c r="A194">
        <v>2000</v>
      </c>
      <c r="B194" t="s">
        <v>5</v>
      </c>
      <c r="C194" t="s">
        <v>6</v>
      </c>
      <c r="D194">
        <v>21.49</v>
      </c>
      <c r="E194">
        <v>9.1999999999999993</v>
      </c>
      <c r="F194">
        <f t="shared" ref="F194:G194" si="203">AVERAGE(D185:D194)</f>
        <v>21.759</v>
      </c>
      <c r="G194">
        <f t="shared" si="203"/>
        <v>9.1529999999999987</v>
      </c>
      <c r="H194">
        <f t="shared" si="134"/>
        <v>12.29</v>
      </c>
      <c r="I194">
        <f t="shared" si="135"/>
        <v>0.23306396691487671</v>
      </c>
      <c r="L194">
        <f t="shared" si="136"/>
        <v>0.32038834951455897</v>
      </c>
      <c r="M194">
        <f t="shared" si="137"/>
        <v>0.80315533980582643</v>
      </c>
      <c r="N194">
        <f t="shared" si="138"/>
        <v>0.1026486945046632</v>
      </c>
      <c r="O194">
        <f t="shared" si="139"/>
        <v>0.64505849985861252</v>
      </c>
      <c r="P194">
        <f t="shared" si="140"/>
        <v>0.25732161372419349</v>
      </c>
    </row>
    <row r="195" spans="1:16">
      <c r="A195">
        <v>2001</v>
      </c>
      <c r="B195" t="s">
        <v>5</v>
      </c>
      <c r="C195" t="s">
        <v>6</v>
      </c>
      <c r="D195">
        <v>22.33</v>
      </c>
      <c r="E195">
        <v>9.41</v>
      </c>
      <c r="F195">
        <f t="shared" ref="F195:G195" si="204">AVERAGE(D186:D195)</f>
        <v>21.827000000000005</v>
      </c>
      <c r="G195">
        <f t="shared" si="204"/>
        <v>9.1760000000000002</v>
      </c>
      <c r="H195">
        <f t="shared" ref="H195:H207" si="205">D195-E195</f>
        <v>12.919999999999998</v>
      </c>
      <c r="I195">
        <f t="shared" ref="I195:I207" si="206">(H195-$I$1)^2</f>
        <v>2.1677559147895098E-2</v>
      </c>
      <c r="L195">
        <f t="shared" ref="L195:L207" si="207">D195-AVERAGE($D$2:$D$207)</f>
        <v>1.1603883495145588</v>
      </c>
      <c r="M195">
        <f t="shared" ref="M195:M207" si="208">E195-AVERAGE($E$2:$E$207)</f>
        <v>1.0131553398058273</v>
      </c>
      <c r="N195">
        <f t="shared" ref="N195:N207" si="209">L195^2</f>
        <v>1.3465011216891218</v>
      </c>
      <c r="O195">
        <f t="shared" ref="O195:O207" si="210">M195^2</f>
        <v>1.0264837425770614</v>
      </c>
      <c r="P195">
        <f t="shared" ref="P195:P207" si="211">M195*L195</f>
        <v>1.1756536525591459</v>
      </c>
    </row>
    <row r="196" spans="1:16">
      <c r="A196">
        <v>2002</v>
      </c>
      <c r="B196" t="s">
        <v>5</v>
      </c>
      <c r="C196" t="s">
        <v>6</v>
      </c>
      <c r="D196">
        <v>22.41</v>
      </c>
      <c r="E196">
        <v>9.57</v>
      </c>
      <c r="F196">
        <f t="shared" ref="F196:G196" si="212">AVERAGE(D187:D196)</f>
        <v>21.957000000000001</v>
      </c>
      <c r="G196">
        <f t="shared" si="212"/>
        <v>9.2490000000000006</v>
      </c>
      <c r="H196">
        <f t="shared" si="205"/>
        <v>12.84</v>
      </c>
      <c r="I196">
        <f t="shared" si="206"/>
        <v>4.5202775944962912E-3</v>
      </c>
      <c r="L196">
        <f t="shared" si="207"/>
        <v>1.2403883495145607</v>
      </c>
      <c r="M196">
        <f t="shared" si="208"/>
        <v>1.1731553398058274</v>
      </c>
      <c r="N196">
        <f t="shared" si="209"/>
        <v>1.5385632576114558</v>
      </c>
      <c r="O196">
        <f t="shared" si="210"/>
        <v>1.3762934513149263</v>
      </c>
      <c r="P196">
        <f t="shared" si="211"/>
        <v>1.4551682156659438</v>
      </c>
    </row>
    <row r="197" spans="1:16">
      <c r="A197">
        <v>2003</v>
      </c>
      <c r="B197" t="s">
        <v>5</v>
      </c>
      <c r="C197" t="s">
        <v>6</v>
      </c>
      <c r="D197">
        <v>22.17</v>
      </c>
      <c r="E197">
        <v>9.5299999999999994</v>
      </c>
      <c r="F197">
        <f t="shared" ref="F197:G197" si="213">AVERAGE(D188:D197)</f>
        <v>21.994999999999997</v>
      </c>
      <c r="G197">
        <f t="shared" si="213"/>
        <v>9.3149999999999977</v>
      </c>
      <c r="H197">
        <f t="shared" si="205"/>
        <v>12.640000000000002</v>
      </c>
      <c r="I197">
        <f t="shared" si="206"/>
        <v>1.7627073710997358E-2</v>
      </c>
      <c r="L197">
        <f t="shared" si="207"/>
        <v>1.0003883495145622</v>
      </c>
      <c r="M197">
        <f t="shared" si="208"/>
        <v>1.1331553398058265</v>
      </c>
      <c r="N197">
        <f t="shared" si="209"/>
        <v>1.00077684984447</v>
      </c>
      <c r="O197">
        <f t="shared" si="210"/>
        <v>1.2840410241304581</v>
      </c>
      <c r="P197">
        <f t="shared" si="211"/>
        <v>1.1335954001319637</v>
      </c>
    </row>
    <row r="198" spans="1:16">
      <c r="A198">
        <v>2004</v>
      </c>
      <c r="B198" t="s">
        <v>5</v>
      </c>
      <c r="C198" t="s">
        <v>6</v>
      </c>
      <c r="D198">
        <v>22.08</v>
      </c>
      <c r="E198">
        <v>9.32</v>
      </c>
      <c r="F198">
        <f t="shared" ref="F198:G198" si="214">AVERAGE(D189:D198)</f>
        <v>22.000999999999998</v>
      </c>
      <c r="G198">
        <f t="shared" si="214"/>
        <v>9.3429999999999982</v>
      </c>
      <c r="H198">
        <f t="shared" si="205"/>
        <v>12.759999999999998</v>
      </c>
      <c r="I198">
        <f t="shared" si="206"/>
        <v>1.6299604109702915E-4</v>
      </c>
      <c r="L198">
        <f t="shared" si="207"/>
        <v>0.91038834951455883</v>
      </c>
      <c r="M198">
        <f t="shared" si="208"/>
        <v>0.92315533980582742</v>
      </c>
      <c r="N198">
        <f t="shared" si="209"/>
        <v>0.82880694693184254</v>
      </c>
      <c r="O198">
        <f t="shared" si="210"/>
        <v>0.85221578141201271</v>
      </c>
      <c r="P198">
        <f t="shared" si="211"/>
        <v>0.84042986615137893</v>
      </c>
    </row>
    <row r="199" spans="1:16">
      <c r="A199">
        <v>2005</v>
      </c>
      <c r="B199" t="s">
        <v>5</v>
      </c>
      <c r="C199" t="s">
        <v>6</v>
      </c>
      <c r="D199">
        <v>22.01</v>
      </c>
      <c r="E199">
        <v>9.6999999999999993</v>
      </c>
      <c r="F199">
        <f t="shared" ref="F199:G199" si="215">AVERAGE(D190:D199)</f>
        <v>22.045999999999999</v>
      </c>
      <c r="G199">
        <f t="shared" si="215"/>
        <v>9.3779999999999983</v>
      </c>
      <c r="H199">
        <f t="shared" si="205"/>
        <v>12.310000000000002</v>
      </c>
      <c r="I199">
        <f t="shared" si="206"/>
        <v>0.21415328730322364</v>
      </c>
      <c r="L199">
        <f t="shared" si="207"/>
        <v>0.84038834951456209</v>
      </c>
      <c r="M199">
        <f t="shared" si="208"/>
        <v>1.3031553398058264</v>
      </c>
      <c r="N199">
        <f t="shared" si="209"/>
        <v>0.70625257799980978</v>
      </c>
      <c r="O199">
        <f t="shared" si="210"/>
        <v>1.6982138396644388</v>
      </c>
      <c r="P199">
        <f t="shared" si="211"/>
        <v>1.0951565651805069</v>
      </c>
    </row>
    <row r="200" spans="1:16">
      <c r="A200">
        <v>2006</v>
      </c>
      <c r="B200" t="s">
        <v>5</v>
      </c>
      <c r="C200" t="s">
        <v>6</v>
      </c>
      <c r="D200">
        <v>22.05</v>
      </c>
      <c r="E200">
        <v>9.5299999999999994</v>
      </c>
      <c r="F200">
        <f t="shared" ref="F200:G200" si="216">AVERAGE(D191:D200)</f>
        <v>22.062999999999999</v>
      </c>
      <c r="G200">
        <f t="shared" si="216"/>
        <v>9.4269999999999996</v>
      </c>
      <c r="H200">
        <f t="shared" si="205"/>
        <v>12.520000000000001</v>
      </c>
      <c r="I200">
        <f t="shared" si="206"/>
        <v>6.3891151380898306E-2</v>
      </c>
      <c r="L200">
        <f t="shared" si="207"/>
        <v>0.88038834951456124</v>
      </c>
      <c r="M200">
        <f t="shared" si="208"/>
        <v>1.1331553398058265</v>
      </c>
      <c r="N200">
        <f t="shared" si="209"/>
        <v>0.77508364596097323</v>
      </c>
      <c r="O200">
        <f t="shared" si="210"/>
        <v>1.2840410241304581</v>
      </c>
      <c r="P200">
        <f t="shared" si="211"/>
        <v>0.99761675935526339</v>
      </c>
    </row>
    <row r="201" spans="1:16">
      <c r="A201">
        <v>2007</v>
      </c>
      <c r="B201" t="s">
        <v>5</v>
      </c>
      <c r="C201" t="s">
        <v>6</v>
      </c>
      <c r="D201">
        <v>22.36</v>
      </c>
      <c r="E201">
        <v>9.73</v>
      </c>
      <c r="F201">
        <f t="shared" ref="F201:G201" si="217">AVERAGE(D192:D201)</f>
        <v>22.154000000000003</v>
      </c>
      <c r="G201">
        <f t="shared" si="217"/>
        <v>9.48</v>
      </c>
      <c r="H201">
        <f t="shared" si="205"/>
        <v>12.629999999999999</v>
      </c>
      <c r="I201">
        <f t="shared" si="206"/>
        <v>2.0382413516823347E-2</v>
      </c>
      <c r="L201">
        <f t="shared" si="207"/>
        <v>1.19038834951456</v>
      </c>
      <c r="M201">
        <f t="shared" si="208"/>
        <v>1.3331553398058276</v>
      </c>
      <c r="N201">
        <f t="shared" si="209"/>
        <v>1.4170244226599982</v>
      </c>
      <c r="O201">
        <f t="shared" si="210"/>
        <v>1.7773031600527915</v>
      </c>
      <c r="P201">
        <f t="shared" si="211"/>
        <v>1.5869725845979814</v>
      </c>
    </row>
    <row r="202" spans="1:16">
      <c r="A202">
        <v>2008</v>
      </c>
      <c r="B202" t="s">
        <v>5</v>
      </c>
      <c r="C202" t="s">
        <v>6</v>
      </c>
      <c r="D202">
        <v>22.64</v>
      </c>
      <c r="E202">
        <v>9.43</v>
      </c>
      <c r="F202">
        <f t="shared" ref="F202:G202" si="218">AVERAGE(D193:D202)</f>
        <v>22.181999999999999</v>
      </c>
      <c r="G202">
        <f t="shared" si="218"/>
        <v>9.4710000000000001</v>
      </c>
      <c r="H202">
        <f t="shared" si="205"/>
        <v>13.21</v>
      </c>
      <c r="I202">
        <f t="shared" si="206"/>
        <v>0.19117270477896897</v>
      </c>
      <c r="L202">
        <f t="shared" si="207"/>
        <v>1.4703883495145611</v>
      </c>
      <c r="M202">
        <f t="shared" si="208"/>
        <v>1.0331553398058269</v>
      </c>
      <c r="N202">
        <f t="shared" si="209"/>
        <v>2.1620418983881553</v>
      </c>
      <c r="O202">
        <f t="shared" si="210"/>
        <v>1.0674099561692936</v>
      </c>
      <c r="P202">
        <f t="shared" si="211"/>
        <v>1.5191395748892453</v>
      </c>
    </row>
    <row r="203" spans="1:16">
      <c r="A203">
        <v>2009</v>
      </c>
      <c r="B203" t="s">
        <v>5</v>
      </c>
      <c r="C203" t="s">
        <v>6</v>
      </c>
      <c r="D203">
        <v>22.63</v>
      </c>
      <c r="E203">
        <v>9.51</v>
      </c>
      <c r="F203">
        <f t="shared" ref="F203:G203" si="219">AVERAGE(D194:D203)</f>
        <v>22.216999999999995</v>
      </c>
      <c r="G203">
        <f t="shared" si="219"/>
        <v>9.4930000000000021</v>
      </c>
      <c r="H203">
        <f t="shared" si="205"/>
        <v>13.12</v>
      </c>
      <c r="I203">
        <f t="shared" si="206"/>
        <v>0.12057076303139343</v>
      </c>
      <c r="L203">
        <f t="shared" si="207"/>
        <v>1.4603883495145595</v>
      </c>
      <c r="M203">
        <f t="shared" si="208"/>
        <v>1.1131553398058269</v>
      </c>
      <c r="N203">
        <f t="shared" si="209"/>
        <v>2.1327341313978594</v>
      </c>
      <c r="O203">
        <f t="shared" si="210"/>
        <v>1.2391148105382259</v>
      </c>
      <c r="P203">
        <f t="shared" si="211"/>
        <v>1.6256390894523502</v>
      </c>
    </row>
    <row r="204" spans="1:16">
      <c r="A204">
        <v>2010</v>
      </c>
      <c r="B204" t="s">
        <v>5</v>
      </c>
      <c r="C204" t="s">
        <v>6</v>
      </c>
      <c r="D204">
        <v>23.72</v>
      </c>
      <c r="E204">
        <v>9.6999999999999993</v>
      </c>
      <c r="F204">
        <f t="shared" ref="F204:G204" si="220">AVERAGE(D195:D204)</f>
        <v>22.44</v>
      </c>
      <c r="G204">
        <f t="shared" si="220"/>
        <v>9.543000000000001</v>
      </c>
      <c r="H204">
        <f t="shared" si="205"/>
        <v>14.02</v>
      </c>
      <c r="I204">
        <f t="shared" si="206"/>
        <v>1.5555901805071355</v>
      </c>
      <c r="L204">
        <f t="shared" si="207"/>
        <v>2.5503883495145594</v>
      </c>
      <c r="M204">
        <f t="shared" si="208"/>
        <v>1.3031553398058264</v>
      </c>
      <c r="N204">
        <f t="shared" si="209"/>
        <v>6.504480733339598</v>
      </c>
      <c r="O204">
        <f t="shared" si="210"/>
        <v>1.6982138396644388</v>
      </c>
      <c r="P204">
        <f t="shared" si="211"/>
        <v>3.3235521962484667</v>
      </c>
    </row>
    <row r="205" spans="1:16">
      <c r="A205">
        <v>2011</v>
      </c>
      <c r="B205" t="s">
        <v>5</v>
      </c>
      <c r="C205" t="s">
        <v>6</v>
      </c>
      <c r="D205">
        <v>21.99</v>
      </c>
      <c r="E205">
        <v>9.52</v>
      </c>
      <c r="F205">
        <f t="shared" ref="F205:G205" si="221">AVERAGE(D196:D205)</f>
        <v>22.405999999999999</v>
      </c>
      <c r="G205">
        <f t="shared" si="221"/>
        <v>9.5540000000000003</v>
      </c>
      <c r="H205">
        <f t="shared" si="205"/>
        <v>12.469999999999999</v>
      </c>
      <c r="I205">
        <f t="shared" si="206"/>
        <v>9.1667850410025092E-2</v>
      </c>
      <c r="L205">
        <f t="shared" si="207"/>
        <v>0.82038834951455897</v>
      </c>
      <c r="M205">
        <f t="shared" si="208"/>
        <v>1.1231553398058267</v>
      </c>
      <c r="N205">
        <f t="shared" si="209"/>
        <v>0.67303704401922215</v>
      </c>
      <c r="O205">
        <f t="shared" si="210"/>
        <v>1.261477917334342</v>
      </c>
      <c r="P205">
        <f t="shared" si="211"/>
        <v>0.9214235554717658</v>
      </c>
    </row>
    <row r="206" spans="1:16">
      <c r="A206">
        <v>2012</v>
      </c>
      <c r="B206" t="s">
        <v>5</v>
      </c>
      <c r="C206" t="s">
        <v>6</v>
      </c>
      <c r="D206">
        <v>22.48</v>
      </c>
      <c r="E206">
        <v>9.51</v>
      </c>
      <c r="F206">
        <f t="shared" ref="F206:G206" si="222">AVERAGE(D197:D206)</f>
        <v>22.413</v>
      </c>
      <c r="G206">
        <f t="shared" si="222"/>
        <v>9.548</v>
      </c>
      <c r="H206">
        <f t="shared" si="205"/>
        <v>12.97</v>
      </c>
      <c r="I206">
        <f t="shared" si="206"/>
        <v>3.8900860118770475E-2</v>
      </c>
      <c r="L206">
        <f t="shared" si="207"/>
        <v>1.310388349514561</v>
      </c>
      <c r="M206">
        <f t="shared" si="208"/>
        <v>1.1131553398058269</v>
      </c>
      <c r="N206">
        <f t="shared" si="209"/>
        <v>1.7171176265434951</v>
      </c>
      <c r="O206">
        <f t="shared" si="210"/>
        <v>1.2391148105382259</v>
      </c>
      <c r="P206">
        <f t="shared" si="211"/>
        <v>1.4586657884814778</v>
      </c>
    </row>
    <row r="207" spans="1:16">
      <c r="A207">
        <v>2013</v>
      </c>
      <c r="B207" t="s">
        <v>5</v>
      </c>
      <c r="C207" t="s">
        <v>6</v>
      </c>
      <c r="D207">
        <v>22.91</v>
      </c>
      <c r="E207">
        <v>9.61</v>
      </c>
      <c r="F207">
        <f t="shared" ref="F207:G207" si="223">AVERAGE(D198:D207)</f>
        <v>22.487000000000002</v>
      </c>
      <c r="G207">
        <f t="shared" si="223"/>
        <v>9.5560000000000009</v>
      </c>
      <c r="H207">
        <f t="shared" si="205"/>
        <v>13.3</v>
      </c>
      <c r="I207">
        <f t="shared" si="206"/>
        <v>0.27797464652654325</v>
      </c>
      <c r="L207">
        <f t="shared" si="207"/>
        <v>1.7403883495145607</v>
      </c>
      <c r="M207">
        <f t="shared" si="208"/>
        <v>1.2131553398058266</v>
      </c>
      <c r="N207">
        <f t="shared" si="209"/>
        <v>3.0289516071260167</v>
      </c>
      <c r="O207">
        <f t="shared" si="210"/>
        <v>1.4717458784993906</v>
      </c>
      <c r="P207">
        <f t="shared" si="211"/>
        <v>2.1113614195494383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joined city and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Abdallah</dc:creator>
  <cp:lastModifiedBy>Hazem Abdallah</cp:lastModifiedBy>
  <dcterms:created xsi:type="dcterms:W3CDTF">2020-09-05T15:26:48Z</dcterms:created>
  <dcterms:modified xsi:type="dcterms:W3CDTF">2020-09-06T22:08:17Z</dcterms:modified>
</cp:coreProperties>
</file>