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1"/>
  <workbookPr/>
  <mc:AlternateContent xmlns:mc="http://schemas.openxmlformats.org/markup-compatibility/2006">
    <mc:Choice Requires="x15">
      <x15ac:absPath xmlns:x15ac="http://schemas.microsoft.com/office/spreadsheetml/2010/11/ac" url="/Users/cyting/Dropbox/Teaching/TDS3301_2210/Labs/For Students/Week 4/data/"/>
    </mc:Choice>
  </mc:AlternateContent>
  <xr:revisionPtr revIDLastSave="0" documentId="13_ncr:1_{1676CEE9-FEDF-5142-8DCB-7A38B083839A}" xr6:coauthVersionLast="47" xr6:coauthVersionMax="47" xr10:uidLastSave="{00000000-0000-0000-0000-000000000000}"/>
  <bookViews>
    <workbookView xWindow="0" yWindow="0" windowWidth="25600" windowHeight="16000" tabRatio="749" xr2:uid="{00000000-000D-0000-FFFF-FFFF00000000}"/>
  </bookViews>
  <sheets>
    <sheet name="Reading" sheetId="7" r:id="rId1"/>
    <sheet name="AutoCal" sheetId="10" r:id="rId2"/>
  </sheets>
  <calcPr calcId="191029"/>
  <customWorkbookViews>
    <customWorkbookView name="Jessquin Hon - Personal View" guid="{AD564930-00CA-46AE-A32D-89F5665D5DD7}" mergeInterval="0" personalView="1" maximized="1" xWindow="-8" yWindow="-8" windowWidth="1382" windowHeight="744" activeSheetId="5"/>
    <customWorkbookView name="Olive - Personal View" guid="{4483CD53-383C-4B6D-854D-5F7CF78225D1}" mergeInterval="0" personalView="1" maximized="1" xWindow="-8" yWindow="-8" windowWidth="1382" windowHeight="744" activeSheetId="3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33" i="7" l="1"/>
  <c r="B17" i="7" l="1"/>
  <c r="B26" i="7"/>
  <c r="R26" i="10" l="1"/>
  <c r="Q26" i="10"/>
  <c r="P26" i="10"/>
  <c r="AB26" i="10"/>
  <c r="AA26" i="10"/>
  <c r="Z26" i="10"/>
  <c r="Y26" i="10"/>
  <c r="X26" i="10"/>
  <c r="W26" i="10"/>
  <c r="V26" i="10"/>
  <c r="U26" i="10"/>
  <c r="T26" i="10"/>
  <c r="S26" i="10"/>
  <c r="G26" i="10"/>
  <c r="H26" i="10"/>
  <c r="I26" i="10"/>
  <c r="Z5" i="10" l="1"/>
  <c r="AB4" i="7" l="1"/>
  <c r="AA4" i="7"/>
  <c r="Z4" i="7"/>
  <c r="Y4" i="7"/>
  <c r="X4" i="7"/>
  <c r="W4" i="7"/>
  <c r="V4" i="7"/>
  <c r="U4" i="7"/>
  <c r="T4" i="7"/>
  <c r="S4" i="7"/>
  <c r="F4" i="7"/>
  <c r="G5" i="10" l="1"/>
  <c r="H5" i="10"/>
  <c r="I5" i="10"/>
  <c r="J5" i="10"/>
  <c r="K5" i="10"/>
  <c r="L5" i="10"/>
  <c r="M5" i="10"/>
  <c r="N5" i="10"/>
  <c r="O5" i="10"/>
  <c r="P5" i="10"/>
  <c r="Q5" i="10"/>
  <c r="R5" i="10"/>
  <c r="S5" i="10"/>
  <c r="T5" i="10"/>
  <c r="U5" i="10"/>
  <c r="V5" i="10"/>
  <c r="W5" i="10"/>
  <c r="X5" i="10"/>
  <c r="Y5" i="10"/>
  <c r="AA5" i="10"/>
  <c r="AB5" i="10"/>
  <c r="G6" i="10"/>
  <c r="H6" i="10"/>
  <c r="I6" i="10"/>
  <c r="J6" i="10"/>
  <c r="K6" i="10"/>
  <c r="L6" i="10"/>
  <c r="M6" i="10"/>
  <c r="N6" i="10"/>
  <c r="O6" i="10"/>
  <c r="P6" i="10"/>
  <c r="Q6" i="10"/>
  <c r="R6" i="10"/>
  <c r="S6" i="10"/>
  <c r="T6" i="10"/>
  <c r="U6" i="10"/>
  <c r="V6" i="10"/>
  <c r="W6" i="10"/>
  <c r="X6" i="10"/>
  <c r="Y6" i="10"/>
  <c r="Z6" i="10"/>
  <c r="AA6" i="10"/>
  <c r="AB6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T7" i="10"/>
  <c r="U7" i="10"/>
  <c r="V7" i="10"/>
  <c r="W7" i="10"/>
  <c r="X7" i="10"/>
  <c r="Y7" i="10"/>
  <c r="Z7" i="10"/>
  <c r="AA7" i="10"/>
  <c r="AB7" i="10"/>
  <c r="G8" i="10"/>
  <c r="H8" i="10"/>
  <c r="I8" i="10"/>
  <c r="J8" i="10"/>
  <c r="K8" i="10"/>
  <c r="L8" i="10"/>
  <c r="M8" i="10"/>
  <c r="N8" i="10"/>
  <c r="O8" i="10"/>
  <c r="P8" i="10"/>
  <c r="Q8" i="10"/>
  <c r="R8" i="10"/>
  <c r="S8" i="10"/>
  <c r="T8" i="10"/>
  <c r="U8" i="10"/>
  <c r="V8" i="10"/>
  <c r="W8" i="10"/>
  <c r="X8" i="10"/>
  <c r="Y8" i="10"/>
  <c r="Z8" i="10"/>
  <c r="AA8" i="10"/>
  <c r="AB8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Z9" i="10"/>
  <c r="AA9" i="10"/>
  <c r="AB9" i="10"/>
  <c r="G10" i="10"/>
  <c r="H10" i="10"/>
  <c r="I10" i="10"/>
  <c r="J10" i="10"/>
  <c r="K10" i="10"/>
  <c r="L10" i="10"/>
  <c r="M10" i="10"/>
  <c r="N10" i="10"/>
  <c r="O10" i="10"/>
  <c r="P10" i="10"/>
  <c r="Q10" i="10"/>
  <c r="R10" i="10"/>
  <c r="S10" i="10"/>
  <c r="T10" i="10"/>
  <c r="U10" i="10"/>
  <c r="V10" i="10"/>
  <c r="W10" i="10"/>
  <c r="X10" i="10"/>
  <c r="Y10" i="10"/>
  <c r="Z10" i="10"/>
  <c r="AA10" i="10"/>
  <c r="AB10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V11" i="10"/>
  <c r="W11" i="10"/>
  <c r="X11" i="10"/>
  <c r="Y11" i="10"/>
  <c r="Z11" i="10"/>
  <c r="AA11" i="10"/>
  <c r="AB11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V12" i="10"/>
  <c r="W12" i="10"/>
  <c r="X12" i="10"/>
  <c r="Y12" i="10"/>
  <c r="Z12" i="10"/>
  <c r="AA12" i="10"/>
  <c r="AB12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S13" i="10"/>
  <c r="T13" i="10"/>
  <c r="U13" i="10"/>
  <c r="V13" i="10"/>
  <c r="W13" i="10"/>
  <c r="X13" i="10"/>
  <c r="Y13" i="10"/>
  <c r="Z13" i="10"/>
  <c r="AA13" i="10"/>
  <c r="AB13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V14" i="10"/>
  <c r="W14" i="10"/>
  <c r="X14" i="10"/>
  <c r="Y14" i="10"/>
  <c r="Z14" i="10"/>
  <c r="AA14" i="10"/>
  <c r="AB14" i="10"/>
  <c r="G15" i="10"/>
  <c r="H15" i="10"/>
  <c r="I15" i="10"/>
  <c r="J15" i="10"/>
  <c r="K15" i="10"/>
  <c r="L15" i="10"/>
  <c r="M15" i="10"/>
  <c r="N15" i="10"/>
  <c r="O15" i="10"/>
  <c r="P15" i="10"/>
  <c r="Q15" i="10"/>
  <c r="R15" i="10"/>
  <c r="S15" i="10"/>
  <c r="T15" i="10"/>
  <c r="U15" i="10"/>
  <c r="V15" i="10"/>
  <c r="W15" i="10"/>
  <c r="X15" i="10"/>
  <c r="Y15" i="10"/>
  <c r="Z15" i="10"/>
  <c r="AA15" i="10"/>
  <c r="AB15" i="10"/>
  <c r="G16" i="10"/>
  <c r="H16" i="10"/>
  <c r="I16" i="10"/>
  <c r="J16" i="10"/>
  <c r="K16" i="10"/>
  <c r="L16" i="10"/>
  <c r="M16" i="10"/>
  <c r="N16" i="10"/>
  <c r="O16" i="10"/>
  <c r="P16" i="10"/>
  <c r="Q16" i="10"/>
  <c r="R16" i="10"/>
  <c r="S16" i="10"/>
  <c r="T16" i="10"/>
  <c r="U16" i="10"/>
  <c r="V16" i="10"/>
  <c r="W16" i="10"/>
  <c r="X16" i="10"/>
  <c r="Y16" i="10"/>
  <c r="Z16" i="10"/>
  <c r="AA16" i="10"/>
  <c r="AB16" i="10"/>
  <c r="G17" i="10"/>
  <c r="H17" i="10"/>
  <c r="I17" i="10"/>
  <c r="J17" i="10"/>
  <c r="K17" i="10"/>
  <c r="L17" i="10"/>
  <c r="M17" i="10"/>
  <c r="N17" i="10"/>
  <c r="O17" i="10"/>
  <c r="P17" i="10"/>
  <c r="Q17" i="10"/>
  <c r="R17" i="10"/>
  <c r="S17" i="10"/>
  <c r="T17" i="10"/>
  <c r="U17" i="10"/>
  <c r="V17" i="10"/>
  <c r="W17" i="10"/>
  <c r="X17" i="10"/>
  <c r="Y17" i="10"/>
  <c r="Z17" i="10"/>
  <c r="AA17" i="10"/>
  <c r="AB17" i="10"/>
  <c r="G18" i="10"/>
  <c r="H18" i="10"/>
  <c r="I18" i="10"/>
  <c r="J18" i="10"/>
  <c r="K18" i="10"/>
  <c r="L18" i="10"/>
  <c r="M18" i="10"/>
  <c r="N18" i="10"/>
  <c r="O18" i="10"/>
  <c r="P18" i="10"/>
  <c r="Q18" i="10"/>
  <c r="R18" i="10"/>
  <c r="S18" i="10"/>
  <c r="T18" i="10"/>
  <c r="U18" i="10"/>
  <c r="V18" i="10"/>
  <c r="W18" i="10"/>
  <c r="X18" i="10"/>
  <c r="Y18" i="10"/>
  <c r="Z18" i="10"/>
  <c r="AA18" i="10"/>
  <c r="AB18" i="10"/>
  <c r="G19" i="10"/>
  <c r="H19" i="10"/>
  <c r="I19" i="10"/>
  <c r="J19" i="10"/>
  <c r="K19" i="10"/>
  <c r="L19" i="10"/>
  <c r="M19" i="10"/>
  <c r="N19" i="10"/>
  <c r="O19" i="10"/>
  <c r="P19" i="10"/>
  <c r="Q19" i="10"/>
  <c r="R19" i="10"/>
  <c r="S19" i="10"/>
  <c r="T19" i="10"/>
  <c r="U19" i="10"/>
  <c r="V19" i="10"/>
  <c r="W19" i="10"/>
  <c r="X19" i="10"/>
  <c r="Y19" i="10"/>
  <c r="Z19" i="10"/>
  <c r="AA19" i="10"/>
  <c r="AB19" i="10"/>
  <c r="G20" i="10"/>
  <c r="H20" i="10"/>
  <c r="I20" i="10"/>
  <c r="J20" i="10"/>
  <c r="K20" i="10"/>
  <c r="L20" i="10"/>
  <c r="M20" i="10"/>
  <c r="N20" i="10"/>
  <c r="O20" i="10"/>
  <c r="P20" i="10"/>
  <c r="Q20" i="10"/>
  <c r="R20" i="10"/>
  <c r="S20" i="10"/>
  <c r="T20" i="10"/>
  <c r="U20" i="10"/>
  <c r="V20" i="10"/>
  <c r="W20" i="10"/>
  <c r="X20" i="10"/>
  <c r="Y20" i="10"/>
  <c r="Z20" i="10"/>
  <c r="AA20" i="10"/>
  <c r="AB20" i="10"/>
  <c r="G21" i="10"/>
  <c r="H21" i="10"/>
  <c r="I21" i="10"/>
  <c r="J21" i="10"/>
  <c r="K21" i="10"/>
  <c r="L21" i="10"/>
  <c r="M21" i="10"/>
  <c r="N21" i="10"/>
  <c r="O21" i="10"/>
  <c r="P21" i="10"/>
  <c r="Q21" i="10"/>
  <c r="R21" i="10"/>
  <c r="S21" i="10"/>
  <c r="T21" i="10"/>
  <c r="U21" i="10"/>
  <c r="V21" i="10"/>
  <c r="W21" i="10"/>
  <c r="X21" i="10"/>
  <c r="Y21" i="10"/>
  <c r="Z21" i="10"/>
  <c r="AA21" i="10"/>
  <c r="AB21" i="10"/>
  <c r="G22" i="10"/>
  <c r="H22" i="10"/>
  <c r="I22" i="10"/>
  <c r="J22" i="10"/>
  <c r="K22" i="10"/>
  <c r="L22" i="10"/>
  <c r="M22" i="10"/>
  <c r="N22" i="10"/>
  <c r="O22" i="10"/>
  <c r="P22" i="10"/>
  <c r="Q22" i="10"/>
  <c r="R22" i="10"/>
  <c r="S22" i="10"/>
  <c r="T22" i="10"/>
  <c r="U22" i="10"/>
  <c r="V22" i="10"/>
  <c r="W22" i="10"/>
  <c r="X22" i="10"/>
  <c r="Y22" i="10"/>
  <c r="Z22" i="10"/>
  <c r="AA22" i="10"/>
  <c r="AB22" i="10"/>
  <c r="G23" i="10"/>
  <c r="H23" i="10"/>
  <c r="I23" i="10"/>
  <c r="J23" i="10"/>
  <c r="K23" i="10"/>
  <c r="L23" i="10"/>
  <c r="M23" i="10"/>
  <c r="N23" i="10"/>
  <c r="O23" i="10"/>
  <c r="P23" i="10"/>
  <c r="Q23" i="10"/>
  <c r="R23" i="10"/>
  <c r="S23" i="10"/>
  <c r="T23" i="10"/>
  <c r="U23" i="10"/>
  <c r="V23" i="10"/>
  <c r="W23" i="10"/>
  <c r="X23" i="10"/>
  <c r="Y23" i="10"/>
  <c r="Z23" i="10"/>
  <c r="AA23" i="10"/>
  <c r="AB23" i="10"/>
  <c r="G24" i="10"/>
  <c r="H24" i="10"/>
  <c r="I24" i="10"/>
  <c r="J24" i="10"/>
  <c r="K24" i="10"/>
  <c r="L24" i="10"/>
  <c r="M24" i="10"/>
  <c r="N24" i="10"/>
  <c r="O24" i="10"/>
  <c r="P24" i="10"/>
  <c r="Q24" i="10"/>
  <c r="R24" i="10"/>
  <c r="S24" i="10"/>
  <c r="T24" i="10"/>
  <c r="U24" i="10"/>
  <c r="V24" i="10"/>
  <c r="W24" i="10"/>
  <c r="X24" i="10"/>
  <c r="Y24" i="10"/>
  <c r="Z24" i="10"/>
  <c r="AA24" i="10"/>
  <c r="AB24" i="10"/>
  <c r="G25" i="10"/>
  <c r="H25" i="10"/>
  <c r="I25" i="10"/>
  <c r="J25" i="10"/>
  <c r="K25" i="10"/>
  <c r="L25" i="10"/>
  <c r="M25" i="10"/>
  <c r="N25" i="10"/>
  <c r="O25" i="10"/>
  <c r="P25" i="10"/>
  <c r="Q25" i="10"/>
  <c r="R25" i="10"/>
  <c r="S25" i="10"/>
  <c r="T25" i="10"/>
  <c r="U25" i="10"/>
  <c r="V25" i="10"/>
  <c r="W25" i="10"/>
  <c r="X25" i="10"/>
  <c r="Y25" i="10"/>
  <c r="Z25" i="10"/>
  <c r="AA25" i="10"/>
  <c r="AB25" i="10"/>
  <c r="J26" i="10"/>
  <c r="K26" i="10"/>
  <c r="L26" i="10"/>
  <c r="M26" i="10"/>
  <c r="N26" i="10"/>
  <c r="O26" i="10"/>
  <c r="G27" i="10"/>
  <c r="H27" i="10"/>
  <c r="I27" i="10"/>
  <c r="J27" i="10"/>
  <c r="K27" i="10"/>
  <c r="L27" i="10"/>
  <c r="M27" i="10"/>
  <c r="N27" i="10"/>
  <c r="O27" i="10"/>
  <c r="P27" i="10"/>
  <c r="Q27" i="10"/>
  <c r="R27" i="10"/>
  <c r="S27" i="10"/>
  <c r="T27" i="10"/>
  <c r="U27" i="10"/>
  <c r="V27" i="10"/>
  <c r="W27" i="10"/>
  <c r="X27" i="10"/>
  <c r="Y27" i="10"/>
  <c r="Z27" i="10"/>
  <c r="AA27" i="10"/>
  <c r="AB27" i="10"/>
  <c r="G28" i="10"/>
  <c r="H28" i="10"/>
  <c r="I28" i="10"/>
  <c r="J28" i="10"/>
  <c r="K28" i="10"/>
  <c r="L28" i="10"/>
  <c r="M28" i="10"/>
  <c r="N28" i="10"/>
  <c r="O28" i="10"/>
  <c r="P28" i="10"/>
  <c r="Q28" i="10"/>
  <c r="R28" i="10"/>
  <c r="S28" i="10"/>
  <c r="T28" i="10"/>
  <c r="U28" i="10"/>
  <c r="V28" i="10"/>
  <c r="W28" i="10"/>
  <c r="X28" i="10"/>
  <c r="Y28" i="10"/>
  <c r="Z28" i="10"/>
  <c r="AA28" i="10"/>
  <c r="AB28" i="10"/>
  <c r="G29" i="10"/>
  <c r="H29" i="10"/>
  <c r="I29" i="10"/>
  <c r="J29" i="10"/>
  <c r="K29" i="10"/>
  <c r="L29" i="10"/>
  <c r="M29" i="10"/>
  <c r="N29" i="10"/>
  <c r="O29" i="10"/>
  <c r="P29" i="10"/>
  <c r="Q29" i="10"/>
  <c r="R29" i="10"/>
  <c r="S29" i="10"/>
  <c r="T29" i="10"/>
  <c r="U29" i="10"/>
  <c r="V29" i="10"/>
  <c r="W29" i="10"/>
  <c r="X29" i="10"/>
  <c r="Y29" i="10"/>
  <c r="Z29" i="10"/>
  <c r="AA29" i="10"/>
  <c r="AB29" i="10"/>
  <c r="G30" i="10"/>
  <c r="H30" i="10"/>
  <c r="I30" i="10"/>
  <c r="J30" i="10"/>
  <c r="K30" i="10"/>
  <c r="L30" i="10"/>
  <c r="M30" i="10"/>
  <c r="N30" i="10"/>
  <c r="O30" i="10"/>
  <c r="P30" i="10"/>
  <c r="Q30" i="10"/>
  <c r="R30" i="10"/>
  <c r="S30" i="10"/>
  <c r="T30" i="10"/>
  <c r="U30" i="10"/>
  <c r="V30" i="10"/>
  <c r="W30" i="10"/>
  <c r="X30" i="10"/>
  <c r="Y30" i="10"/>
  <c r="Z30" i="10"/>
  <c r="AA30" i="10"/>
  <c r="AB30" i="10"/>
  <c r="G31" i="10"/>
  <c r="H31" i="10"/>
  <c r="I31" i="10"/>
  <c r="J31" i="10"/>
  <c r="K31" i="10"/>
  <c r="L31" i="10"/>
  <c r="M31" i="10"/>
  <c r="N31" i="10"/>
  <c r="O31" i="10"/>
  <c r="P31" i="10"/>
  <c r="Q31" i="10"/>
  <c r="R31" i="10"/>
  <c r="S31" i="10"/>
  <c r="T31" i="10"/>
  <c r="U31" i="10"/>
  <c r="V31" i="10"/>
  <c r="W31" i="10"/>
  <c r="X31" i="10"/>
  <c r="Y31" i="10"/>
  <c r="Z31" i="10"/>
  <c r="AA31" i="10"/>
  <c r="AB31" i="10"/>
  <c r="G32" i="10"/>
  <c r="H32" i="10"/>
  <c r="I32" i="10"/>
  <c r="J32" i="10"/>
  <c r="K32" i="10"/>
  <c r="L32" i="10"/>
  <c r="M32" i="10"/>
  <c r="N32" i="10"/>
  <c r="O32" i="10"/>
  <c r="P32" i="10"/>
  <c r="Q32" i="10"/>
  <c r="R32" i="10"/>
  <c r="S32" i="10"/>
  <c r="T32" i="10"/>
  <c r="U32" i="10"/>
  <c r="V32" i="10"/>
  <c r="W32" i="10"/>
  <c r="X32" i="10"/>
  <c r="Y32" i="10"/>
  <c r="Z32" i="10"/>
  <c r="AA32" i="10"/>
  <c r="AB32" i="10"/>
  <c r="G33" i="10"/>
  <c r="H33" i="10"/>
  <c r="I33" i="10"/>
  <c r="J33" i="10"/>
  <c r="K33" i="10"/>
  <c r="L33" i="10"/>
  <c r="M33" i="10"/>
  <c r="N33" i="10"/>
  <c r="O33" i="10"/>
  <c r="P33" i="10"/>
  <c r="Q33" i="10"/>
  <c r="R33" i="10"/>
  <c r="S33" i="10"/>
  <c r="T33" i="10"/>
  <c r="U33" i="10"/>
  <c r="V33" i="10"/>
  <c r="W33" i="10"/>
  <c r="X33" i="10"/>
  <c r="Y33" i="10"/>
  <c r="Z33" i="10"/>
  <c r="AA33" i="10"/>
  <c r="AB33" i="10"/>
  <c r="E5" i="10"/>
  <c r="F5" i="10"/>
  <c r="E6" i="10"/>
  <c r="F6" i="10"/>
  <c r="E7" i="10"/>
  <c r="F7" i="10"/>
  <c r="E8" i="10"/>
  <c r="F8" i="10"/>
  <c r="E9" i="10"/>
  <c r="F9" i="10"/>
  <c r="E10" i="10"/>
  <c r="F10" i="10"/>
  <c r="E11" i="10"/>
  <c r="F11" i="10"/>
  <c r="E12" i="10"/>
  <c r="F12" i="10"/>
  <c r="E13" i="10"/>
  <c r="F13" i="10"/>
  <c r="E14" i="10"/>
  <c r="F14" i="10"/>
  <c r="E15" i="10"/>
  <c r="F15" i="10"/>
  <c r="E16" i="10"/>
  <c r="F16" i="10"/>
  <c r="E17" i="10"/>
  <c r="F17" i="10"/>
  <c r="E18" i="10"/>
  <c r="F18" i="10"/>
  <c r="E19" i="10"/>
  <c r="F19" i="10"/>
  <c r="E20" i="10"/>
  <c r="F20" i="10"/>
  <c r="E21" i="10"/>
  <c r="F21" i="10"/>
  <c r="E22" i="10"/>
  <c r="F22" i="10"/>
  <c r="E23" i="10"/>
  <c r="F23" i="10"/>
  <c r="E24" i="10"/>
  <c r="F24" i="10"/>
  <c r="E25" i="10"/>
  <c r="F25" i="10"/>
  <c r="E26" i="10"/>
  <c r="F26" i="10"/>
  <c r="E27" i="10"/>
  <c r="F27" i="10"/>
  <c r="E28" i="10"/>
  <c r="F28" i="10"/>
  <c r="E29" i="10"/>
  <c r="F29" i="10"/>
  <c r="E30" i="10"/>
  <c r="F30" i="10"/>
  <c r="E31" i="10"/>
  <c r="F31" i="10"/>
  <c r="E32" i="10"/>
  <c r="F32" i="10"/>
  <c r="E33" i="10"/>
  <c r="F33" i="10"/>
  <c r="E4" i="10"/>
  <c r="B5" i="10"/>
  <c r="C5" i="10"/>
  <c r="D5" i="10"/>
  <c r="B6" i="10"/>
  <c r="C6" i="10"/>
  <c r="D6" i="10"/>
  <c r="B7" i="10"/>
  <c r="C7" i="10"/>
  <c r="D7" i="10"/>
  <c r="B8" i="10"/>
  <c r="C8" i="10"/>
  <c r="D8" i="10"/>
  <c r="B9" i="10"/>
  <c r="C9" i="10"/>
  <c r="D9" i="10"/>
  <c r="B10" i="10"/>
  <c r="C10" i="10"/>
  <c r="D10" i="10"/>
  <c r="B11" i="10"/>
  <c r="C11" i="10"/>
  <c r="D11" i="10"/>
  <c r="B12" i="10"/>
  <c r="C12" i="10"/>
  <c r="D12" i="10"/>
  <c r="B13" i="10"/>
  <c r="C13" i="10"/>
  <c r="D13" i="10"/>
  <c r="B14" i="10"/>
  <c r="C14" i="10"/>
  <c r="D14" i="10"/>
  <c r="B15" i="10"/>
  <c r="C15" i="10"/>
  <c r="D15" i="10"/>
  <c r="B16" i="10"/>
  <c r="C16" i="10"/>
  <c r="D16" i="10"/>
  <c r="B17" i="10"/>
  <c r="C17" i="10"/>
  <c r="D17" i="10"/>
  <c r="B18" i="10"/>
  <c r="C18" i="10"/>
  <c r="D18" i="10"/>
  <c r="B19" i="10"/>
  <c r="C19" i="10"/>
  <c r="D19" i="10"/>
  <c r="B20" i="10"/>
  <c r="C20" i="10"/>
  <c r="D20" i="10"/>
  <c r="B21" i="10"/>
  <c r="C21" i="10"/>
  <c r="D21" i="10"/>
  <c r="B22" i="10"/>
  <c r="C22" i="10"/>
  <c r="D22" i="10"/>
  <c r="B23" i="10"/>
  <c r="C23" i="10"/>
  <c r="D23" i="10"/>
  <c r="B24" i="10"/>
  <c r="C24" i="10"/>
  <c r="D24" i="10"/>
  <c r="B25" i="10"/>
  <c r="C25" i="10"/>
  <c r="D25" i="10"/>
  <c r="B26" i="10"/>
  <c r="C26" i="10"/>
  <c r="D26" i="10"/>
  <c r="B27" i="10"/>
  <c r="C27" i="10"/>
  <c r="D27" i="10"/>
  <c r="B28" i="10"/>
  <c r="C28" i="10"/>
  <c r="D28" i="10"/>
  <c r="B29" i="10"/>
  <c r="C29" i="10"/>
  <c r="D29" i="10"/>
  <c r="B30" i="10"/>
  <c r="C30" i="10"/>
  <c r="D30" i="10"/>
  <c r="B31" i="10"/>
  <c r="C31" i="10"/>
  <c r="D31" i="10"/>
  <c r="B32" i="10"/>
  <c r="C32" i="10"/>
  <c r="D32" i="10"/>
  <c r="B33" i="10"/>
  <c r="C33" i="10"/>
  <c r="D33" i="10"/>
  <c r="B4" i="10"/>
  <c r="C4" i="10" l="1"/>
  <c r="D4" i="10"/>
  <c r="F4" i="10" l="1"/>
  <c r="AB4" i="10"/>
  <c r="AA4" i="10"/>
  <c r="Z4" i="10"/>
  <c r="Y4" i="10"/>
  <c r="W4" i="10"/>
  <c r="V4" i="10"/>
  <c r="S4" i="10"/>
  <c r="R4" i="10"/>
  <c r="Q4" i="10"/>
  <c r="P4" i="10"/>
  <c r="O4" i="10"/>
  <c r="N4" i="10"/>
  <c r="M4" i="10"/>
  <c r="L4" i="10"/>
  <c r="K4" i="10"/>
  <c r="J4" i="10"/>
  <c r="I4" i="10"/>
  <c r="H4" i="10"/>
  <c r="G4" i="10"/>
  <c r="T4" i="10" l="1"/>
  <c r="X4" i="10"/>
  <c r="U4" i="10"/>
</calcChain>
</file>

<file path=xl/sharedStrings.xml><?xml version="1.0" encoding="utf-8"?>
<sst xmlns="http://schemas.openxmlformats.org/spreadsheetml/2006/main" count="58" uniqueCount="30">
  <si>
    <t>W1</t>
  </si>
  <si>
    <t>W2</t>
  </si>
  <si>
    <t>W3</t>
  </si>
  <si>
    <t>W4</t>
  </si>
  <si>
    <t>W5</t>
  </si>
  <si>
    <t>W6</t>
  </si>
  <si>
    <t>VM Reading</t>
  </si>
  <si>
    <t>Water</t>
  </si>
  <si>
    <t>Gas</t>
  </si>
  <si>
    <t>Date</t>
  </si>
  <si>
    <t>D7</t>
  </si>
  <si>
    <t>D8</t>
  </si>
  <si>
    <t>D9</t>
  </si>
  <si>
    <t>D10</t>
  </si>
  <si>
    <t>Electricity</t>
  </si>
  <si>
    <t>VM Coins</t>
  </si>
  <si>
    <t>Detergent 1</t>
  </si>
  <si>
    <t>Detergent 2</t>
  </si>
  <si>
    <t>Detergent 3</t>
  </si>
  <si>
    <t>Detergent 4</t>
  </si>
  <si>
    <t>Softener 1</t>
  </si>
  <si>
    <t>Softener 2</t>
  </si>
  <si>
    <t>Bleach 1</t>
  </si>
  <si>
    <t>Bleach 2</t>
  </si>
  <si>
    <t>Aroma 1</t>
  </si>
  <si>
    <t>Aroma 2</t>
  </si>
  <si>
    <t>Bag 1</t>
  </si>
  <si>
    <t>Bag 2</t>
  </si>
  <si>
    <t>RAW Reading</t>
  </si>
  <si>
    <t>Finalized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</si>
</sst>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006600"/>
        <bgColor indexed="64"/>
      </patternFill>
    </fill>
    <fill>
      <patternFill patternType="solid">
        <fgColor theme="5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left"/>
    </xf>
    <xf numFmtId="0" fontId="2" fillId="2" borderId="1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14" fontId="0" fillId="0" borderId="1" xfId="0" applyNumberFormat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3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6600"/>
      <color rgb="FFCCFFCC"/>
      <color rgb="FFCCFFFF"/>
      <color rgb="FFFF7C80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C37"/>
  <sheetViews>
    <sheetView tabSelected="1"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H1" sqref="H1"/>
    </sheetView>
  </sheetViews>
  <sheetFormatPr baseColWidth="10" defaultColWidth="11.83203125" defaultRowHeight="15" x14ac:dyDescent="0.2"/>
  <cols>
    <col min="1" max="1" width="11.83203125" style="3"/>
    <col min="2" max="2" width="10.5" style="1" customWidth="1"/>
    <col min="3" max="4" width="11.83203125" style="1"/>
    <col min="5" max="5" width="13" style="1" customWidth="1"/>
    <col min="6" max="6" width="13.5" style="1" customWidth="1"/>
    <col min="7" max="18" width="11.83203125" style="1"/>
    <col min="19" max="16384" width="11.83203125" style="3"/>
  </cols>
  <sheetData>
    <row r="1" spans="1:28" ht="26" x14ac:dyDescent="0.3">
      <c r="A1" s="5" t="s">
        <v>28</v>
      </c>
    </row>
    <row r="3" spans="1:28" x14ac:dyDescent="0.2">
      <c r="A3" s="4" t="s">
        <v>9</v>
      </c>
      <c r="B3" s="4" t="s">
        <v>8</v>
      </c>
      <c r="C3" s="4" t="s">
        <v>14</v>
      </c>
      <c r="D3" s="4" t="s">
        <v>7</v>
      </c>
      <c r="E3" s="8" t="s">
        <v>6</v>
      </c>
      <c r="F3" s="8" t="s">
        <v>15</v>
      </c>
      <c r="G3" s="4" t="s">
        <v>16</v>
      </c>
      <c r="H3" s="4" t="s">
        <v>17</v>
      </c>
      <c r="I3" s="4" t="s">
        <v>18</v>
      </c>
      <c r="J3" s="4" t="s">
        <v>19</v>
      </c>
      <c r="K3" s="4" t="s">
        <v>20</v>
      </c>
      <c r="L3" s="4" t="s">
        <v>21</v>
      </c>
      <c r="M3" s="4" t="s">
        <v>22</v>
      </c>
      <c r="N3" s="4" t="s">
        <v>23</v>
      </c>
      <c r="O3" s="4" t="s">
        <v>24</v>
      </c>
      <c r="P3" s="4" t="s">
        <v>25</v>
      </c>
      <c r="Q3" s="4" t="s">
        <v>26</v>
      </c>
      <c r="R3" s="4" t="s">
        <v>27</v>
      </c>
      <c r="S3" s="7" t="s">
        <v>0</v>
      </c>
      <c r="T3" s="7" t="s">
        <v>1</v>
      </c>
      <c r="U3" s="7" t="s">
        <v>2</v>
      </c>
      <c r="V3" s="7" t="s">
        <v>3</v>
      </c>
      <c r="W3" s="7" t="s">
        <v>4</v>
      </c>
      <c r="X3" s="7" t="s">
        <v>5</v>
      </c>
      <c r="Y3" s="7" t="s">
        <v>10</v>
      </c>
      <c r="Z3" s="7" t="s">
        <v>11</v>
      </c>
      <c r="AA3" s="7" t="s">
        <v>12</v>
      </c>
      <c r="AB3" s="7" t="s">
        <v>13</v>
      </c>
    </row>
    <row r="4" spans="1:28" x14ac:dyDescent="0.2">
      <c r="A4" s="6">
        <v>42248</v>
      </c>
      <c r="B4" s="2">
        <v>199618</v>
      </c>
      <c r="C4" s="1">
        <v>913</v>
      </c>
      <c r="D4" s="2">
        <v>3971893</v>
      </c>
      <c r="E4" s="2">
        <v>9683</v>
      </c>
      <c r="F4" s="2">
        <f>159+102</f>
        <v>261</v>
      </c>
      <c r="G4" s="2">
        <v>19</v>
      </c>
      <c r="H4" s="2">
        <v>19</v>
      </c>
      <c r="I4" s="2">
        <v>17</v>
      </c>
      <c r="J4" s="2">
        <v>18</v>
      </c>
      <c r="K4" s="2">
        <v>12</v>
      </c>
      <c r="L4" s="2">
        <v>12</v>
      </c>
      <c r="M4" s="2">
        <v>25</v>
      </c>
      <c r="N4" s="2">
        <v>25</v>
      </c>
      <c r="O4" s="2">
        <v>22</v>
      </c>
      <c r="P4" s="2">
        <v>22</v>
      </c>
      <c r="Q4" s="2">
        <v>19</v>
      </c>
      <c r="R4" s="2">
        <v>20</v>
      </c>
      <c r="S4" s="2">
        <f>147+56</f>
        <v>203</v>
      </c>
      <c r="T4" s="2">
        <f>317+57</f>
        <v>374</v>
      </c>
      <c r="U4" s="2">
        <f>442+317</f>
        <v>759</v>
      </c>
      <c r="V4" s="2">
        <f>379+170</f>
        <v>549</v>
      </c>
      <c r="W4" s="2">
        <f>221+244</f>
        <v>465</v>
      </c>
      <c r="X4" s="2">
        <f>221+158</f>
        <v>379</v>
      </c>
      <c r="Y4" s="2">
        <f>464+165</f>
        <v>629</v>
      </c>
      <c r="Z4" s="2">
        <f>232+108</f>
        <v>340</v>
      </c>
      <c r="AA4" s="2">
        <f>215+74</f>
        <v>289</v>
      </c>
      <c r="AB4" s="2">
        <f>465+51</f>
        <v>516</v>
      </c>
    </row>
    <row r="5" spans="1:28" x14ac:dyDescent="0.2">
      <c r="A5" s="6">
        <v>42249</v>
      </c>
      <c r="B5" s="2">
        <v>203232</v>
      </c>
      <c r="C5" s="2">
        <v>932</v>
      </c>
      <c r="D5" s="2">
        <v>402450</v>
      </c>
      <c r="E5" s="2">
        <v>9944</v>
      </c>
      <c r="F5" s="2">
        <v>312</v>
      </c>
      <c r="G5" s="2">
        <v>18</v>
      </c>
      <c r="H5" s="2">
        <v>17</v>
      </c>
      <c r="I5" s="2">
        <v>14</v>
      </c>
      <c r="J5" s="2">
        <v>14</v>
      </c>
      <c r="K5" s="2">
        <v>10</v>
      </c>
      <c r="L5" s="2">
        <v>10</v>
      </c>
      <c r="M5" s="2">
        <v>24</v>
      </c>
      <c r="N5" s="2">
        <v>24</v>
      </c>
      <c r="O5" s="2">
        <v>21</v>
      </c>
      <c r="P5" s="2">
        <v>22</v>
      </c>
      <c r="Q5" s="2">
        <v>18</v>
      </c>
      <c r="R5" s="2">
        <v>19</v>
      </c>
      <c r="S5" s="2">
        <v>68</v>
      </c>
      <c r="T5" s="2">
        <v>80</v>
      </c>
      <c r="U5" s="2">
        <v>425</v>
      </c>
      <c r="V5" s="2">
        <v>477</v>
      </c>
      <c r="W5" s="2">
        <v>278</v>
      </c>
      <c r="X5" s="2">
        <v>426</v>
      </c>
      <c r="Y5" s="2">
        <v>317</v>
      </c>
      <c r="Z5" s="2">
        <v>51</v>
      </c>
      <c r="AA5" s="2">
        <v>221</v>
      </c>
      <c r="AB5" s="2">
        <v>261</v>
      </c>
    </row>
    <row r="6" spans="1:28" x14ac:dyDescent="0.2">
      <c r="A6" s="6">
        <v>42250</v>
      </c>
      <c r="B6" s="2">
        <v>204648</v>
      </c>
      <c r="C6" s="2">
        <v>950</v>
      </c>
      <c r="D6" s="2">
        <v>4080760</v>
      </c>
      <c r="E6" s="2">
        <v>10171</v>
      </c>
      <c r="F6" s="2">
        <v>108</v>
      </c>
      <c r="G6" s="2">
        <v>18</v>
      </c>
      <c r="H6" s="2">
        <v>17</v>
      </c>
      <c r="I6" s="2">
        <v>12</v>
      </c>
      <c r="J6" s="2">
        <v>13</v>
      </c>
      <c r="K6" s="2">
        <v>10</v>
      </c>
      <c r="L6" s="2">
        <v>10</v>
      </c>
      <c r="M6" s="2">
        <v>23</v>
      </c>
      <c r="N6" s="2">
        <v>23</v>
      </c>
      <c r="O6" s="2">
        <v>21</v>
      </c>
      <c r="P6" s="2">
        <v>22</v>
      </c>
      <c r="Q6" s="2">
        <v>17</v>
      </c>
      <c r="R6" s="2">
        <v>18</v>
      </c>
      <c r="S6" s="2">
        <v>114</v>
      </c>
      <c r="T6" s="2">
        <v>227</v>
      </c>
      <c r="U6" s="2">
        <v>443</v>
      </c>
      <c r="V6" s="2">
        <v>318</v>
      </c>
      <c r="W6" s="2">
        <v>221</v>
      </c>
      <c r="X6" s="2">
        <v>402</v>
      </c>
      <c r="Y6" s="2">
        <v>51</v>
      </c>
      <c r="Z6" s="2">
        <v>153</v>
      </c>
      <c r="AA6" s="2">
        <v>210</v>
      </c>
      <c r="AB6" s="2">
        <v>165</v>
      </c>
    </row>
    <row r="7" spans="1:28" x14ac:dyDescent="0.2">
      <c r="A7" s="6">
        <v>42251</v>
      </c>
      <c r="B7" s="2"/>
      <c r="C7" s="2"/>
      <c r="D7" s="2"/>
      <c r="E7" s="2">
        <v>10510</v>
      </c>
      <c r="F7" s="2">
        <v>130</v>
      </c>
      <c r="G7" s="2">
        <v>18</v>
      </c>
      <c r="H7" s="2">
        <v>17</v>
      </c>
      <c r="I7" s="2">
        <v>12</v>
      </c>
      <c r="J7" s="2">
        <v>13</v>
      </c>
      <c r="K7" s="2">
        <v>9</v>
      </c>
      <c r="L7" s="2">
        <v>9</v>
      </c>
      <c r="M7" s="2">
        <v>21</v>
      </c>
      <c r="N7" s="2">
        <v>22</v>
      </c>
      <c r="O7" s="2">
        <v>20</v>
      </c>
      <c r="P7" s="2">
        <v>21</v>
      </c>
      <c r="Q7" s="2">
        <v>17</v>
      </c>
      <c r="R7" s="2">
        <v>17</v>
      </c>
      <c r="S7" s="2">
        <v>80</v>
      </c>
      <c r="T7" s="2">
        <v>238</v>
      </c>
      <c r="U7" s="2">
        <v>221</v>
      </c>
      <c r="V7" s="2">
        <v>539</v>
      </c>
      <c r="W7" s="2">
        <v>403</v>
      </c>
      <c r="X7" s="2">
        <v>409</v>
      </c>
      <c r="Y7" s="2">
        <v>255</v>
      </c>
      <c r="Z7" s="2">
        <v>215</v>
      </c>
      <c r="AA7" s="2">
        <v>204</v>
      </c>
      <c r="AB7" s="2">
        <v>266</v>
      </c>
    </row>
    <row r="8" spans="1:28" x14ac:dyDescent="0.2">
      <c r="A8" s="6">
        <v>42252</v>
      </c>
      <c r="B8" s="2">
        <v>212199</v>
      </c>
      <c r="C8" s="2">
        <v>994</v>
      </c>
      <c r="D8" s="2">
        <v>4227105</v>
      </c>
      <c r="E8" s="2">
        <v>10928</v>
      </c>
      <c r="F8" s="2">
        <v>369</v>
      </c>
      <c r="G8" s="2">
        <v>26</v>
      </c>
      <c r="H8" s="2">
        <v>25</v>
      </c>
      <c r="I8" s="2">
        <v>19</v>
      </c>
      <c r="J8" s="2">
        <v>18</v>
      </c>
      <c r="K8" s="2">
        <v>16</v>
      </c>
      <c r="L8" s="2">
        <v>17</v>
      </c>
      <c r="M8" s="2">
        <v>20</v>
      </c>
      <c r="N8" s="2">
        <v>21</v>
      </c>
      <c r="O8" s="2">
        <v>19</v>
      </c>
      <c r="P8" s="2">
        <v>19</v>
      </c>
      <c r="Q8" s="2">
        <v>15</v>
      </c>
      <c r="R8" s="2">
        <v>15</v>
      </c>
      <c r="S8" s="2">
        <v>142</v>
      </c>
      <c r="T8" s="2">
        <v>436</v>
      </c>
      <c r="U8" s="2">
        <v>431</v>
      </c>
      <c r="V8" s="2">
        <v>516</v>
      </c>
      <c r="W8" s="2">
        <v>380</v>
      </c>
      <c r="X8" s="2">
        <v>658</v>
      </c>
      <c r="Y8" s="2">
        <v>408</v>
      </c>
      <c r="Z8" s="2">
        <v>283</v>
      </c>
      <c r="AA8" s="2">
        <v>273</v>
      </c>
      <c r="AB8" s="2">
        <v>465</v>
      </c>
    </row>
    <row r="9" spans="1:28" x14ac:dyDescent="0.2">
      <c r="A9" s="6">
        <v>42253</v>
      </c>
      <c r="B9" s="2">
        <v>222319</v>
      </c>
      <c r="C9" s="2">
        <v>1020</v>
      </c>
      <c r="D9" s="2">
        <v>4351347</v>
      </c>
      <c r="E9" s="2">
        <v>11592</v>
      </c>
      <c r="F9" s="2">
        <v>289</v>
      </c>
      <c r="G9" s="2">
        <v>22</v>
      </c>
      <c r="H9" s="2">
        <v>22</v>
      </c>
      <c r="I9" s="2">
        <v>17</v>
      </c>
      <c r="J9" s="2">
        <v>17</v>
      </c>
      <c r="K9" s="2">
        <v>15</v>
      </c>
      <c r="L9" s="2">
        <v>16</v>
      </c>
      <c r="M9" s="2">
        <v>20</v>
      </c>
      <c r="N9" s="2">
        <v>21</v>
      </c>
      <c r="O9" s="2">
        <v>17</v>
      </c>
      <c r="P9" s="2">
        <v>18</v>
      </c>
      <c r="Q9" s="2">
        <v>14</v>
      </c>
      <c r="R9" s="2">
        <v>13</v>
      </c>
      <c r="S9" s="2">
        <v>227</v>
      </c>
      <c r="T9" s="2">
        <v>477</v>
      </c>
      <c r="U9" s="2">
        <v>868</v>
      </c>
      <c r="V9" s="2">
        <v>981</v>
      </c>
      <c r="W9" s="2">
        <v>720</v>
      </c>
      <c r="X9" s="2">
        <v>781</v>
      </c>
      <c r="Y9" s="2">
        <v>765</v>
      </c>
      <c r="Z9" s="2">
        <v>732</v>
      </c>
      <c r="AA9" s="2">
        <v>720</v>
      </c>
      <c r="AB9" s="2">
        <v>885</v>
      </c>
    </row>
    <row r="10" spans="1:28" x14ac:dyDescent="0.2">
      <c r="A10" s="6">
        <v>42254</v>
      </c>
      <c r="B10" s="2">
        <v>225196</v>
      </c>
      <c r="C10" s="2">
        <v>1050</v>
      </c>
      <c r="D10" s="2">
        <v>4428443</v>
      </c>
      <c r="E10" s="2">
        <v>11911</v>
      </c>
      <c r="F10" s="2">
        <v>170</v>
      </c>
      <c r="G10" s="2">
        <v>21</v>
      </c>
      <c r="H10" s="2">
        <v>21</v>
      </c>
      <c r="I10" s="2">
        <v>16</v>
      </c>
      <c r="J10" s="2">
        <v>16</v>
      </c>
      <c r="K10" s="2">
        <v>14</v>
      </c>
      <c r="L10" s="2">
        <v>15</v>
      </c>
      <c r="M10" s="2">
        <v>20</v>
      </c>
      <c r="N10" s="2">
        <v>21</v>
      </c>
      <c r="O10" s="2">
        <v>16</v>
      </c>
      <c r="P10" s="2">
        <v>17</v>
      </c>
      <c r="Q10" s="2">
        <v>12</v>
      </c>
      <c r="R10" s="2">
        <v>12</v>
      </c>
      <c r="S10" s="2">
        <v>283</v>
      </c>
      <c r="T10" s="2">
        <v>453</v>
      </c>
      <c r="U10" s="2">
        <v>403</v>
      </c>
      <c r="V10" s="2">
        <v>295</v>
      </c>
      <c r="W10" s="2">
        <v>442</v>
      </c>
      <c r="X10" s="2">
        <v>476</v>
      </c>
      <c r="Y10" s="2">
        <v>431</v>
      </c>
      <c r="Z10" s="2">
        <v>323</v>
      </c>
      <c r="AA10" s="2">
        <v>102</v>
      </c>
      <c r="AB10" s="2">
        <v>352</v>
      </c>
    </row>
    <row r="11" spans="1:28" x14ac:dyDescent="0.2">
      <c r="A11" s="6">
        <v>42255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</row>
    <row r="12" spans="1:28" x14ac:dyDescent="0.2">
      <c r="A12" s="6">
        <v>42256</v>
      </c>
      <c r="B12" s="2">
        <v>233887</v>
      </c>
      <c r="C12" s="2">
        <v>1085</v>
      </c>
      <c r="D12" s="2">
        <v>4570650</v>
      </c>
      <c r="E12" s="2">
        <v>12604</v>
      </c>
      <c r="F12" s="2">
        <v>403</v>
      </c>
      <c r="G12" s="2">
        <v>18</v>
      </c>
      <c r="H12" s="2">
        <v>17</v>
      </c>
      <c r="I12" s="2">
        <v>16</v>
      </c>
      <c r="J12" s="2">
        <v>15</v>
      </c>
      <c r="K12" s="2">
        <v>11</v>
      </c>
      <c r="L12" s="2">
        <v>12</v>
      </c>
      <c r="M12" s="2">
        <v>20</v>
      </c>
      <c r="N12" s="2">
        <v>21</v>
      </c>
      <c r="O12" s="2">
        <v>13</v>
      </c>
      <c r="P12" s="2">
        <v>13</v>
      </c>
      <c r="Q12" s="2">
        <v>10</v>
      </c>
      <c r="R12" s="2">
        <v>10</v>
      </c>
      <c r="S12" s="2">
        <v>283</v>
      </c>
      <c r="T12" s="2">
        <v>624</v>
      </c>
      <c r="U12" s="2">
        <v>981</v>
      </c>
      <c r="V12" s="2">
        <v>902</v>
      </c>
      <c r="W12" s="2">
        <v>908</v>
      </c>
      <c r="X12" s="2">
        <v>760</v>
      </c>
      <c r="Y12" s="2">
        <v>879</v>
      </c>
      <c r="Z12" s="2">
        <v>448</v>
      </c>
      <c r="AA12" s="2">
        <v>442</v>
      </c>
      <c r="AB12" s="2">
        <v>437</v>
      </c>
    </row>
    <row r="13" spans="1:28" x14ac:dyDescent="0.2">
      <c r="A13" s="6">
        <v>42257</v>
      </c>
      <c r="B13" s="2">
        <v>237778</v>
      </c>
      <c r="C13" s="2">
        <v>1115</v>
      </c>
      <c r="D13" s="2">
        <v>4652640</v>
      </c>
      <c r="E13" s="2">
        <v>12949</v>
      </c>
      <c r="F13" s="2">
        <v>219</v>
      </c>
      <c r="G13" s="2">
        <v>17</v>
      </c>
      <c r="H13" s="2">
        <v>16</v>
      </c>
      <c r="I13" s="2">
        <v>13</v>
      </c>
      <c r="J13" s="2">
        <v>13</v>
      </c>
      <c r="K13" s="2">
        <v>11</v>
      </c>
      <c r="L13" s="2">
        <v>11</v>
      </c>
      <c r="M13" s="2">
        <v>20</v>
      </c>
      <c r="N13" s="2">
        <v>20</v>
      </c>
      <c r="O13" s="2">
        <v>12</v>
      </c>
      <c r="P13" s="2">
        <v>12</v>
      </c>
      <c r="Q13" s="2">
        <v>10</v>
      </c>
      <c r="R13" s="2">
        <v>9</v>
      </c>
      <c r="S13" s="2">
        <v>250</v>
      </c>
      <c r="T13" s="2">
        <v>182</v>
      </c>
      <c r="U13" s="2">
        <v>612</v>
      </c>
      <c r="V13" s="2">
        <v>453</v>
      </c>
      <c r="W13" s="2">
        <v>391</v>
      </c>
      <c r="X13" s="2">
        <v>391</v>
      </c>
      <c r="Y13" s="2">
        <v>357</v>
      </c>
      <c r="Z13" s="2">
        <v>306</v>
      </c>
      <c r="AA13" s="2">
        <v>318</v>
      </c>
      <c r="AB13" s="2">
        <v>312</v>
      </c>
    </row>
    <row r="14" spans="1:28" x14ac:dyDescent="0.2">
      <c r="A14" s="6">
        <v>42258</v>
      </c>
      <c r="B14" s="2">
        <v>242765</v>
      </c>
      <c r="C14" s="2">
        <v>1139</v>
      </c>
      <c r="D14" s="2">
        <v>4732400</v>
      </c>
      <c r="E14" s="2"/>
      <c r="F14" s="2">
        <v>80</v>
      </c>
      <c r="G14" s="2">
        <v>16</v>
      </c>
      <c r="H14" s="2">
        <v>17</v>
      </c>
      <c r="I14" s="2">
        <v>12</v>
      </c>
      <c r="J14" s="2">
        <v>12</v>
      </c>
      <c r="K14" s="2">
        <v>11</v>
      </c>
      <c r="L14" s="2">
        <v>11</v>
      </c>
      <c r="M14" s="2">
        <v>19</v>
      </c>
      <c r="N14" s="2">
        <v>20</v>
      </c>
      <c r="O14" s="2">
        <v>11</v>
      </c>
      <c r="P14" s="2">
        <v>12</v>
      </c>
      <c r="Q14" s="2">
        <v>10</v>
      </c>
      <c r="R14" s="2">
        <v>10</v>
      </c>
      <c r="S14" s="2">
        <v>260</v>
      </c>
      <c r="T14" s="2">
        <v>204</v>
      </c>
      <c r="U14" s="2">
        <v>465</v>
      </c>
      <c r="V14" s="2">
        <v>602</v>
      </c>
      <c r="W14" s="2">
        <v>294</v>
      </c>
      <c r="X14" s="2">
        <v>477</v>
      </c>
      <c r="Y14" s="2">
        <v>510</v>
      </c>
      <c r="Z14" s="2">
        <v>431</v>
      </c>
      <c r="AA14" s="2">
        <v>278</v>
      </c>
      <c r="AB14" s="2">
        <v>386</v>
      </c>
    </row>
    <row r="15" spans="1:28" x14ac:dyDescent="0.2">
      <c r="A15" s="6">
        <v>42259</v>
      </c>
      <c r="B15" s="2">
        <v>248800</v>
      </c>
      <c r="C15" s="2">
        <v>1165</v>
      </c>
      <c r="D15" s="2">
        <v>4845358</v>
      </c>
      <c r="E15" s="2">
        <v>13799</v>
      </c>
      <c r="F15" s="2">
        <v>181</v>
      </c>
      <c r="G15" s="2">
        <v>16</v>
      </c>
      <c r="H15" s="2">
        <v>15</v>
      </c>
      <c r="I15" s="2">
        <v>11</v>
      </c>
      <c r="J15" s="2">
        <v>11</v>
      </c>
      <c r="K15" s="2">
        <v>9</v>
      </c>
      <c r="L15" s="2">
        <v>9</v>
      </c>
      <c r="M15" s="2">
        <v>19</v>
      </c>
      <c r="N15" s="2">
        <v>20</v>
      </c>
      <c r="O15" s="2">
        <v>10</v>
      </c>
      <c r="P15" s="2">
        <v>11</v>
      </c>
      <c r="Q15" s="2">
        <v>9</v>
      </c>
      <c r="R15" s="2">
        <v>8</v>
      </c>
      <c r="S15" s="2">
        <v>57</v>
      </c>
      <c r="T15" s="2">
        <v>352</v>
      </c>
      <c r="U15" s="2">
        <v>833</v>
      </c>
      <c r="V15" s="2">
        <v>646</v>
      </c>
      <c r="W15" s="2">
        <v>646</v>
      </c>
      <c r="X15" s="2">
        <v>613</v>
      </c>
      <c r="Y15" s="2">
        <v>686</v>
      </c>
      <c r="Z15" s="2">
        <v>334</v>
      </c>
      <c r="AA15" s="2">
        <v>249</v>
      </c>
      <c r="AB15" s="2">
        <v>385</v>
      </c>
    </row>
    <row r="16" spans="1:28" x14ac:dyDescent="0.2">
      <c r="A16" s="6">
        <v>42260</v>
      </c>
      <c r="B16" s="2">
        <v>257782</v>
      </c>
      <c r="C16" s="2">
        <v>1196</v>
      </c>
      <c r="D16" s="2">
        <v>5002105</v>
      </c>
      <c r="E16" s="2">
        <v>14525</v>
      </c>
      <c r="F16" s="2">
        <v>442</v>
      </c>
      <c r="G16" s="2">
        <v>10</v>
      </c>
      <c r="H16" s="2">
        <v>10</v>
      </c>
      <c r="I16" s="2">
        <v>9</v>
      </c>
      <c r="J16" s="2">
        <v>9</v>
      </c>
      <c r="K16" s="2">
        <v>16</v>
      </c>
      <c r="L16" s="2">
        <v>16</v>
      </c>
      <c r="M16" s="2">
        <v>19</v>
      </c>
      <c r="N16" s="2">
        <v>19</v>
      </c>
      <c r="O16" s="2">
        <v>19</v>
      </c>
      <c r="P16" s="2">
        <v>20</v>
      </c>
      <c r="Q16" s="2">
        <v>17</v>
      </c>
      <c r="R16" s="2">
        <v>17</v>
      </c>
      <c r="S16" s="2">
        <v>261</v>
      </c>
      <c r="T16" s="2">
        <v>533</v>
      </c>
      <c r="U16" s="2">
        <v>1032</v>
      </c>
      <c r="V16" s="2">
        <v>1072</v>
      </c>
      <c r="W16" s="2">
        <v>829</v>
      </c>
      <c r="X16" s="2">
        <v>868</v>
      </c>
      <c r="Y16" s="2">
        <v>965</v>
      </c>
      <c r="Z16" s="2">
        <v>488</v>
      </c>
      <c r="AA16" s="2">
        <v>431</v>
      </c>
      <c r="AB16" s="2">
        <v>658</v>
      </c>
    </row>
    <row r="17" spans="1:28" x14ac:dyDescent="0.2">
      <c r="A17" s="6">
        <v>42261</v>
      </c>
      <c r="B17" s="9">
        <f>AVERAGE(B16,B18)</f>
        <v>262093.5</v>
      </c>
      <c r="C17" s="2">
        <v>1216</v>
      </c>
      <c r="D17" s="2">
        <v>5030170</v>
      </c>
      <c r="E17" s="2">
        <v>14775</v>
      </c>
      <c r="F17" s="2">
        <v>85</v>
      </c>
      <c r="G17" s="2">
        <v>10</v>
      </c>
      <c r="H17" s="2">
        <v>9</v>
      </c>
      <c r="I17" s="2">
        <v>9</v>
      </c>
      <c r="J17" s="2">
        <v>9</v>
      </c>
      <c r="K17" s="2">
        <v>15</v>
      </c>
      <c r="L17" s="2">
        <v>16</v>
      </c>
      <c r="M17" s="2">
        <v>18</v>
      </c>
      <c r="N17" s="2">
        <v>19</v>
      </c>
      <c r="O17" s="2">
        <v>18</v>
      </c>
      <c r="P17" s="2">
        <v>19</v>
      </c>
      <c r="Q17" s="2">
        <v>17</v>
      </c>
      <c r="R17" s="2">
        <v>17</v>
      </c>
      <c r="S17" s="2">
        <v>170</v>
      </c>
      <c r="T17" s="2">
        <v>227</v>
      </c>
      <c r="U17" s="2">
        <v>255</v>
      </c>
      <c r="V17" s="2">
        <v>170</v>
      </c>
      <c r="W17" s="2">
        <v>85</v>
      </c>
      <c r="X17" s="2">
        <v>158</v>
      </c>
      <c r="Y17" s="2">
        <v>369</v>
      </c>
      <c r="Z17" s="2">
        <v>255</v>
      </c>
      <c r="AA17" s="2">
        <v>255</v>
      </c>
      <c r="AB17" s="2">
        <v>443</v>
      </c>
    </row>
    <row r="18" spans="1:28" x14ac:dyDescent="0.2">
      <c r="A18" s="6">
        <v>42262</v>
      </c>
      <c r="B18" s="2">
        <v>266405</v>
      </c>
      <c r="C18" s="2">
        <v>1240</v>
      </c>
      <c r="D18" s="2">
        <v>5108026</v>
      </c>
      <c r="E18" s="2">
        <v>15165</v>
      </c>
      <c r="F18" s="2">
        <v>130</v>
      </c>
      <c r="G18" s="2">
        <v>9</v>
      </c>
      <c r="H18" s="2">
        <v>8</v>
      </c>
      <c r="I18" s="2">
        <v>9</v>
      </c>
      <c r="J18" s="2">
        <v>10</v>
      </c>
      <c r="K18" s="2">
        <v>14</v>
      </c>
      <c r="L18" s="2">
        <v>15</v>
      </c>
      <c r="M18" s="2">
        <v>18</v>
      </c>
      <c r="N18" s="2">
        <v>19</v>
      </c>
      <c r="O18" s="2">
        <v>17</v>
      </c>
      <c r="P18" s="2">
        <v>18</v>
      </c>
      <c r="Q18" s="2">
        <v>17</v>
      </c>
      <c r="R18" s="2">
        <v>16</v>
      </c>
      <c r="S18" s="2">
        <v>181</v>
      </c>
      <c r="T18" s="2">
        <v>114</v>
      </c>
      <c r="U18" s="2">
        <v>528</v>
      </c>
      <c r="V18" s="2">
        <v>454</v>
      </c>
      <c r="W18" s="2">
        <v>391</v>
      </c>
      <c r="X18" s="2">
        <v>635</v>
      </c>
      <c r="Y18" s="2">
        <v>539</v>
      </c>
      <c r="Z18" s="2">
        <v>216</v>
      </c>
      <c r="AA18" s="2">
        <v>221</v>
      </c>
      <c r="AB18" s="2">
        <v>505</v>
      </c>
    </row>
    <row r="19" spans="1:28" x14ac:dyDescent="0.2">
      <c r="A19" s="6">
        <v>42263</v>
      </c>
      <c r="B19" s="2">
        <v>270800</v>
      </c>
      <c r="C19" s="2">
        <v>1268</v>
      </c>
      <c r="D19" s="2">
        <v>5225350</v>
      </c>
      <c r="E19" s="2">
        <v>15641</v>
      </c>
      <c r="F19" s="2">
        <v>283</v>
      </c>
      <c r="G19" s="2">
        <v>16</v>
      </c>
      <c r="H19" s="2">
        <v>16</v>
      </c>
      <c r="I19" s="2">
        <v>16</v>
      </c>
      <c r="J19" s="2">
        <v>16</v>
      </c>
      <c r="K19" s="2">
        <v>22</v>
      </c>
      <c r="L19" s="2">
        <v>22</v>
      </c>
      <c r="M19" s="2">
        <v>28</v>
      </c>
      <c r="N19" s="2">
        <v>28</v>
      </c>
      <c r="O19" s="2">
        <v>27</v>
      </c>
      <c r="P19" s="2">
        <v>28</v>
      </c>
      <c r="Q19" s="2">
        <v>26</v>
      </c>
      <c r="R19" s="2">
        <v>26</v>
      </c>
      <c r="S19" s="2">
        <v>295</v>
      </c>
      <c r="T19" s="2">
        <v>442</v>
      </c>
      <c r="U19" s="2">
        <v>669</v>
      </c>
      <c r="V19" s="2">
        <v>828</v>
      </c>
      <c r="W19" s="2">
        <v>975</v>
      </c>
      <c r="X19" s="2">
        <v>561</v>
      </c>
      <c r="Y19" s="2">
        <v>488</v>
      </c>
      <c r="Z19" s="2">
        <v>369</v>
      </c>
      <c r="AA19" s="2">
        <v>357</v>
      </c>
      <c r="AB19" s="2">
        <v>409</v>
      </c>
    </row>
    <row r="20" spans="1:28" x14ac:dyDescent="0.2">
      <c r="A20" s="6">
        <v>42264</v>
      </c>
      <c r="B20" s="2">
        <v>277876</v>
      </c>
      <c r="C20" s="2">
        <v>1293</v>
      </c>
      <c r="D20" s="2">
        <v>5288935</v>
      </c>
      <c r="E20" s="2">
        <v>15983</v>
      </c>
      <c r="F20" s="2">
        <v>125</v>
      </c>
      <c r="G20" s="2">
        <v>16</v>
      </c>
      <c r="H20" s="2">
        <v>15</v>
      </c>
      <c r="I20" s="2">
        <v>15</v>
      </c>
      <c r="J20" s="2">
        <v>15</v>
      </c>
      <c r="K20" s="2">
        <v>20</v>
      </c>
      <c r="L20" s="2">
        <v>21</v>
      </c>
      <c r="M20" s="2">
        <v>28</v>
      </c>
      <c r="N20" s="2">
        <v>28</v>
      </c>
      <c r="O20" s="2">
        <v>27</v>
      </c>
      <c r="P20" s="2">
        <v>28</v>
      </c>
      <c r="Q20" s="2">
        <v>25</v>
      </c>
      <c r="R20" s="2">
        <v>25</v>
      </c>
      <c r="S20" s="2">
        <v>124</v>
      </c>
      <c r="T20" s="2">
        <v>193</v>
      </c>
      <c r="U20" s="2">
        <v>369</v>
      </c>
      <c r="V20" s="2">
        <v>465</v>
      </c>
      <c r="W20" s="2">
        <v>317</v>
      </c>
      <c r="X20" s="2">
        <v>476</v>
      </c>
      <c r="Y20" s="2">
        <v>510</v>
      </c>
      <c r="Z20" s="2">
        <v>420</v>
      </c>
      <c r="AA20" s="2">
        <v>261</v>
      </c>
      <c r="AB20" s="2">
        <v>354</v>
      </c>
    </row>
    <row r="21" spans="1:28" x14ac:dyDescent="0.2">
      <c r="A21" s="6">
        <v>42265</v>
      </c>
      <c r="B21" s="2">
        <v>282831</v>
      </c>
      <c r="C21" s="2">
        <v>1315</v>
      </c>
      <c r="D21" s="2">
        <v>5358248</v>
      </c>
      <c r="E21" s="2">
        <v>16372</v>
      </c>
      <c r="F21" s="2">
        <v>176</v>
      </c>
      <c r="G21" s="2">
        <v>14</v>
      </c>
      <c r="H21" s="2">
        <v>13</v>
      </c>
      <c r="I21" s="2">
        <v>15</v>
      </c>
      <c r="J21" s="2">
        <v>14</v>
      </c>
      <c r="K21" s="2">
        <v>19</v>
      </c>
      <c r="L21" s="2">
        <v>20</v>
      </c>
      <c r="M21" s="2">
        <v>28</v>
      </c>
      <c r="N21" s="2">
        <v>28</v>
      </c>
      <c r="O21" s="2">
        <v>26</v>
      </c>
      <c r="P21" s="2">
        <v>27</v>
      </c>
      <c r="Q21" s="2">
        <v>24</v>
      </c>
      <c r="R21" s="2">
        <v>24</v>
      </c>
      <c r="S21" s="2">
        <v>182</v>
      </c>
      <c r="T21" s="2">
        <v>397</v>
      </c>
      <c r="U21" s="2">
        <v>538</v>
      </c>
      <c r="V21" s="2">
        <v>221</v>
      </c>
      <c r="W21" s="2">
        <v>232</v>
      </c>
      <c r="X21" s="2">
        <v>505</v>
      </c>
      <c r="Y21" s="2">
        <v>698</v>
      </c>
      <c r="Z21" s="2">
        <v>278</v>
      </c>
      <c r="AA21" s="2">
        <v>108</v>
      </c>
      <c r="AB21" s="2">
        <v>409</v>
      </c>
    </row>
    <row r="22" spans="1:28" x14ac:dyDescent="0.2">
      <c r="A22" s="6">
        <v>42266</v>
      </c>
      <c r="B22" s="2">
        <v>288000</v>
      </c>
      <c r="C22" s="2">
        <v>1393</v>
      </c>
      <c r="D22" s="2">
        <v>5476000</v>
      </c>
      <c r="E22" s="2">
        <v>16926</v>
      </c>
      <c r="F22" s="2">
        <v>374</v>
      </c>
      <c r="G22" s="2">
        <v>11</v>
      </c>
      <c r="H22" s="2">
        <v>11</v>
      </c>
      <c r="I22" s="2">
        <v>13</v>
      </c>
      <c r="J22" s="2">
        <v>12</v>
      </c>
      <c r="K22" s="2">
        <v>16</v>
      </c>
      <c r="L22" s="2">
        <v>17</v>
      </c>
      <c r="M22" s="2">
        <v>28</v>
      </c>
      <c r="N22" s="2">
        <v>28</v>
      </c>
      <c r="O22" s="2">
        <v>25</v>
      </c>
      <c r="P22" s="2">
        <v>25</v>
      </c>
      <c r="Q22" s="2">
        <v>21</v>
      </c>
      <c r="R22" s="2">
        <v>21</v>
      </c>
      <c r="S22" s="2">
        <v>114</v>
      </c>
      <c r="T22" s="2">
        <v>238</v>
      </c>
      <c r="U22" s="2">
        <v>799</v>
      </c>
      <c r="V22" s="2">
        <v>635</v>
      </c>
      <c r="W22" s="2">
        <v>697</v>
      </c>
      <c r="X22" s="2">
        <v>765</v>
      </c>
      <c r="Y22" s="2">
        <v>425</v>
      </c>
      <c r="Z22" s="2">
        <v>226</v>
      </c>
      <c r="AA22" s="2">
        <v>521</v>
      </c>
      <c r="AB22" s="2">
        <v>357</v>
      </c>
    </row>
    <row r="23" spans="1:28" x14ac:dyDescent="0.2">
      <c r="A23" s="6">
        <v>42267</v>
      </c>
      <c r="B23" s="2">
        <v>294051</v>
      </c>
      <c r="C23" s="2">
        <v>1369</v>
      </c>
      <c r="D23" s="2">
        <v>5573198</v>
      </c>
      <c r="E23" s="2">
        <v>17378</v>
      </c>
      <c r="F23" s="2">
        <v>216</v>
      </c>
      <c r="G23" s="2">
        <v>9</v>
      </c>
      <c r="H23" s="2">
        <v>9</v>
      </c>
      <c r="I23" s="2">
        <v>12</v>
      </c>
      <c r="J23" s="2">
        <v>11</v>
      </c>
      <c r="K23" s="2">
        <v>15</v>
      </c>
      <c r="L23" s="2">
        <v>16</v>
      </c>
      <c r="M23" s="2">
        <v>27</v>
      </c>
      <c r="N23" s="2">
        <v>27</v>
      </c>
      <c r="O23" s="2">
        <v>25</v>
      </c>
      <c r="P23" s="2">
        <v>25</v>
      </c>
      <c r="Q23" s="2">
        <v>19</v>
      </c>
      <c r="R23" s="2">
        <v>19</v>
      </c>
      <c r="S23" s="2">
        <v>113</v>
      </c>
      <c r="T23" s="2">
        <v>306</v>
      </c>
      <c r="U23" s="2">
        <v>476</v>
      </c>
      <c r="V23" s="2">
        <v>499</v>
      </c>
      <c r="W23" s="2">
        <v>669</v>
      </c>
      <c r="X23" s="2">
        <v>556</v>
      </c>
      <c r="Y23" s="2">
        <v>459</v>
      </c>
      <c r="Z23" s="2">
        <v>482</v>
      </c>
      <c r="AA23" s="2">
        <v>430</v>
      </c>
      <c r="AB23" s="2">
        <v>402</v>
      </c>
    </row>
    <row r="24" spans="1:28" x14ac:dyDescent="0.2">
      <c r="A24" s="6">
        <v>42268</v>
      </c>
      <c r="B24" s="2">
        <v>301026</v>
      </c>
      <c r="C24" s="2">
        <v>1397</v>
      </c>
      <c r="D24" s="2">
        <v>567549</v>
      </c>
      <c r="E24" s="2">
        <v>17948</v>
      </c>
      <c r="F24" s="2">
        <v>301</v>
      </c>
      <c r="G24" s="2">
        <v>16</v>
      </c>
      <c r="H24" s="2">
        <v>16</v>
      </c>
      <c r="I24" s="2">
        <v>19</v>
      </c>
      <c r="J24" s="2">
        <v>19</v>
      </c>
      <c r="K24" s="2">
        <v>15</v>
      </c>
      <c r="L24" s="2">
        <v>15</v>
      </c>
      <c r="M24" s="2">
        <v>26</v>
      </c>
      <c r="N24" s="2">
        <v>26</v>
      </c>
      <c r="O24" s="2">
        <v>23</v>
      </c>
      <c r="P24" s="2">
        <v>24</v>
      </c>
      <c r="Q24" s="2">
        <v>19</v>
      </c>
      <c r="R24" s="2">
        <v>18</v>
      </c>
      <c r="S24" s="2">
        <v>312</v>
      </c>
      <c r="T24" s="2">
        <v>419</v>
      </c>
      <c r="U24" s="2">
        <v>664</v>
      </c>
      <c r="V24" s="2">
        <v>601</v>
      </c>
      <c r="W24" s="2">
        <v>561</v>
      </c>
      <c r="X24" s="2">
        <v>573</v>
      </c>
      <c r="Y24" s="2">
        <v>777</v>
      </c>
      <c r="Z24" s="2">
        <v>482</v>
      </c>
      <c r="AA24" s="2">
        <v>516</v>
      </c>
      <c r="AB24" s="2">
        <v>534</v>
      </c>
    </row>
    <row r="25" spans="1:28" x14ac:dyDescent="0.2">
      <c r="A25" s="6">
        <v>42269</v>
      </c>
      <c r="B25" s="2">
        <v>308829</v>
      </c>
      <c r="C25" s="2"/>
      <c r="D25" s="2"/>
      <c r="E25" s="2">
        <v>18488</v>
      </c>
      <c r="F25" s="2">
        <v>136</v>
      </c>
      <c r="G25" s="2">
        <v>16</v>
      </c>
      <c r="H25" s="2">
        <v>16</v>
      </c>
      <c r="I25" s="2">
        <v>18</v>
      </c>
      <c r="J25" s="2">
        <v>17</v>
      </c>
      <c r="K25" s="2">
        <v>14</v>
      </c>
      <c r="L25" s="2">
        <v>15</v>
      </c>
      <c r="M25" s="2">
        <v>26</v>
      </c>
      <c r="N25" s="2">
        <v>26</v>
      </c>
      <c r="O25" s="2">
        <v>22</v>
      </c>
      <c r="P25" s="2">
        <v>23</v>
      </c>
      <c r="Q25" s="2">
        <v>17</v>
      </c>
      <c r="R25" s="2">
        <v>17</v>
      </c>
      <c r="S25" s="2">
        <v>283</v>
      </c>
      <c r="T25" s="2">
        <v>419</v>
      </c>
      <c r="U25" s="2">
        <v>889</v>
      </c>
      <c r="V25" s="2">
        <v>730</v>
      </c>
      <c r="W25" s="2">
        <v>490</v>
      </c>
      <c r="X25" s="2">
        <v>827</v>
      </c>
      <c r="Y25" s="2">
        <v>229</v>
      </c>
      <c r="Z25" s="2">
        <v>255</v>
      </c>
      <c r="AA25" s="2">
        <v>510</v>
      </c>
      <c r="AB25" s="2">
        <v>413</v>
      </c>
    </row>
    <row r="26" spans="1:28" x14ac:dyDescent="0.2">
      <c r="A26" s="6">
        <v>42270</v>
      </c>
      <c r="B26" s="9">
        <f>AVERAGE(B25,B27)</f>
        <v>314542.5</v>
      </c>
      <c r="C26" s="2">
        <v>1448</v>
      </c>
      <c r="D26" s="2">
        <v>5859034</v>
      </c>
      <c r="E26" s="2">
        <v>18911</v>
      </c>
      <c r="F26" s="2">
        <v>312</v>
      </c>
      <c r="G26" s="2">
        <v>14</v>
      </c>
      <c r="H26" s="2">
        <v>13</v>
      </c>
      <c r="I26" s="2">
        <v>18</v>
      </c>
      <c r="J26" s="2">
        <v>17</v>
      </c>
      <c r="K26" s="2">
        <v>10</v>
      </c>
      <c r="L26" s="2">
        <v>11</v>
      </c>
      <c r="M26" s="2">
        <v>25</v>
      </c>
      <c r="N26" s="2">
        <v>26</v>
      </c>
      <c r="O26" s="2">
        <v>21</v>
      </c>
      <c r="P26" s="1">
        <v>21</v>
      </c>
      <c r="Q26" s="1">
        <v>16</v>
      </c>
      <c r="R26" s="1">
        <v>16</v>
      </c>
      <c r="S26" s="2">
        <v>136</v>
      </c>
      <c r="T26" s="2">
        <v>181</v>
      </c>
      <c r="U26" s="2">
        <v>402</v>
      </c>
      <c r="V26" s="2">
        <v>476</v>
      </c>
      <c r="W26" s="2">
        <v>477</v>
      </c>
      <c r="X26" s="2">
        <v>648</v>
      </c>
      <c r="Y26" s="2">
        <v>419</v>
      </c>
      <c r="Z26" s="2">
        <v>646</v>
      </c>
      <c r="AA26" s="2">
        <v>369</v>
      </c>
      <c r="AB26" s="2">
        <v>493</v>
      </c>
    </row>
    <row r="27" spans="1:28" x14ac:dyDescent="0.2">
      <c r="A27" s="6">
        <v>42271</v>
      </c>
      <c r="B27" s="2">
        <v>320256</v>
      </c>
      <c r="C27" s="2">
        <v>1480</v>
      </c>
      <c r="D27" s="2">
        <v>5970874</v>
      </c>
      <c r="E27" s="2">
        <v>19561</v>
      </c>
      <c r="F27" s="2">
        <v>448</v>
      </c>
      <c r="G27" s="2">
        <v>9</v>
      </c>
      <c r="H27" s="2">
        <v>9</v>
      </c>
      <c r="I27" s="2">
        <v>16</v>
      </c>
      <c r="J27" s="2">
        <v>16</v>
      </c>
      <c r="K27" s="2">
        <v>7</v>
      </c>
      <c r="L27" s="2">
        <v>8</v>
      </c>
      <c r="M27" s="2">
        <v>25</v>
      </c>
      <c r="N27" s="2">
        <v>26</v>
      </c>
      <c r="O27" s="2">
        <v>18</v>
      </c>
      <c r="P27" s="2">
        <v>19</v>
      </c>
      <c r="Q27" s="2">
        <v>14</v>
      </c>
      <c r="R27" s="2">
        <v>13</v>
      </c>
      <c r="S27" s="2">
        <v>374</v>
      </c>
      <c r="T27" s="2">
        <v>442</v>
      </c>
      <c r="U27" s="2">
        <v>635</v>
      </c>
      <c r="V27" s="2">
        <v>720</v>
      </c>
      <c r="W27" s="2">
        <v>822</v>
      </c>
      <c r="X27" s="2">
        <v>487</v>
      </c>
      <c r="Y27" s="2">
        <v>725</v>
      </c>
      <c r="Z27" s="2">
        <v>703</v>
      </c>
      <c r="AA27" s="2">
        <v>692</v>
      </c>
      <c r="AB27" s="2">
        <v>674</v>
      </c>
    </row>
    <row r="28" spans="1:28" x14ac:dyDescent="0.2">
      <c r="A28" s="6">
        <v>42272</v>
      </c>
      <c r="B28" s="2">
        <v>327056</v>
      </c>
      <c r="C28" s="2">
        <v>1510</v>
      </c>
      <c r="D28" s="2">
        <v>6103584</v>
      </c>
      <c r="E28" s="2">
        <v>20197</v>
      </c>
      <c r="F28" s="2">
        <v>460</v>
      </c>
      <c r="G28" s="2">
        <v>26</v>
      </c>
      <c r="H28" s="2">
        <v>25</v>
      </c>
      <c r="I28" s="2">
        <v>28</v>
      </c>
      <c r="J28" s="2">
        <v>28</v>
      </c>
      <c r="K28" s="2">
        <v>26</v>
      </c>
      <c r="L28" s="2">
        <v>25</v>
      </c>
      <c r="M28" s="2">
        <v>25</v>
      </c>
      <c r="N28" s="2">
        <v>25</v>
      </c>
      <c r="O28" s="2">
        <v>17</v>
      </c>
      <c r="P28" s="2">
        <v>18</v>
      </c>
      <c r="Q28" s="2">
        <v>12</v>
      </c>
      <c r="R28" s="2">
        <v>12</v>
      </c>
      <c r="S28" s="2">
        <v>115</v>
      </c>
      <c r="T28" s="2">
        <v>364</v>
      </c>
      <c r="U28" s="2">
        <v>874</v>
      </c>
      <c r="V28" s="2">
        <v>710</v>
      </c>
      <c r="W28" s="2">
        <v>914</v>
      </c>
      <c r="X28" s="2">
        <v>806</v>
      </c>
      <c r="Y28" s="2">
        <v>675</v>
      </c>
      <c r="Z28" s="2">
        <v>574</v>
      </c>
      <c r="AA28" s="2">
        <v>341</v>
      </c>
      <c r="AB28" s="2">
        <v>534</v>
      </c>
    </row>
    <row r="29" spans="1:28" x14ac:dyDescent="0.2">
      <c r="A29" s="6">
        <v>42273</v>
      </c>
      <c r="B29" s="2">
        <v>331867</v>
      </c>
      <c r="C29" s="2">
        <v>1532</v>
      </c>
      <c r="D29" s="2">
        <v>641964</v>
      </c>
      <c r="E29" s="2">
        <v>20497</v>
      </c>
      <c r="F29" s="2">
        <v>238</v>
      </c>
      <c r="G29" s="2">
        <v>23</v>
      </c>
      <c r="H29" s="2">
        <v>23</v>
      </c>
      <c r="I29" s="2">
        <v>26</v>
      </c>
      <c r="J29" s="2">
        <v>26</v>
      </c>
      <c r="K29" s="2">
        <v>25</v>
      </c>
      <c r="L29" s="2">
        <v>24</v>
      </c>
      <c r="M29" s="2">
        <v>25</v>
      </c>
      <c r="N29" s="2">
        <v>25</v>
      </c>
      <c r="O29" s="2">
        <v>17</v>
      </c>
      <c r="P29" s="2">
        <v>18</v>
      </c>
      <c r="Q29" s="2">
        <v>11</v>
      </c>
      <c r="R29" s="2">
        <v>10</v>
      </c>
      <c r="S29" s="2">
        <v>85</v>
      </c>
      <c r="T29" s="2">
        <v>233</v>
      </c>
      <c r="U29" s="2">
        <v>74</v>
      </c>
      <c r="V29" s="2">
        <v>221</v>
      </c>
      <c r="W29" s="2">
        <v>329</v>
      </c>
      <c r="X29" s="2">
        <v>578</v>
      </c>
      <c r="Y29" s="2">
        <v>470</v>
      </c>
      <c r="Z29" s="2">
        <v>170</v>
      </c>
      <c r="AA29" s="2">
        <v>357</v>
      </c>
      <c r="AB29" s="2">
        <v>392</v>
      </c>
    </row>
    <row r="30" spans="1:28" x14ac:dyDescent="0.2">
      <c r="A30" s="6">
        <v>42274</v>
      </c>
      <c r="B30" s="2">
        <v>340976</v>
      </c>
      <c r="C30" s="2">
        <v>1563</v>
      </c>
      <c r="D30" s="2">
        <v>6242851</v>
      </c>
      <c r="E30" s="2">
        <v>21116</v>
      </c>
      <c r="F30" s="2">
        <v>181</v>
      </c>
      <c r="G30" s="2">
        <v>21</v>
      </c>
      <c r="H30" s="2">
        <v>20</v>
      </c>
      <c r="I30" s="2">
        <v>25</v>
      </c>
      <c r="J30" s="2">
        <v>25</v>
      </c>
      <c r="K30" s="2">
        <v>24</v>
      </c>
      <c r="L30" s="2">
        <v>23</v>
      </c>
      <c r="M30" s="2">
        <v>24</v>
      </c>
      <c r="N30" s="2">
        <v>24</v>
      </c>
      <c r="O30" s="2">
        <v>17</v>
      </c>
      <c r="P30" s="2">
        <v>18</v>
      </c>
      <c r="Q30" s="2">
        <v>10</v>
      </c>
      <c r="R30" s="2">
        <v>10</v>
      </c>
      <c r="S30" s="2">
        <v>125</v>
      </c>
      <c r="T30" s="2">
        <v>522</v>
      </c>
      <c r="U30" s="2">
        <v>720</v>
      </c>
      <c r="V30" s="2">
        <v>698</v>
      </c>
      <c r="W30" s="2">
        <v>708</v>
      </c>
      <c r="X30" s="2">
        <v>805</v>
      </c>
      <c r="Y30" s="2">
        <v>754</v>
      </c>
      <c r="Z30" s="2">
        <v>805</v>
      </c>
      <c r="AA30" s="2">
        <v>646</v>
      </c>
      <c r="AB30" s="2">
        <v>788</v>
      </c>
    </row>
    <row r="31" spans="1:28" x14ac:dyDescent="0.2">
      <c r="A31" s="6">
        <v>42275</v>
      </c>
      <c r="B31" s="2"/>
      <c r="C31" s="2">
        <v>1590</v>
      </c>
      <c r="D31" s="2">
        <v>6302940</v>
      </c>
      <c r="E31" s="2">
        <v>21638</v>
      </c>
      <c r="F31" s="2">
        <v>187</v>
      </c>
      <c r="G31" s="2">
        <v>19</v>
      </c>
      <c r="H31" s="2">
        <v>19</v>
      </c>
      <c r="I31" s="2">
        <v>24</v>
      </c>
      <c r="J31" s="2">
        <v>24</v>
      </c>
      <c r="K31" s="2">
        <v>23</v>
      </c>
      <c r="L31" s="2">
        <v>23</v>
      </c>
      <c r="M31" s="2">
        <v>23</v>
      </c>
      <c r="N31" s="2">
        <v>24</v>
      </c>
      <c r="O31" s="2">
        <v>16</v>
      </c>
      <c r="P31" s="2">
        <v>17</v>
      </c>
      <c r="Q31" s="2">
        <v>9</v>
      </c>
      <c r="R31" s="2">
        <v>8</v>
      </c>
      <c r="S31" s="2">
        <v>238</v>
      </c>
      <c r="T31" s="2">
        <v>443</v>
      </c>
      <c r="U31" s="2">
        <v>369</v>
      </c>
      <c r="V31" s="2">
        <v>601</v>
      </c>
      <c r="W31" s="2">
        <v>317</v>
      </c>
      <c r="X31" s="2">
        <v>454</v>
      </c>
      <c r="Y31" s="2">
        <v>590</v>
      </c>
      <c r="Z31" s="2">
        <v>692</v>
      </c>
      <c r="AA31" s="2">
        <v>584</v>
      </c>
      <c r="AB31" s="2">
        <v>663</v>
      </c>
    </row>
    <row r="32" spans="1:28" x14ac:dyDescent="0.2">
      <c r="A32" s="6">
        <v>42276</v>
      </c>
      <c r="B32" s="2">
        <v>354819</v>
      </c>
      <c r="C32" s="2"/>
      <c r="D32" s="2"/>
      <c r="E32" s="2">
        <v>22062</v>
      </c>
      <c r="F32" s="2">
        <v>345</v>
      </c>
      <c r="G32" s="2">
        <v>16</v>
      </c>
      <c r="H32" s="2">
        <v>15</v>
      </c>
      <c r="I32" s="2">
        <v>23</v>
      </c>
      <c r="J32" s="2">
        <v>22</v>
      </c>
      <c r="K32" s="2">
        <v>21</v>
      </c>
      <c r="L32" s="2">
        <v>20</v>
      </c>
      <c r="M32" s="2">
        <v>23</v>
      </c>
      <c r="N32" s="2">
        <v>24</v>
      </c>
      <c r="O32" s="2">
        <v>14</v>
      </c>
      <c r="P32" s="2">
        <v>15</v>
      </c>
      <c r="Q32" s="2">
        <v>8</v>
      </c>
      <c r="R32" s="2">
        <v>7</v>
      </c>
      <c r="S32" s="2">
        <v>249</v>
      </c>
      <c r="T32" s="2">
        <v>312</v>
      </c>
      <c r="U32" s="2">
        <v>476</v>
      </c>
      <c r="V32" s="2">
        <v>391</v>
      </c>
      <c r="W32" s="2">
        <v>402</v>
      </c>
      <c r="X32" s="2">
        <v>538</v>
      </c>
      <c r="Y32" s="2">
        <v>266</v>
      </c>
      <c r="Z32" s="2">
        <v>356</v>
      </c>
      <c r="AA32" s="2">
        <v>294</v>
      </c>
      <c r="AB32" s="2">
        <v>300</v>
      </c>
    </row>
    <row r="33" spans="1:29" x14ac:dyDescent="0.2">
      <c r="A33" s="6">
        <v>42277</v>
      </c>
      <c r="B33" s="2">
        <v>357832</v>
      </c>
      <c r="C33" s="2"/>
      <c r="D33" s="2"/>
      <c r="E33" s="2">
        <v>22477</v>
      </c>
      <c r="F33" s="2">
        <v>198</v>
      </c>
      <c r="G33" s="2">
        <v>14</v>
      </c>
      <c r="H33" s="2">
        <v>14</v>
      </c>
      <c r="I33" s="2">
        <v>21</v>
      </c>
      <c r="J33" s="2">
        <v>21</v>
      </c>
      <c r="K33" s="2">
        <v>20</v>
      </c>
      <c r="L33" s="2">
        <v>19</v>
      </c>
      <c r="M33" s="2">
        <v>23</v>
      </c>
      <c r="N33" s="2">
        <v>24</v>
      </c>
      <c r="O33" s="2">
        <v>13</v>
      </c>
      <c r="P33" s="2">
        <v>14</v>
      </c>
      <c r="Q33" s="2">
        <v>17</v>
      </c>
      <c r="R33" s="2">
        <v>16</v>
      </c>
      <c r="S33" s="2">
        <v>125</v>
      </c>
      <c r="T33" s="2">
        <v>261</v>
      </c>
      <c r="U33" s="2">
        <v>328</v>
      </c>
      <c r="V33" s="2">
        <v>255</v>
      </c>
      <c r="W33" s="2">
        <v>306</v>
      </c>
      <c r="X33" s="2">
        <v>562</v>
      </c>
      <c r="Y33" s="2">
        <v>440</v>
      </c>
      <c r="Z33" s="2">
        <v>261</v>
      </c>
      <c r="AA33" s="2">
        <f>603-261</f>
        <v>342</v>
      </c>
      <c r="AB33" s="2">
        <v>457</v>
      </c>
    </row>
    <row r="37" spans="1:29" x14ac:dyDescent="0.2">
      <c r="AC37" s="10"/>
    </row>
  </sheetData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B33"/>
  <sheetViews>
    <sheetView topLeftCell="H13" workbookViewId="0">
      <selection activeCell="R1" sqref="R1:R1048576"/>
    </sheetView>
  </sheetViews>
  <sheetFormatPr baseColWidth="10" defaultColWidth="11.83203125" defaultRowHeight="15" x14ac:dyDescent="0.2"/>
  <cols>
    <col min="1" max="1" width="11.83203125" style="3"/>
    <col min="2" max="2" width="10.5" style="1" customWidth="1"/>
    <col min="3" max="4" width="11.83203125" style="1"/>
    <col min="5" max="5" width="13" style="1" customWidth="1"/>
    <col min="6" max="6" width="13.5" style="1" customWidth="1"/>
    <col min="7" max="18" width="11.83203125" style="1"/>
    <col min="19" max="19" width="12.5" style="3" bestFit="1" customWidth="1"/>
    <col min="20" max="28" width="13.6640625" style="3" bestFit="1" customWidth="1"/>
    <col min="29" max="16384" width="11.83203125" style="3"/>
  </cols>
  <sheetData>
    <row r="1" spans="1:28" ht="26" x14ac:dyDescent="0.3">
      <c r="A1" s="5" t="s">
        <v>29</v>
      </c>
    </row>
    <row r="3" spans="1:28" x14ac:dyDescent="0.2">
      <c r="A3" s="4" t="s">
        <v>9</v>
      </c>
      <c r="B3" s="4" t="s">
        <v>8</v>
      </c>
      <c r="C3" s="4" t="s">
        <v>14</v>
      </c>
      <c r="D3" s="4" t="s">
        <v>7</v>
      </c>
      <c r="E3" s="8" t="s">
        <v>6</v>
      </c>
      <c r="F3" s="8" t="s">
        <v>15</v>
      </c>
      <c r="G3" s="4" t="s">
        <v>16</v>
      </c>
      <c r="H3" s="4" t="s">
        <v>17</v>
      </c>
      <c r="I3" s="4" t="s">
        <v>18</v>
      </c>
      <c r="J3" s="4" t="s">
        <v>19</v>
      </c>
      <c r="K3" s="4" t="s">
        <v>20</v>
      </c>
      <c r="L3" s="4" t="s">
        <v>21</v>
      </c>
      <c r="M3" s="4" t="s">
        <v>22</v>
      </c>
      <c r="N3" s="4" t="s">
        <v>23</v>
      </c>
      <c r="O3" s="4" t="s">
        <v>24</v>
      </c>
      <c r="P3" s="4" t="s">
        <v>25</v>
      </c>
      <c r="Q3" s="4" t="s">
        <v>26</v>
      </c>
      <c r="R3" s="4" t="s">
        <v>27</v>
      </c>
      <c r="S3" s="7" t="s">
        <v>0</v>
      </c>
      <c r="T3" s="7" t="s">
        <v>1</v>
      </c>
      <c r="U3" s="7" t="s">
        <v>2</v>
      </c>
      <c r="V3" s="7" t="s">
        <v>3</v>
      </c>
      <c r="W3" s="7" t="s">
        <v>4</v>
      </c>
      <c r="X3" s="7" t="s">
        <v>5</v>
      </c>
      <c r="Y3" s="7" t="s">
        <v>10</v>
      </c>
      <c r="Z3" s="7" t="s">
        <v>11</v>
      </c>
      <c r="AA3" s="7" t="s">
        <v>12</v>
      </c>
      <c r="AB3" s="7" t="s">
        <v>13</v>
      </c>
    </row>
    <row r="4" spans="1:28" x14ac:dyDescent="0.2">
      <c r="A4" s="6">
        <v>42248</v>
      </c>
      <c r="B4" s="2">
        <f>Reading!B4</f>
        <v>199618</v>
      </c>
      <c r="C4" s="2">
        <f>Reading!C4</f>
        <v>913</v>
      </c>
      <c r="D4" s="2">
        <f>Reading!D4</f>
        <v>3971893</v>
      </c>
      <c r="E4" s="2">
        <f>Reading!E4</f>
        <v>9683</v>
      </c>
      <c r="F4" s="2">
        <f>ROUND(Reading!F4/56*5,0)</f>
        <v>23</v>
      </c>
      <c r="G4" s="2">
        <f>Reading!G4</f>
        <v>19</v>
      </c>
      <c r="H4" s="2">
        <f>Reading!H4</f>
        <v>19</v>
      </c>
      <c r="I4" s="2">
        <f>Reading!I4</f>
        <v>17</v>
      </c>
      <c r="J4" s="2">
        <f>Reading!J4</f>
        <v>18</v>
      </c>
      <c r="K4" s="2">
        <f>Reading!K4</f>
        <v>12</v>
      </c>
      <c r="L4" s="2">
        <f>Reading!L4</f>
        <v>12</v>
      </c>
      <c r="M4" s="2">
        <f>Reading!M4</f>
        <v>25</v>
      </c>
      <c r="N4" s="2">
        <f>Reading!N4</f>
        <v>25</v>
      </c>
      <c r="O4" s="2">
        <f>Reading!O4</f>
        <v>22</v>
      </c>
      <c r="P4" s="2">
        <f>Reading!P4</f>
        <v>22</v>
      </c>
      <c r="Q4" s="2">
        <f>Reading!Q4</f>
        <v>19</v>
      </c>
      <c r="R4" s="2">
        <f>Reading!R4</f>
        <v>20</v>
      </c>
      <c r="S4" s="2">
        <f>FLOOR(Reading!S4/56*5,1)</f>
        <v>18</v>
      </c>
      <c r="T4" s="2">
        <f>FLOOR(Reading!T4/56*5,1)</f>
        <v>33</v>
      </c>
      <c r="U4" s="2">
        <f>FLOOR(Reading!U4/56*5,1)</f>
        <v>67</v>
      </c>
      <c r="V4" s="2">
        <f>FLOOR(Reading!V4/56*5,1)</f>
        <v>49</v>
      </c>
      <c r="W4" s="2">
        <f>FLOOR(Reading!W4/56*5,1)</f>
        <v>41</v>
      </c>
      <c r="X4" s="2">
        <f>FLOOR(Reading!X4/56*5,1)</f>
        <v>33</v>
      </c>
      <c r="Y4" s="2">
        <f>FLOOR(Reading!Y4/56*5,1)</f>
        <v>56</v>
      </c>
      <c r="Z4" s="2">
        <f>FLOOR(Reading!Z4/56*5,1)</f>
        <v>30</v>
      </c>
      <c r="AA4" s="2">
        <f>FLOOR(Reading!AA4/56*5,1)</f>
        <v>25</v>
      </c>
      <c r="AB4" s="2">
        <f>FLOOR(Reading!AB4/56*5,1)</f>
        <v>46</v>
      </c>
    </row>
    <row r="5" spans="1:28" x14ac:dyDescent="0.2">
      <c r="A5" s="6">
        <v>42249</v>
      </c>
      <c r="B5" s="2">
        <f>Reading!B5</f>
        <v>203232</v>
      </c>
      <c r="C5" s="2">
        <f>Reading!C5</f>
        <v>932</v>
      </c>
      <c r="D5" s="2">
        <f>Reading!D5</f>
        <v>402450</v>
      </c>
      <c r="E5" s="2">
        <f>Reading!E5</f>
        <v>9944</v>
      </c>
      <c r="F5" s="2">
        <f>ROUND(Reading!F5/56*5,0)</f>
        <v>28</v>
      </c>
      <c r="G5" s="2">
        <f>Reading!G5</f>
        <v>18</v>
      </c>
      <c r="H5" s="2">
        <f>Reading!H5</f>
        <v>17</v>
      </c>
      <c r="I5" s="2">
        <f>Reading!I5</f>
        <v>14</v>
      </c>
      <c r="J5" s="2">
        <f>Reading!J5</f>
        <v>14</v>
      </c>
      <c r="K5" s="2">
        <f>Reading!K5</f>
        <v>10</v>
      </c>
      <c r="L5" s="2">
        <f>Reading!L5</f>
        <v>10</v>
      </c>
      <c r="M5" s="2">
        <f>Reading!M5</f>
        <v>24</v>
      </c>
      <c r="N5" s="2">
        <f>Reading!N5</f>
        <v>24</v>
      </c>
      <c r="O5" s="2">
        <f>Reading!O5</f>
        <v>21</v>
      </c>
      <c r="P5" s="2">
        <f>Reading!P5</f>
        <v>22</v>
      </c>
      <c r="Q5" s="2">
        <f>Reading!Q5</f>
        <v>18</v>
      </c>
      <c r="R5" s="2">
        <f>Reading!R5</f>
        <v>19</v>
      </c>
      <c r="S5" s="2">
        <f>FLOOR(Reading!S5/56*5,1)</f>
        <v>6</v>
      </c>
      <c r="T5" s="2">
        <f>FLOOR(Reading!T5/56*5,1)</f>
        <v>7</v>
      </c>
      <c r="U5" s="2">
        <f>FLOOR(Reading!U5/56*5,1)</f>
        <v>37</v>
      </c>
      <c r="V5" s="2">
        <f>FLOOR(Reading!V5/56*5,1)</f>
        <v>42</v>
      </c>
      <c r="W5" s="2">
        <f>FLOOR(Reading!W5/56*5,1)</f>
        <v>24</v>
      </c>
      <c r="X5" s="2">
        <f>FLOOR(Reading!X5/56*5,1)</f>
        <v>38</v>
      </c>
      <c r="Y5" s="2">
        <f>FLOOR(Reading!Y5/56*5,1)</f>
        <v>28</v>
      </c>
      <c r="Z5" s="2">
        <f>FLOOR(Reading!Z5/56*5,1)</f>
        <v>4</v>
      </c>
      <c r="AA5" s="2">
        <f>FLOOR(Reading!AA5/56*5,1)</f>
        <v>19</v>
      </c>
      <c r="AB5" s="2">
        <f>FLOOR(Reading!AB5/56*5,1)</f>
        <v>23</v>
      </c>
    </row>
    <row r="6" spans="1:28" x14ac:dyDescent="0.2">
      <c r="A6" s="6">
        <v>42250</v>
      </c>
      <c r="B6" s="2">
        <f>Reading!B6</f>
        <v>204648</v>
      </c>
      <c r="C6" s="2">
        <f>Reading!C6</f>
        <v>950</v>
      </c>
      <c r="D6" s="2">
        <f>Reading!D6</f>
        <v>4080760</v>
      </c>
      <c r="E6" s="2">
        <f>Reading!E6</f>
        <v>10171</v>
      </c>
      <c r="F6" s="2">
        <f>ROUND(Reading!F6/56*5,0)</f>
        <v>10</v>
      </c>
      <c r="G6" s="2">
        <f>Reading!G6</f>
        <v>18</v>
      </c>
      <c r="H6" s="2">
        <f>Reading!H6</f>
        <v>17</v>
      </c>
      <c r="I6" s="2">
        <f>Reading!I6</f>
        <v>12</v>
      </c>
      <c r="J6" s="2">
        <f>Reading!J6</f>
        <v>13</v>
      </c>
      <c r="K6" s="2">
        <f>Reading!K6</f>
        <v>10</v>
      </c>
      <c r="L6" s="2">
        <f>Reading!L6</f>
        <v>10</v>
      </c>
      <c r="M6" s="2">
        <f>Reading!M6</f>
        <v>23</v>
      </c>
      <c r="N6" s="2">
        <f>Reading!N6</f>
        <v>23</v>
      </c>
      <c r="O6" s="2">
        <f>Reading!O6</f>
        <v>21</v>
      </c>
      <c r="P6" s="2">
        <f>Reading!P6</f>
        <v>22</v>
      </c>
      <c r="Q6" s="2">
        <f>Reading!Q6</f>
        <v>17</v>
      </c>
      <c r="R6" s="2">
        <f>Reading!R6</f>
        <v>18</v>
      </c>
      <c r="S6" s="2">
        <f>FLOOR(Reading!S6/56*5,1)</f>
        <v>10</v>
      </c>
      <c r="T6" s="2">
        <f>FLOOR(Reading!T6/56*5,1)</f>
        <v>20</v>
      </c>
      <c r="U6" s="2">
        <f>FLOOR(Reading!U6/56*5,1)</f>
        <v>39</v>
      </c>
      <c r="V6" s="2">
        <f>FLOOR(Reading!V6/56*5,1)</f>
        <v>28</v>
      </c>
      <c r="W6" s="2">
        <f>FLOOR(Reading!W6/56*5,1)</f>
        <v>19</v>
      </c>
      <c r="X6" s="2">
        <f>FLOOR(Reading!X6/56*5,1)</f>
        <v>35</v>
      </c>
      <c r="Y6" s="2">
        <f>FLOOR(Reading!Y6/56*5,1)</f>
        <v>4</v>
      </c>
      <c r="Z6" s="2">
        <f>FLOOR(Reading!Z6/56*5,1)</f>
        <v>13</v>
      </c>
      <c r="AA6" s="2">
        <f>FLOOR(Reading!AA6/56*5,1)</f>
        <v>18</v>
      </c>
      <c r="AB6" s="2">
        <f>FLOOR(Reading!AB6/56*5,1)</f>
        <v>14</v>
      </c>
    </row>
    <row r="7" spans="1:28" x14ac:dyDescent="0.2">
      <c r="A7" s="6">
        <v>42251</v>
      </c>
      <c r="B7" s="2">
        <f>Reading!B7</f>
        <v>0</v>
      </c>
      <c r="C7" s="2">
        <f>Reading!C7</f>
        <v>0</v>
      </c>
      <c r="D7" s="2">
        <f>Reading!D7</f>
        <v>0</v>
      </c>
      <c r="E7" s="2">
        <f>Reading!E7</f>
        <v>10510</v>
      </c>
      <c r="F7" s="2">
        <f>ROUND(Reading!F7/56*5,0)</f>
        <v>12</v>
      </c>
      <c r="G7" s="2">
        <f>Reading!G7</f>
        <v>18</v>
      </c>
      <c r="H7" s="2">
        <f>Reading!H7</f>
        <v>17</v>
      </c>
      <c r="I7" s="2">
        <f>Reading!I7</f>
        <v>12</v>
      </c>
      <c r="J7" s="2">
        <f>Reading!J7</f>
        <v>13</v>
      </c>
      <c r="K7" s="2">
        <f>Reading!K7</f>
        <v>9</v>
      </c>
      <c r="L7" s="2">
        <f>Reading!L7</f>
        <v>9</v>
      </c>
      <c r="M7" s="2">
        <f>Reading!M7</f>
        <v>21</v>
      </c>
      <c r="N7" s="2">
        <f>Reading!N7</f>
        <v>22</v>
      </c>
      <c r="O7" s="2">
        <f>Reading!O7</f>
        <v>20</v>
      </c>
      <c r="P7" s="2">
        <f>Reading!P7</f>
        <v>21</v>
      </c>
      <c r="Q7" s="2">
        <f>Reading!Q7</f>
        <v>17</v>
      </c>
      <c r="R7" s="2">
        <f>Reading!R7</f>
        <v>17</v>
      </c>
      <c r="S7" s="2">
        <f>FLOOR(Reading!S7/56*5,1)</f>
        <v>7</v>
      </c>
      <c r="T7" s="2">
        <f>FLOOR(Reading!T7/56*5,1)</f>
        <v>21</v>
      </c>
      <c r="U7" s="2">
        <f>FLOOR(Reading!U7/56*5,1)</f>
        <v>19</v>
      </c>
      <c r="V7" s="2">
        <f>FLOOR(Reading!V7/56*5,1)</f>
        <v>48</v>
      </c>
      <c r="W7" s="2">
        <f>FLOOR(Reading!W7/56*5,1)</f>
        <v>35</v>
      </c>
      <c r="X7" s="2">
        <f>FLOOR(Reading!X7/56*5,1)</f>
        <v>36</v>
      </c>
      <c r="Y7" s="2">
        <f>FLOOR(Reading!Y7/56*5,1)</f>
        <v>22</v>
      </c>
      <c r="Z7" s="2">
        <f>FLOOR(Reading!Z7/56*5,1)</f>
        <v>19</v>
      </c>
      <c r="AA7" s="2">
        <f>FLOOR(Reading!AA7/56*5,1)</f>
        <v>18</v>
      </c>
      <c r="AB7" s="2">
        <f>FLOOR(Reading!AB7/56*5,1)</f>
        <v>23</v>
      </c>
    </row>
    <row r="8" spans="1:28" x14ac:dyDescent="0.2">
      <c r="A8" s="6">
        <v>42252</v>
      </c>
      <c r="B8" s="2">
        <f>Reading!B8</f>
        <v>212199</v>
      </c>
      <c r="C8" s="2">
        <f>Reading!C8</f>
        <v>994</v>
      </c>
      <c r="D8" s="2">
        <f>Reading!D8</f>
        <v>4227105</v>
      </c>
      <c r="E8" s="2">
        <f>Reading!E8</f>
        <v>10928</v>
      </c>
      <c r="F8" s="2">
        <f>ROUND(Reading!F8/56*5,0)</f>
        <v>33</v>
      </c>
      <c r="G8" s="2">
        <f>Reading!G8</f>
        <v>26</v>
      </c>
      <c r="H8" s="2">
        <f>Reading!H8</f>
        <v>25</v>
      </c>
      <c r="I8" s="2">
        <f>Reading!I8</f>
        <v>19</v>
      </c>
      <c r="J8" s="2">
        <f>Reading!J8</f>
        <v>18</v>
      </c>
      <c r="K8" s="2">
        <f>Reading!K8</f>
        <v>16</v>
      </c>
      <c r="L8" s="2">
        <f>Reading!L8</f>
        <v>17</v>
      </c>
      <c r="M8" s="2">
        <f>Reading!M8</f>
        <v>20</v>
      </c>
      <c r="N8" s="2">
        <f>Reading!N8</f>
        <v>21</v>
      </c>
      <c r="O8" s="2">
        <f>Reading!O8</f>
        <v>19</v>
      </c>
      <c r="P8" s="2">
        <f>Reading!P8</f>
        <v>19</v>
      </c>
      <c r="Q8" s="2">
        <f>Reading!Q8</f>
        <v>15</v>
      </c>
      <c r="R8" s="2">
        <f>Reading!R8</f>
        <v>15</v>
      </c>
      <c r="S8" s="2">
        <f>FLOOR(Reading!S8/56*5,1)</f>
        <v>12</v>
      </c>
      <c r="T8" s="2">
        <f>FLOOR(Reading!T8/56*5,1)</f>
        <v>38</v>
      </c>
      <c r="U8" s="2">
        <f>FLOOR(Reading!U8/56*5,1)</f>
        <v>38</v>
      </c>
      <c r="V8" s="2">
        <f>FLOOR(Reading!V8/56*5,1)</f>
        <v>46</v>
      </c>
      <c r="W8" s="2">
        <f>FLOOR(Reading!W8/56*5,1)</f>
        <v>33</v>
      </c>
      <c r="X8" s="2">
        <f>FLOOR(Reading!X8/56*5,1)</f>
        <v>58</v>
      </c>
      <c r="Y8" s="2">
        <f>FLOOR(Reading!Y8/56*5,1)</f>
        <v>36</v>
      </c>
      <c r="Z8" s="2">
        <f>FLOOR(Reading!Z8/56*5,1)</f>
        <v>25</v>
      </c>
      <c r="AA8" s="2">
        <f>FLOOR(Reading!AA8/56*5,1)</f>
        <v>24</v>
      </c>
      <c r="AB8" s="2">
        <f>FLOOR(Reading!AB8/56*5,1)</f>
        <v>41</v>
      </c>
    </row>
    <row r="9" spans="1:28" x14ac:dyDescent="0.2">
      <c r="A9" s="6">
        <v>42253</v>
      </c>
      <c r="B9" s="2">
        <f>Reading!B9</f>
        <v>222319</v>
      </c>
      <c r="C9" s="2">
        <f>Reading!C9</f>
        <v>1020</v>
      </c>
      <c r="D9" s="2">
        <f>Reading!D9</f>
        <v>4351347</v>
      </c>
      <c r="E9" s="2">
        <f>Reading!E9</f>
        <v>11592</v>
      </c>
      <c r="F9" s="2">
        <f>ROUND(Reading!F9/56*5,0)</f>
        <v>26</v>
      </c>
      <c r="G9" s="2">
        <f>Reading!G9</f>
        <v>22</v>
      </c>
      <c r="H9" s="2">
        <f>Reading!H9</f>
        <v>22</v>
      </c>
      <c r="I9" s="2">
        <f>Reading!I9</f>
        <v>17</v>
      </c>
      <c r="J9" s="2">
        <f>Reading!J9</f>
        <v>17</v>
      </c>
      <c r="K9" s="2">
        <f>Reading!K9</f>
        <v>15</v>
      </c>
      <c r="L9" s="2">
        <f>Reading!L9</f>
        <v>16</v>
      </c>
      <c r="M9" s="2">
        <f>Reading!M9</f>
        <v>20</v>
      </c>
      <c r="N9" s="2">
        <f>Reading!N9</f>
        <v>21</v>
      </c>
      <c r="O9" s="2">
        <f>Reading!O9</f>
        <v>17</v>
      </c>
      <c r="P9" s="2">
        <f>Reading!P9</f>
        <v>18</v>
      </c>
      <c r="Q9" s="2">
        <f>Reading!Q9</f>
        <v>14</v>
      </c>
      <c r="R9" s="2">
        <f>Reading!R9</f>
        <v>13</v>
      </c>
      <c r="S9" s="2">
        <f>FLOOR(Reading!S9/56*5,1)</f>
        <v>20</v>
      </c>
      <c r="T9" s="2">
        <f>FLOOR(Reading!T9/56*5,1)</f>
        <v>42</v>
      </c>
      <c r="U9" s="2">
        <f>FLOOR(Reading!U9/56*5,1)</f>
        <v>77</v>
      </c>
      <c r="V9" s="2">
        <f>FLOOR(Reading!V9/56*5,1)</f>
        <v>87</v>
      </c>
      <c r="W9" s="2">
        <f>FLOOR(Reading!W9/56*5,1)</f>
        <v>64</v>
      </c>
      <c r="X9" s="2">
        <f>FLOOR(Reading!X9/56*5,1)</f>
        <v>69</v>
      </c>
      <c r="Y9" s="2">
        <f>FLOOR(Reading!Y9/56*5,1)</f>
        <v>68</v>
      </c>
      <c r="Z9" s="2">
        <f>FLOOR(Reading!Z9/56*5,1)</f>
        <v>65</v>
      </c>
      <c r="AA9" s="2">
        <f>FLOOR(Reading!AA9/56*5,1)</f>
        <v>64</v>
      </c>
      <c r="AB9" s="2">
        <f>FLOOR(Reading!AB9/56*5,1)</f>
        <v>79</v>
      </c>
    </row>
    <row r="10" spans="1:28" x14ac:dyDescent="0.2">
      <c r="A10" s="6">
        <v>42254</v>
      </c>
      <c r="B10" s="2">
        <f>Reading!B10</f>
        <v>225196</v>
      </c>
      <c r="C10" s="2">
        <f>Reading!C10</f>
        <v>1050</v>
      </c>
      <c r="D10" s="2">
        <f>Reading!D10</f>
        <v>4428443</v>
      </c>
      <c r="E10" s="2">
        <f>Reading!E10</f>
        <v>11911</v>
      </c>
      <c r="F10" s="2">
        <f>ROUND(Reading!F10/56*5,0)</f>
        <v>15</v>
      </c>
      <c r="G10" s="2">
        <f>Reading!G10</f>
        <v>21</v>
      </c>
      <c r="H10" s="2">
        <f>Reading!H10</f>
        <v>21</v>
      </c>
      <c r="I10" s="2">
        <f>Reading!I10</f>
        <v>16</v>
      </c>
      <c r="J10" s="2">
        <f>Reading!J10</f>
        <v>16</v>
      </c>
      <c r="K10" s="2">
        <f>Reading!K10</f>
        <v>14</v>
      </c>
      <c r="L10" s="2">
        <f>Reading!L10</f>
        <v>15</v>
      </c>
      <c r="M10" s="2">
        <f>Reading!M10</f>
        <v>20</v>
      </c>
      <c r="N10" s="2">
        <f>Reading!N10</f>
        <v>21</v>
      </c>
      <c r="O10" s="2">
        <f>Reading!O10</f>
        <v>16</v>
      </c>
      <c r="P10" s="2">
        <f>Reading!P10</f>
        <v>17</v>
      </c>
      <c r="Q10" s="2">
        <f>Reading!Q10</f>
        <v>12</v>
      </c>
      <c r="R10" s="2">
        <f>Reading!R10</f>
        <v>12</v>
      </c>
      <c r="S10" s="2">
        <f>FLOOR(Reading!S10/56*5,1)</f>
        <v>25</v>
      </c>
      <c r="T10" s="2">
        <f>FLOOR(Reading!T10/56*5,1)</f>
        <v>40</v>
      </c>
      <c r="U10" s="2">
        <f>FLOOR(Reading!U10/56*5,1)</f>
        <v>35</v>
      </c>
      <c r="V10" s="2">
        <f>FLOOR(Reading!V10/56*5,1)</f>
        <v>26</v>
      </c>
      <c r="W10" s="2">
        <f>FLOOR(Reading!W10/56*5,1)</f>
        <v>39</v>
      </c>
      <c r="X10" s="2">
        <f>FLOOR(Reading!X10/56*5,1)</f>
        <v>42</v>
      </c>
      <c r="Y10" s="2">
        <f>FLOOR(Reading!Y10/56*5,1)</f>
        <v>38</v>
      </c>
      <c r="Z10" s="2">
        <f>FLOOR(Reading!Z10/56*5,1)</f>
        <v>28</v>
      </c>
      <c r="AA10" s="2">
        <f>FLOOR(Reading!AA10/56*5,1)</f>
        <v>9</v>
      </c>
      <c r="AB10" s="2">
        <f>FLOOR(Reading!AB10/56*5,1)</f>
        <v>31</v>
      </c>
    </row>
    <row r="11" spans="1:28" x14ac:dyDescent="0.2">
      <c r="A11" s="6">
        <v>42255</v>
      </c>
      <c r="B11" s="2">
        <f>Reading!B11</f>
        <v>0</v>
      </c>
      <c r="C11" s="2">
        <f>Reading!C11</f>
        <v>0</v>
      </c>
      <c r="D11" s="2">
        <f>Reading!D11</f>
        <v>0</v>
      </c>
      <c r="E11" s="2">
        <f>Reading!E11</f>
        <v>0</v>
      </c>
      <c r="F11" s="2">
        <f>ROUND(Reading!F11/56*5,0)</f>
        <v>0</v>
      </c>
      <c r="G11" s="2">
        <f>Reading!G11</f>
        <v>0</v>
      </c>
      <c r="H11" s="2">
        <f>Reading!H11</f>
        <v>0</v>
      </c>
      <c r="I11" s="2">
        <f>Reading!I11</f>
        <v>0</v>
      </c>
      <c r="J11" s="2">
        <f>Reading!J11</f>
        <v>0</v>
      </c>
      <c r="K11" s="2">
        <f>Reading!K11</f>
        <v>0</v>
      </c>
      <c r="L11" s="2">
        <f>Reading!L11</f>
        <v>0</v>
      </c>
      <c r="M11" s="2">
        <f>Reading!M11</f>
        <v>0</v>
      </c>
      <c r="N11" s="2">
        <f>Reading!N11</f>
        <v>0</v>
      </c>
      <c r="O11" s="2">
        <f>Reading!O11</f>
        <v>0</v>
      </c>
      <c r="P11" s="2">
        <f>Reading!P11</f>
        <v>0</v>
      </c>
      <c r="Q11" s="2">
        <f>Reading!Q11</f>
        <v>0</v>
      </c>
      <c r="R11" s="2">
        <f>Reading!R11</f>
        <v>0</v>
      </c>
      <c r="S11" s="2">
        <f>FLOOR(Reading!S11/56*5,1)</f>
        <v>0</v>
      </c>
      <c r="T11" s="2">
        <f>FLOOR(Reading!T11/56*5,1)</f>
        <v>0</v>
      </c>
      <c r="U11" s="2">
        <f>FLOOR(Reading!U11/56*5,1)</f>
        <v>0</v>
      </c>
      <c r="V11" s="2">
        <f>FLOOR(Reading!V11/56*5,1)</f>
        <v>0</v>
      </c>
      <c r="W11" s="2">
        <f>FLOOR(Reading!W11/56*5,1)</f>
        <v>0</v>
      </c>
      <c r="X11" s="2">
        <f>FLOOR(Reading!X11/56*5,1)</f>
        <v>0</v>
      </c>
      <c r="Y11" s="2">
        <f>FLOOR(Reading!Y11/56*5,1)</f>
        <v>0</v>
      </c>
      <c r="Z11" s="2">
        <f>FLOOR(Reading!Z11/56*5,1)</f>
        <v>0</v>
      </c>
      <c r="AA11" s="2">
        <f>FLOOR(Reading!AA11/56*5,1)</f>
        <v>0</v>
      </c>
      <c r="AB11" s="2">
        <f>FLOOR(Reading!AB11/56*5,1)</f>
        <v>0</v>
      </c>
    </row>
    <row r="12" spans="1:28" x14ac:dyDescent="0.2">
      <c r="A12" s="6">
        <v>42256</v>
      </c>
      <c r="B12" s="2">
        <f>Reading!B12</f>
        <v>233887</v>
      </c>
      <c r="C12" s="2">
        <f>Reading!C12</f>
        <v>1085</v>
      </c>
      <c r="D12" s="2">
        <f>Reading!D12</f>
        <v>4570650</v>
      </c>
      <c r="E12" s="2">
        <f>Reading!E12</f>
        <v>12604</v>
      </c>
      <c r="F12" s="2">
        <f>ROUND(Reading!F12/56*5,0)</f>
        <v>36</v>
      </c>
      <c r="G12" s="2">
        <f>Reading!G12</f>
        <v>18</v>
      </c>
      <c r="H12" s="2">
        <f>Reading!H12</f>
        <v>17</v>
      </c>
      <c r="I12" s="2">
        <f>Reading!I12</f>
        <v>16</v>
      </c>
      <c r="J12" s="2">
        <f>Reading!J12</f>
        <v>15</v>
      </c>
      <c r="K12" s="2">
        <f>Reading!K12</f>
        <v>11</v>
      </c>
      <c r="L12" s="2">
        <f>Reading!L12</f>
        <v>12</v>
      </c>
      <c r="M12" s="2">
        <f>Reading!M12</f>
        <v>20</v>
      </c>
      <c r="N12" s="2">
        <f>Reading!N12</f>
        <v>21</v>
      </c>
      <c r="O12" s="2">
        <f>Reading!O12</f>
        <v>13</v>
      </c>
      <c r="P12" s="2">
        <f>Reading!P12</f>
        <v>13</v>
      </c>
      <c r="Q12" s="2">
        <f>Reading!Q12</f>
        <v>10</v>
      </c>
      <c r="R12" s="2">
        <f>Reading!R12</f>
        <v>10</v>
      </c>
      <c r="S12" s="2">
        <f>FLOOR(Reading!S12/56*5,1)</f>
        <v>25</v>
      </c>
      <c r="T12" s="2">
        <f>FLOOR(Reading!T12/56*5,1)</f>
        <v>55</v>
      </c>
      <c r="U12" s="2">
        <f>FLOOR(Reading!U12/56*5,1)</f>
        <v>87</v>
      </c>
      <c r="V12" s="2">
        <f>FLOOR(Reading!V12/56*5,1)</f>
        <v>80</v>
      </c>
      <c r="W12" s="2">
        <f>FLOOR(Reading!W12/56*5,1)</f>
        <v>81</v>
      </c>
      <c r="X12" s="2">
        <f>FLOOR(Reading!X12/56*5,1)</f>
        <v>67</v>
      </c>
      <c r="Y12" s="2">
        <f>FLOOR(Reading!Y12/56*5,1)</f>
        <v>78</v>
      </c>
      <c r="Z12" s="2">
        <f>FLOOR(Reading!Z12/56*5,1)</f>
        <v>40</v>
      </c>
      <c r="AA12" s="2">
        <f>FLOOR(Reading!AA12/56*5,1)</f>
        <v>39</v>
      </c>
      <c r="AB12" s="2">
        <f>FLOOR(Reading!AB12/56*5,1)</f>
        <v>39</v>
      </c>
    </row>
    <row r="13" spans="1:28" x14ac:dyDescent="0.2">
      <c r="A13" s="6">
        <v>42257</v>
      </c>
      <c r="B13" s="2">
        <f>Reading!B13</f>
        <v>237778</v>
      </c>
      <c r="C13" s="2">
        <f>Reading!C13</f>
        <v>1115</v>
      </c>
      <c r="D13" s="2">
        <f>Reading!D13</f>
        <v>4652640</v>
      </c>
      <c r="E13" s="2">
        <f>Reading!E13</f>
        <v>12949</v>
      </c>
      <c r="F13" s="2">
        <f>ROUND(Reading!F13/56*5,0)</f>
        <v>20</v>
      </c>
      <c r="G13" s="2">
        <f>Reading!G13</f>
        <v>17</v>
      </c>
      <c r="H13" s="2">
        <f>Reading!H13</f>
        <v>16</v>
      </c>
      <c r="I13" s="2">
        <f>Reading!I13</f>
        <v>13</v>
      </c>
      <c r="J13" s="2">
        <f>Reading!J13</f>
        <v>13</v>
      </c>
      <c r="K13" s="2">
        <f>Reading!K13</f>
        <v>11</v>
      </c>
      <c r="L13" s="2">
        <f>Reading!L13</f>
        <v>11</v>
      </c>
      <c r="M13" s="2">
        <f>Reading!M13</f>
        <v>20</v>
      </c>
      <c r="N13" s="2">
        <f>Reading!N13</f>
        <v>20</v>
      </c>
      <c r="O13" s="2">
        <f>Reading!O13</f>
        <v>12</v>
      </c>
      <c r="P13" s="2">
        <f>Reading!P13</f>
        <v>12</v>
      </c>
      <c r="Q13" s="2">
        <f>Reading!Q13</f>
        <v>10</v>
      </c>
      <c r="R13" s="2">
        <f>Reading!R13</f>
        <v>9</v>
      </c>
      <c r="S13" s="2">
        <f>FLOOR(Reading!S13/56*5,1)</f>
        <v>22</v>
      </c>
      <c r="T13" s="2">
        <f>FLOOR(Reading!T13/56*5,1)</f>
        <v>16</v>
      </c>
      <c r="U13" s="2">
        <f>FLOOR(Reading!U13/56*5,1)</f>
        <v>54</v>
      </c>
      <c r="V13" s="2">
        <f>FLOOR(Reading!V13/56*5,1)</f>
        <v>40</v>
      </c>
      <c r="W13" s="2">
        <f>FLOOR(Reading!W13/56*5,1)</f>
        <v>34</v>
      </c>
      <c r="X13" s="2">
        <f>FLOOR(Reading!X13/56*5,1)</f>
        <v>34</v>
      </c>
      <c r="Y13" s="2">
        <f>FLOOR(Reading!Y13/56*5,1)</f>
        <v>31</v>
      </c>
      <c r="Z13" s="2">
        <f>FLOOR(Reading!Z13/56*5,1)</f>
        <v>27</v>
      </c>
      <c r="AA13" s="2">
        <f>FLOOR(Reading!AA13/56*5,1)</f>
        <v>28</v>
      </c>
      <c r="AB13" s="2">
        <f>FLOOR(Reading!AB13/56*5,1)</f>
        <v>27</v>
      </c>
    </row>
    <row r="14" spans="1:28" x14ac:dyDescent="0.2">
      <c r="A14" s="6">
        <v>42258</v>
      </c>
      <c r="B14" s="2">
        <f>Reading!B14</f>
        <v>242765</v>
      </c>
      <c r="C14" s="2">
        <f>Reading!C14</f>
        <v>1139</v>
      </c>
      <c r="D14" s="2">
        <f>Reading!D14</f>
        <v>4732400</v>
      </c>
      <c r="E14" s="2">
        <f>Reading!E14</f>
        <v>0</v>
      </c>
      <c r="F14" s="2">
        <f>ROUND(Reading!F14/56*5,0)</f>
        <v>7</v>
      </c>
      <c r="G14" s="2">
        <f>Reading!G14</f>
        <v>16</v>
      </c>
      <c r="H14" s="2">
        <f>Reading!H14</f>
        <v>17</v>
      </c>
      <c r="I14" s="2">
        <f>Reading!I14</f>
        <v>12</v>
      </c>
      <c r="J14" s="2">
        <f>Reading!J14</f>
        <v>12</v>
      </c>
      <c r="K14" s="2">
        <f>Reading!K14</f>
        <v>11</v>
      </c>
      <c r="L14" s="2">
        <f>Reading!L14</f>
        <v>11</v>
      </c>
      <c r="M14" s="2">
        <f>Reading!M14</f>
        <v>19</v>
      </c>
      <c r="N14" s="2">
        <f>Reading!N14</f>
        <v>20</v>
      </c>
      <c r="O14" s="2">
        <f>Reading!O14</f>
        <v>11</v>
      </c>
      <c r="P14" s="2">
        <f>Reading!P14</f>
        <v>12</v>
      </c>
      <c r="Q14" s="2">
        <f>Reading!Q14</f>
        <v>10</v>
      </c>
      <c r="R14" s="2">
        <f>Reading!R14</f>
        <v>10</v>
      </c>
      <c r="S14" s="2">
        <f>FLOOR(Reading!S14/56*5,1)</f>
        <v>23</v>
      </c>
      <c r="T14" s="2">
        <f>FLOOR(Reading!T14/56*5,1)</f>
        <v>18</v>
      </c>
      <c r="U14" s="2">
        <f>FLOOR(Reading!U14/56*5,1)</f>
        <v>41</v>
      </c>
      <c r="V14" s="2">
        <f>FLOOR(Reading!V14/56*5,1)</f>
        <v>53</v>
      </c>
      <c r="W14" s="2">
        <f>FLOOR(Reading!W14/56*5,1)</f>
        <v>26</v>
      </c>
      <c r="X14" s="2">
        <f>FLOOR(Reading!X14/56*5,1)</f>
        <v>42</v>
      </c>
      <c r="Y14" s="2">
        <f>FLOOR(Reading!Y14/56*5,1)</f>
        <v>45</v>
      </c>
      <c r="Z14" s="2">
        <f>FLOOR(Reading!Z14/56*5,1)</f>
        <v>38</v>
      </c>
      <c r="AA14" s="2">
        <f>FLOOR(Reading!AA14/56*5,1)</f>
        <v>24</v>
      </c>
      <c r="AB14" s="2">
        <f>FLOOR(Reading!AB14/56*5,1)</f>
        <v>34</v>
      </c>
    </row>
    <row r="15" spans="1:28" x14ac:dyDescent="0.2">
      <c r="A15" s="6">
        <v>42259</v>
      </c>
      <c r="B15" s="2">
        <f>Reading!B15</f>
        <v>248800</v>
      </c>
      <c r="C15" s="2">
        <f>Reading!C15</f>
        <v>1165</v>
      </c>
      <c r="D15" s="2">
        <f>Reading!D15</f>
        <v>4845358</v>
      </c>
      <c r="E15" s="2">
        <f>Reading!E15</f>
        <v>13799</v>
      </c>
      <c r="F15" s="2">
        <f>ROUND(Reading!F15/56*5,0)</f>
        <v>16</v>
      </c>
      <c r="G15" s="2">
        <f>Reading!G15</f>
        <v>16</v>
      </c>
      <c r="H15" s="2">
        <f>Reading!H15</f>
        <v>15</v>
      </c>
      <c r="I15" s="2">
        <f>Reading!I15</f>
        <v>11</v>
      </c>
      <c r="J15" s="2">
        <f>Reading!J15</f>
        <v>11</v>
      </c>
      <c r="K15" s="2">
        <f>Reading!K15</f>
        <v>9</v>
      </c>
      <c r="L15" s="2">
        <f>Reading!L15</f>
        <v>9</v>
      </c>
      <c r="M15" s="2">
        <f>Reading!M15</f>
        <v>19</v>
      </c>
      <c r="N15" s="2">
        <f>Reading!N15</f>
        <v>20</v>
      </c>
      <c r="O15" s="2">
        <f>Reading!O15</f>
        <v>10</v>
      </c>
      <c r="P15" s="2">
        <f>Reading!P15</f>
        <v>11</v>
      </c>
      <c r="Q15" s="2">
        <f>Reading!Q15</f>
        <v>9</v>
      </c>
      <c r="R15" s="2">
        <f>Reading!R15</f>
        <v>8</v>
      </c>
      <c r="S15" s="2">
        <f>FLOOR(Reading!S15/56*5,1)</f>
        <v>5</v>
      </c>
      <c r="T15" s="2">
        <f>FLOOR(Reading!T15/56*5,1)</f>
        <v>31</v>
      </c>
      <c r="U15" s="2">
        <f>FLOOR(Reading!U15/56*5,1)</f>
        <v>74</v>
      </c>
      <c r="V15" s="2">
        <f>FLOOR(Reading!V15/56*5,1)</f>
        <v>57</v>
      </c>
      <c r="W15" s="2">
        <f>FLOOR(Reading!W15/56*5,1)</f>
        <v>57</v>
      </c>
      <c r="X15" s="2">
        <f>FLOOR(Reading!X15/56*5,1)</f>
        <v>54</v>
      </c>
      <c r="Y15" s="2">
        <f>FLOOR(Reading!Y15/56*5,1)</f>
        <v>61</v>
      </c>
      <c r="Z15" s="2">
        <f>FLOOR(Reading!Z15/56*5,1)</f>
        <v>29</v>
      </c>
      <c r="AA15" s="2">
        <f>FLOOR(Reading!AA15/56*5,1)</f>
        <v>22</v>
      </c>
      <c r="AB15" s="2">
        <f>FLOOR(Reading!AB15/56*5,1)</f>
        <v>34</v>
      </c>
    </row>
    <row r="16" spans="1:28" x14ac:dyDescent="0.2">
      <c r="A16" s="6">
        <v>42260</v>
      </c>
      <c r="B16" s="2">
        <f>Reading!B16</f>
        <v>257782</v>
      </c>
      <c r="C16" s="2">
        <f>Reading!C16</f>
        <v>1196</v>
      </c>
      <c r="D16" s="2">
        <f>Reading!D16</f>
        <v>5002105</v>
      </c>
      <c r="E16" s="2">
        <f>Reading!E16</f>
        <v>14525</v>
      </c>
      <c r="F16" s="2">
        <f>ROUND(Reading!F16/56*5,0)</f>
        <v>39</v>
      </c>
      <c r="G16" s="2">
        <f>Reading!G16</f>
        <v>10</v>
      </c>
      <c r="H16" s="2">
        <f>Reading!H16</f>
        <v>10</v>
      </c>
      <c r="I16" s="2">
        <f>Reading!I16</f>
        <v>9</v>
      </c>
      <c r="J16" s="2">
        <f>Reading!J16</f>
        <v>9</v>
      </c>
      <c r="K16" s="2">
        <f>Reading!K16</f>
        <v>16</v>
      </c>
      <c r="L16" s="2">
        <f>Reading!L16</f>
        <v>16</v>
      </c>
      <c r="M16" s="2">
        <f>Reading!M16</f>
        <v>19</v>
      </c>
      <c r="N16" s="2">
        <f>Reading!N16</f>
        <v>19</v>
      </c>
      <c r="O16" s="2">
        <f>Reading!O16</f>
        <v>19</v>
      </c>
      <c r="P16" s="2">
        <f>Reading!P16</f>
        <v>20</v>
      </c>
      <c r="Q16" s="2">
        <f>Reading!Q16</f>
        <v>17</v>
      </c>
      <c r="R16" s="2">
        <f>Reading!R16</f>
        <v>17</v>
      </c>
      <c r="S16" s="2">
        <f>FLOOR(Reading!S16/56*5,1)</f>
        <v>23</v>
      </c>
      <c r="T16" s="2">
        <f>FLOOR(Reading!T16/56*5,1)</f>
        <v>47</v>
      </c>
      <c r="U16" s="2">
        <f>FLOOR(Reading!U16/56*5,1)</f>
        <v>92</v>
      </c>
      <c r="V16" s="2">
        <f>FLOOR(Reading!V16/56*5,1)</f>
        <v>95</v>
      </c>
      <c r="W16" s="2">
        <f>FLOOR(Reading!W16/56*5,1)</f>
        <v>74</v>
      </c>
      <c r="X16" s="2">
        <f>FLOOR(Reading!X16/56*5,1)</f>
        <v>77</v>
      </c>
      <c r="Y16" s="2">
        <f>FLOOR(Reading!Y16/56*5,1)</f>
        <v>86</v>
      </c>
      <c r="Z16" s="2">
        <f>FLOOR(Reading!Z16/56*5,1)</f>
        <v>43</v>
      </c>
      <c r="AA16" s="2">
        <f>FLOOR(Reading!AA16/56*5,1)</f>
        <v>38</v>
      </c>
      <c r="AB16" s="2">
        <f>FLOOR(Reading!AB16/56*5,1)</f>
        <v>58</v>
      </c>
    </row>
    <row r="17" spans="1:28" x14ac:dyDescent="0.2">
      <c r="A17" s="6">
        <v>42261</v>
      </c>
      <c r="B17" s="2">
        <f>Reading!B17</f>
        <v>262093.5</v>
      </c>
      <c r="C17" s="2">
        <f>Reading!C17</f>
        <v>1216</v>
      </c>
      <c r="D17" s="2">
        <f>Reading!D17</f>
        <v>5030170</v>
      </c>
      <c r="E17" s="2">
        <f>Reading!E17</f>
        <v>14775</v>
      </c>
      <c r="F17" s="2">
        <f>ROUND(Reading!F17/56*5,0)</f>
        <v>8</v>
      </c>
      <c r="G17" s="2">
        <f>Reading!G17</f>
        <v>10</v>
      </c>
      <c r="H17" s="2">
        <f>Reading!H17</f>
        <v>9</v>
      </c>
      <c r="I17" s="2">
        <f>Reading!I17</f>
        <v>9</v>
      </c>
      <c r="J17" s="2">
        <f>Reading!J17</f>
        <v>9</v>
      </c>
      <c r="K17" s="2">
        <f>Reading!K17</f>
        <v>15</v>
      </c>
      <c r="L17" s="2">
        <f>Reading!L17</f>
        <v>16</v>
      </c>
      <c r="M17" s="2">
        <f>Reading!M17</f>
        <v>18</v>
      </c>
      <c r="N17" s="2">
        <f>Reading!N17</f>
        <v>19</v>
      </c>
      <c r="O17" s="2">
        <f>Reading!O17</f>
        <v>18</v>
      </c>
      <c r="P17" s="2">
        <f>Reading!P17</f>
        <v>19</v>
      </c>
      <c r="Q17" s="2">
        <f>Reading!Q17</f>
        <v>17</v>
      </c>
      <c r="R17" s="2">
        <f>Reading!R17</f>
        <v>17</v>
      </c>
      <c r="S17" s="2">
        <f>FLOOR(Reading!S17/56*5,1)</f>
        <v>15</v>
      </c>
      <c r="T17" s="2">
        <f>FLOOR(Reading!T17/56*5,1)</f>
        <v>20</v>
      </c>
      <c r="U17" s="2">
        <f>FLOOR(Reading!U17/56*5,1)</f>
        <v>22</v>
      </c>
      <c r="V17" s="2">
        <f>FLOOR(Reading!V17/56*5,1)</f>
        <v>15</v>
      </c>
      <c r="W17" s="2">
        <f>FLOOR(Reading!W17/56*5,1)</f>
        <v>7</v>
      </c>
      <c r="X17" s="2">
        <f>FLOOR(Reading!X17/56*5,1)</f>
        <v>14</v>
      </c>
      <c r="Y17" s="2">
        <f>FLOOR(Reading!Y17/56*5,1)</f>
        <v>32</v>
      </c>
      <c r="Z17" s="2">
        <f>FLOOR(Reading!Z17/56*5,1)</f>
        <v>22</v>
      </c>
      <c r="AA17" s="2">
        <f>FLOOR(Reading!AA17/56*5,1)</f>
        <v>22</v>
      </c>
      <c r="AB17" s="2">
        <f>FLOOR(Reading!AB17/56*5,1)</f>
        <v>39</v>
      </c>
    </row>
    <row r="18" spans="1:28" x14ac:dyDescent="0.2">
      <c r="A18" s="6">
        <v>42262</v>
      </c>
      <c r="B18" s="2">
        <f>Reading!B18</f>
        <v>266405</v>
      </c>
      <c r="C18" s="2">
        <f>Reading!C18</f>
        <v>1240</v>
      </c>
      <c r="D18" s="2">
        <f>Reading!D18</f>
        <v>5108026</v>
      </c>
      <c r="E18" s="2">
        <f>Reading!E18</f>
        <v>15165</v>
      </c>
      <c r="F18" s="2">
        <f>ROUND(Reading!F18/56*5,0)</f>
        <v>12</v>
      </c>
      <c r="G18" s="2">
        <f>Reading!G18</f>
        <v>9</v>
      </c>
      <c r="H18" s="2">
        <f>Reading!H18</f>
        <v>8</v>
      </c>
      <c r="I18" s="2">
        <f>Reading!I18</f>
        <v>9</v>
      </c>
      <c r="J18" s="2">
        <f>Reading!J18</f>
        <v>10</v>
      </c>
      <c r="K18" s="2">
        <f>Reading!K18</f>
        <v>14</v>
      </c>
      <c r="L18" s="2">
        <f>Reading!L18</f>
        <v>15</v>
      </c>
      <c r="M18" s="2">
        <f>Reading!M18</f>
        <v>18</v>
      </c>
      <c r="N18" s="2">
        <f>Reading!N18</f>
        <v>19</v>
      </c>
      <c r="O18" s="2">
        <f>Reading!O18</f>
        <v>17</v>
      </c>
      <c r="P18" s="2">
        <f>Reading!P18</f>
        <v>18</v>
      </c>
      <c r="Q18" s="2">
        <f>Reading!Q18</f>
        <v>17</v>
      </c>
      <c r="R18" s="2">
        <f>Reading!R18</f>
        <v>16</v>
      </c>
      <c r="S18" s="2">
        <f>FLOOR(Reading!S18/56*5,1)</f>
        <v>16</v>
      </c>
      <c r="T18" s="2">
        <f>FLOOR(Reading!T18/56*5,1)</f>
        <v>10</v>
      </c>
      <c r="U18" s="2">
        <f>FLOOR(Reading!U18/56*5,1)</f>
        <v>47</v>
      </c>
      <c r="V18" s="2">
        <f>FLOOR(Reading!V18/56*5,1)</f>
        <v>40</v>
      </c>
      <c r="W18" s="2">
        <f>FLOOR(Reading!W18/56*5,1)</f>
        <v>34</v>
      </c>
      <c r="X18" s="2">
        <f>FLOOR(Reading!X18/56*5,1)</f>
        <v>56</v>
      </c>
      <c r="Y18" s="2">
        <f>FLOOR(Reading!Y18/56*5,1)</f>
        <v>48</v>
      </c>
      <c r="Z18" s="2">
        <f>FLOOR(Reading!Z18/56*5,1)</f>
        <v>19</v>
      </c>
      <c r="AA18" s="2">
        <f>FLOOR(Reading!AA18/56*5,1)</f>
        <v>19</v>
      </c>
      <c r="AB18" s="2">
        <f>FLOOR(Reading!AB18/56*5,1)</f>
        <v>45</v>
      </c>
    </row>
    <row r="19" spans="1:28" x14ac:dyDescent="0.2">
      <c r="A19" s="6">
        <v>42263</v>
      </c>
      <c r="B19" s="2">
        <f>Reading!B19</f>
        <v>270800</v>
      </c>
      <c r="C19" s="2">
        <f>Reading!C19</f>
        <v>1268</v>
      </c>
      <c r="D19" s="2">
        <f>Reading!D19</f>
        <v>5225350</v>
      </c>
      <c r="E19" s="2">
        <f>Reading!E19</f>
        <v>15641</v>
      </c>
      <c r="F19" s="2">
        <f>ROUND(Reading!F19/56*5,0)</f>
        <v>25</v>
      </c>
      <c r="G19" s="2">
        <f>Reading!G19</f>
        <v>16</v>
      </c>
      <c r="H19" s="2">
        <f>Reading!H19</f>
        <v>16</v>
      </c>
      <c r="I19" s="2">
        <f>Reading!I19</f>
        <v>16</v>
      </c>
      <c r="J19" s="2">
        <f>Reading!J19</f>
        <v>16</v>
      </c>
      <c r="K19" s="2">
        <f>Reading!K19</f>
        <v>22</v>
      </c>
      <c r="L19" s="2">
        <f>Reading!L19</f>
        <v>22</v>
      </c>
      <c r="M19" s="2">
        <f>Reading!M19</f>
        <v>28</v>
      </c>
      <c r="N19" s="2">
        <f>Reading!N19</f>
        <v>28</v>
      </c>
      <c r="O19" s="2">
        <f>Reading!O19</f>
        <v>27</v>
      </c>
      <c r="P19" s="2">
        <f>Reading!P19</f>
        <v>28</v>
      </c>
      <c r="Q19" s="2">
        <f>Reading!Q19</f>
        <v>26</v>
      </c>
      <c r="R19" s="2">
        <f>Reading!R19</f>
        <v>26</v>
      </c>
      <c r="S19" s="2">
        <f>FLOOR(Reading!S19/56*5,1)</f>
        <v>26</v>
      </c>
      <c r="T19" s="2">
        <f>FLOOR(Reading!T19/56*5,1)</f>
        <v>39</v>
      </c>
      <c r="U19" s="2">
        <f>FLOOR(Reading!U19/56*5,1)</f>
        <v>59</v>
      </c>
      <c r="V19" s="2">
        <f>FLOOR(Reading!V19/56*5,1)</f>
        <v>73</v>
      </c>
      <c r="W19" s="2">
        <f>FLOOR(Reading!W19/56*5,1)</f>
        <v>87</v>
      </c>
      <c r="X19" s="2">
        <f>FLOOR(Reading!X19/56*5,1)</f>
        <v>50</v>
      </c>
      <c r="Y19" s="2">
        <f>FLOOR(Reading!Y19/56*5,1)</f>
        <v>43</v>
      </c>
      <c r="Z19" s="2">
        <f>FLOOR(Reading!Z19/56*5,1)</f>
        <v>32</v>
      </c>
      <c r="AA19" s="2">
        <f>FLOOR(Reading!AA19/56*5,1)</f>
        <v>31</v>
      </c>
      <c r="AB19" s="2">
        <f>FLOOR(Reading!AB19/56*5,1)</f>
        <v>36</v>
      </c>
    </row>
    <row r="20" spans="1:28" x14ac:dyDescent="0.2">
      <c r="A20" s="6">
        <v>42264</v>
      </c>
      <c r="B20" s="2">
        <f>Reading!B20</f>
        <v>277876</v>
      </c>
      <c r="C20" s="2">
        <f>Reading!C20</f>
        <v>1293</v>
      </c>
      <c r="D20" s="2">
        <f>Reading!D20</f>
        <v>5288935</v>
      </c>
      <c r="E20" s="2">
        <f>Reading!E20</f>
        <v>15983</v>
      </c>
      <c r="F20" s="2">
        <f>ROUND(Reading!F20/56*5,0)</f>
        <v>11</v>
      </c>
      <c r="G20" s="2">
        <f>Reading!G20</f>
        <v>16</v>
      </c>
      <c r="H20" s="2">
        <f>Reading!H20</f>
        <v>15</v>
      </c>
      <c r="I20" s="2">
        <f>Reading!I20</f>
        <v>15</v>
      </c>
      <c r="J20" s="2">
        <f>Reading!J20</f>
        <v>15</v>
      </c>
      <c r="K20" s="2">
        <f>Reading!K20</f>
        <v>20</v>
      </c>
      <c r="L20" s="2">
        <f>Reading!L20</f>
        <v>21</v>
      </c>
      <c r="M20" s="2">
        <f>Reading!M20</f>
        <v>28</v>
      </c>
      <c r="N20" s="2">
        <f>Reading!N20</f>
        <v>28</v>
      </c>
      <c r="O20" s="2">
        <f>Reading!O20</f>
        <v>27</v>
      </c>
      <c r="P20" s="2">
        <f>Reading!P20</f>
        <v>28</v>
      </c>
      <c r="Q20" s="2">
        <f>Reading!Q20</f>
        <v>25</v>
      </c>
      <c r="R20" s="2">
        <f>Reading!R20</f>
        <v>25</v>
      </c>
      <c r="S20" s="2">
        <f>FLOOR(Reading!S20/56*5,1)</f>
        <v>11</v>
      </c>
      <c r="T20" s="2">
        <f>FLOOR(Reading!T20/56*5,1)</f>
        <v>17</v>
      </c>
      <c r="U20" s="2">
        <f>FLOOR(Reading!U20/56*5,1)</f>
        <v>32</v>
      </c>
      <c r="V20" s="2">
        <f>FLOOR(Reading!V20/56*5,1)</f>
        <v>41</v>
      </c>
      <c r="W20" s="2">
        <f>FLOOR(Reading!W20/56*5,1)</f>
        <v>28</v>
      </c>
      <c r="X20" s="2">
        <f>FLOOR(Reading!X20/56*5,1)</f>
        <v>42</v>
      </c>
      <c r="Y20" s="2">
        <f>FLOOR(Reading!Y20/56*5,1)</f>
        <v>45</v>
      </c>
      <c r="Z20" s="2">
        <f>FLOOR(Reading!Z20/56*5,1)</f>
        <v>37</v>
      </c>
      <c r="AA20" s="2">
        <f>FLOOR(Reading!AA20/56*5,1)</f>
        <v>23</v>
      </c>
      <c r="AB20" s="2">
        <f>FLOOR(Reading!AB20/56*5,1)</f>
        <v>31</v>
      </c>
    </row>
    <row r="21" spans="1:28" x14ac:dyDescent="0.2">
      <c r="A21" s="6">
        <v>42265</v>
      </c>
      <c r="B21" s="2">
        <f>Reading!B21</f>
        <v>282831</v>
      </c>
      <c r="C21" s="2">
        <f>Reading!C21</f>
        <v>1315</v>
      </c>
      <c r="D21" s="2">
        <f>Reading!D21</f>
        <v>5358248</v>
      </c>
      <c r="E21" s="2">
        <f>Reading!E21</f>
        <v>16372</v>
      </c>
      <c r="F21" s="2">
        <f>ROUND(Reading!F21/56*5,0)</f>
        <v>16</v>
      </c>
      <c r="G21" s="2">
        <f>Reading!G21</f>
        <v>14</v>
      </c>
      <c r="H21" s="2">
        <f>Reading!H21</f>
        <v>13</v>
      </c>
      <c r="I21" s="2">
        <f>Reading!I21</f>
        <v>15</v>
      </c>
      <c r="J21" s="2">
        <f>Reading!J21</f>
        <v>14</v>
      </c>
      <c r="K21" s="2">
        <f>Reading!K21</f>
        <v>19</v>
      </c>
      <c r="L21" s="2">
        <f>Reading!L21</f>
        <v>20</v>
      </c>
      <c r="M21" s="2">
        <f>Reading!M21</f>
        <v>28</v>
      </c>
      <c r="N21" s="2">
        <f>Reading!N21</f>
        <v>28</v>
      </c>
      <c r="O21" s="2">
        <f>Reading!O21</f>
        <v>26</v>
      </c>
      <c r="P21" s="2">
        <f>Reading!P21</f>
        <v>27</v>
      </c>
      <c r="Q21" s="2">
        <f>Reading!Q21</f>
        <v>24</v>
      </c>
      <c r="R21" s="2">
        <f>Reading!R21</f>
        <v>24</v>
      </c>
      <c r="S21" s="2">
        <f>FLOOR(Reading!S21/56*5,1)</f>
        <v>16</v>
      </c>
      <c r="T21" s="2">
        <f>FLOOR(Reading!T21/56*5,1)</f>
        <v>35</v>
      </c>
      <c r="U21" s="2">
        <f>FLOOR(Reading!U21/56*5,1)</f>
        <v>48</v>
      </c>
      <c r="V21" s="2">
        <f>FLOOR(Reading!V21/56*5,1)</f>
        <v>19</v>
      </c>
      <c r="W21" s="2">
        <f>FLOOR(Reading!W21/56*5,1)</f>
        <v>20</v>
      </c>
      <c r="X21" s="2">
        <f>FLOOR(Reading!X21/56*5,1)</f>
        <v>45</v>
      </c>
      <c r="Y21" s="2">
        <f>FLOOR(Reading!Y21/56*5,1)</f>
        <v>62</v>
      </c>
      <c r="Z21" s="2">
        <f>FLOOR(Reading!Z21/56*5,1)</f>
        <v>24</v>
      </c>
      <c r="AA21" s="2">
        <f>FLOOR(Reading!AA21/56*5,1)</f>
        <v>9</v>
      </c>
      <c r="AB21" s="2">
        <f>FLOOR(Reading!AB21/56*5,1)</f>
        <v>36</v>
      </c>
    </row>
    <row r="22" spans="1:28" x14ac:dyDescent="0.2">
      <c r="A22" s="6">
        <v>42266</v>
      </c>
      <c r="B22" s="2">
        <f>Reading!B22</f>
        <v>288000</v>
      </c>
      <c r="C22" s="2">
        <f>Reading!C22</f>
        <v>1393</v>
      </c>
      <c r="D22" s="2">
        <f>Reading!D22</f>
        <v>5476000</v>
      </c>
      <c r="E22" s="2">
        <f>Reading!E22</f>
        <v>16926</v>
      </c>
      <c r="F22" s="2">
        <f>ROUND(Reading!F22/56*5,0)</f>
        <v>33</v>
      </c>
      <c r="G22" s="2">
        <f>Reading!G22</f>
        <v>11</v>
      </c>
      <c r="H22" s="2">
        <f>Reading!H22</f>
        <v>11</v>
      </c>
      <c r="I22" s="2">
        <f>Reading!I22</f>
        <v>13</v>
      </c>
      <c r="J22" s="2">
        <f>Reading!J22</f>
        <v>12</v>
      </c>
      <c r="K22" s="2">
        <f>Reading!K22</f>
        <v>16</v>
      </c>
      <c r="L22" s="2">
        <f>Reading!L22</f>
        <v>17</v>
      </c>
      <c r="M22" s="2">
        <f>Reading!M22</f>
        <v>28</v>
      </c>
      <c r="N22" s="2">
        <f>Reading!N22</f>
        <v>28</v>
      </c>
      <c r="O22" s="2">
        <f>Reading!O22</f>
        <v>25</v>
      </c>
      <c r="P22" s="2">
        <f>Reading!P22</f>
        <v>25</v>
      </c>
      <c r="Q22" s="2">
        <f>Reading!Q22</f>
        <v>21</v>
      </c>
      <c r="R22" s="2">
        <f>Reading!R22</f>
        <v>21</v>
      </c>
      <c r="S22" s="2">
        <f>FLOOR(Reading!S22/56*5,1)</f>
        <v>10</v>
      </c>
      <c r="T22" s="2">
        <f>FLOOR(Reading!T22/56*5,1)</f>
        <v>21</v>
      </c>
      <c r="U22" s="2">
        <f>FLOOR(Reading!U22/56*5,1)</f>
        <v>71</v>
      </c>
      <c r="V22" s="2">
        <f>FLOOR(Reading!V22/56*5,1)</f>
        <v>56</v>
      </c>
      <c r="W22" s="2">
        <f>FLOOR(Reading!W22/56*5,1)</f>
        <v>62</v>
      </c>
      <c r="X22" s="2">
        <f>FLOOR(Reading!X22/56*5,1)</f>
        <v>68</v>
      </c>
      <c r="Y22" s="2">
        <f>FLOOR(Reading!Y22/56*5,1)</f>
        <v>37</v>
      </c>
      <c r="Z22" s="2">
        <f>FLOOR(Reading!Z22/56*5,1)</f>
        <v>20</v>
      </c>
      <c r="AA22" s="2">
        <f>FLOOR(Reading!AA22/56*5,1)</f>
        <v>46</v>
      </c>
      <c r="AB22" s="2">
        <f>FLOOR(Reading!AB22/56*5,1)</f>
        <v>31</v>
      </c>
    </row>
    <row r="23" spans="1:28" x14ac:dyDescent="0.2">
      <c r="A23" s="6">
        <v>42267</v>
      </c>
      <c r="B23" s="2">
        <f>Reading!B23</f>
        <v>294051</v>
      </c>
      <c r="C23" s="2">
        <f>Reading!C23</f>
        <v>1369</v>
      </c>
      <c r="D23" s="2">
        <f>Reading!D23</f>
        <v>5573198</v>
      </c>
      <c r="E23" s="2">
        <f>Reading!E23</f>
        <v>17378</v>
      </c>
      <c r="F23" s="2">
        <f>ROUND(Reading!F23/56*5,0)</f>
        <v>19</v>
      </c>
      <c r="G23" s="2">
        <f>Reading!G23</f>
        <v>9</v>
      </c>
      <c r="H23" s="2">
        <f>Reading!H23</f>
        <v>9</v>
      </c>
      <c r="I23" s="2">
        <f>Reading!I23</f>
        <v>12</v>
      </c>
      <c r="J23" s="2">
        <f>Reading!J23</f>
        <v>11</v>
      </c>
      <c r="K23" s="2">
        <f>Reading!K23</f>
        <v>15</v>
      </c>
      <c r="L23" s="2">
        <f>Reading!L23</f>
        <v>16</v>
      </c>
      <c r="M23" s="2">
        <f>Reading!M23</f>
        <v>27</v>
      </c>
      <c r="N23" s="2">
        <f>Reading!N23</f>
        <v>27</v>
      </c>
      <c r="O23" s="2">
        <f>Reading!O23</f>
        <v>25</v>
      </c>
      <c r="P23" s="2">
        <f>Reading!P23</f>
        <v>25</v>
      </c>
      <c r="Q23" s="2">
        <f>Reading!Q23</f>
        <v>19</v>
      </c>
      <c r="R23" s="2">
        <f>Reading!R23</f>
        <v>19</v>
      </c>
      <c r="S23" s="2">
        <f>FLOOR(Reading!S23/56*5,1)</f>
        <v>10</v>
      </c>
      <c r="T23" s="2">
        <f>FLOOR(Reading!T23/56*5,1)</f>
        <v>27</v>
      </c>
      <c r="U23" s="2">
        <f>FLOOR(Reading!U23/56*5,1)</f>
        <v>42</v>
      </c>
      <c r="V23" s="2">
        <f>FLOOR(Reading!V23/56*5,1)</f>
        <v>44</v>
      </c>
      <c r="W23" s="2">
        <f>FLOOR(Reading!W23/56*5,1)</f>
        <v>59</v>
      </c>
      <c r="X23" s="2">
        <f>FLOOR(Reading!X23/56*5,1)</f>
        <v>49</v>
      </c>
      <c r="Y23" s="2">
        <f>FLOOR(Reading!Y23/56*5,1)</f>
        <v>40</v>
      </c>
      <c r="Z23" s="2">
        <f>FLOOR(Reading!Z23/56*5,1)</f>
        <v>43</v>
      </c>
      <c r="AA23" s="2">
        <f>FLOOR(Reading!AA23/56*5,1)</f>
        <v>38</v>
      </c>
      <c r="AB23" s="2">
        <f>FLOOR(Reading!AB23/56*5,1)</f>
        <v>35</v>
      </c>
    </row>
    <row r="24" spans="1:28" x14ac:dyDescent="0.2">
      <c r="A24" s="6">
        <v>42268</v>
      </c>
      <c r="B24" s="2">
        <f>Reading!B24</f>
        <v>301026</v>
      </c>
      <c r="C24" s="2">
        <f>Reading!C24</f>
        <v>1397</v>
      </c>
      <c r="D24" s="2">
        <f>Reading!D24</f>
        <v>567549</v>
      </c>
      <c r="E24" s="2">
        <f>Reading!E24</f>
        <v>17948</v>
      </c>
      <c r="F24" s="2">
        <f>ROUND(Reading!F24/56*5,0)</f>
        <v>27</v>
      </c>
      <c r="G24" s="2">
        <f>Reading!G24</f>
        <v>16</v>
      </c>
      <c r="H24" s="2">
        <f>Reading!H24</f>
        <v>16</v>
      </c>
      <c r="I24" s="2">
        <f>Reading!I24</f>
        <v>19</v>
      </c>
      <c r="J24" s="2">
        <f>Reading!J24</f>
        <v>19</v>
      </c>
      <c r="K24" s="2">
        <f>Reading!K24</f>
        <v>15</v>
      </c>
      <c r="L24" s="2">
        <f>Reading!L24</f>
        <v>15</v>
      </c>
      <c r="M24" s="2">
        <f>Reading!M24</f>
        <v>26</v>
      </c>
      <c r="N24" s="2">
        <f>Reading!N24</f>
        <v>26</v>
      </c>
      <c r="O24" s="2">
        <f>Reading!O24</f>
        <v>23</v>
      </c>
      <c r="P24" s="2">
        <f>Reading!P24</f>
        <v>24</v>
      </c>
      <c r="Q24" s="2">
        <f>Reading!Q24</f>
        <v>19</v>
      </c>
      <c r="R24" s="2">
        <f>Reading!R24</f>
        <v>18</v>
      </c>
      <c r="S24" s="2">
        <f>FLOOR(Reading!S24/56*5,1)</f>
        <v>27</v>
      </c>
      <c r="T24" s="2">
        <f>FLOOR(Reading!T24/56*5,1)</f>
        <v>37</v>
      </c>
      <c r="U24" s="2">
        <f>FLOOR(Reading!U24/56*5,1)</f>
        <v>59</v>
      </c>
      <c r="V24" s="2">
        <f>FLOOR(Reading!V24/56*5,1)</f>
        <v>53</v>
      </c>
      <c r="W24" s="2">
        <f>FLOOR(Reading!W24/56*5,1)</f>
        <v>50</v>
      </c>
      <c r="X24" s="2">
        <f>FLOOR(Reading!X24/56*5,1)</f>
        <v>51</v>
      </c>
      <c r="Y24" s="2">
        <f>FLOOR(Reading!Y24/56*5,1)</f>
        <v>69</v>
      </c>
      <c r="Z24" s="2">
        <f>FLOOR(Reading!Z24/56*5,1)</f>
        <v>43</v>
      </c>
      <c r="AA24" s="2">
        <f>FLOOR(Reading!AA24/56*5,1)</f>
        <v>46</v>
      </c>
      <c r="AB24" s="2">
        <f>FLOOR(Reading!AB24/56*5,1)</f>
        <v>47</v>
      </c>
    </row>
    <row r="25" spans="1:28" x14ac:dyDescent="0.2">
      <c r="A25" s="6">
        <v>42269</v>
      </c>
      <c r="B25" s="2">
        <f>Reading!B25</f>
        <v>308829</v>
      </c>
      <c r="C25" s="2">
        <f>Reading!C25</f>
        <v>0</v>
      </c>
      <c r="D25" s="2">
        <f>Reading!D25</f>
        <v>0</v>
      </c>
      <c r="E25" s="2">
        <f>Reading!E25</f>
        <v>18488</v>
      </c>
      <c r="F25" s="2">
        <f>ROUND(Reading!F25/56*5,0)</f>
        <v>12</v>
      </c>
      <c r="G25" s="2">
        <f>Reading!G25</f>
        <v>16</v>
      </c>
      <c r="H25" s="2">
        <f>Reading!H25</f>
        <v>16</v>
      </c>
      <c r="I25" s="2">
        <f>Reading!I25</f>
        <v>18</v>
      </c>
      <c r="J25" s="2">
        <f>Reading!J25</f>
        <v>17</v>
      </c>
      <c r="K25" s="2">
        <f>Reading!K25</f>
        <v>14</v>
      </c>
      <c r="L25" s="2">
        <f>Reading!L25</f>
        <v>15</v>
      </c>
      <c r="M25" s="2">
        <f>Reading!M25</f>
        <v>26</v>
      </c>
      <c r="N25" s="2">
        <f>Reading!N25</f>
        <v>26</v>
      </c>
      <c r="O25" s="2">
        <f>Reading!O25</f>
        <v>22</v>
      </c>
      <c r="P25" s="2">
        <f>Reading!P25</f>
        <v>23</v>
      </c>
      <c r="Q25" s="2">
        <f>Reading!Q25</f>
        <v>17</v>
      </c>
      <c r="R25" s="2">
        <f>Reading!R25</f>
        <v>17</v>
      </c>
      <c r="S25" s="2">
        <f>FLOOR(Reading!S25/56*5,1)</f>
        <v>25</v>
      </c>
      <c r="T25" s="2">
        <f>FLOOR(Reading!T25/56*5,1)</f>
        <v>37</v>
      </c>
      <c r="U25" s="2">
        <f>FLOOR(Reading!U25/56*5,1)</f>
        <v>79</v>
      </c>
      <c r="V25" s="2">
        <f>FLOOR(Reading!V25/56*5,1)</f>
        <v>65</v>
      </c>
      <c r="W25" s="2">
        <f>FLOOR(Reading!W25/56*5,1)</f>
        <v>43</v>
      </c>
      <c r="X25" s="2">
        <f>FLOOR(Reading!X25/56*5,1)</f>
        <v>73</v>
      </c>
      <c r="Y25" s="2">
        <f>FLOOR(Reading!Y25/56*5,1)</f>
        <v>20</v>
      </c>
      <c r="Z25" s="2">
        <f>FLOOR(Reading!Z25/56*5,1)</f>
        <v>22</v>
      </c>
      <c r="AA25" s="2">
        <f>FLOOR(Reading!AA25/56*5,1)</f>
        <v>45</v>
      </c>
      <c r="AB25" s="2">
        <f>FLOOR(Reading!AB25/56*5,1)</f>
        <v>36</v>
      </c>
    </row>
    <row r="26" spans="1:28" x14ac:dyDescent="0.2">
      <c r="A26" s="6">
        <v>42270</v>
      </c>
      <c r="B26" s="2">
        <f>Reading!B26</f>
        <v>314542.5</v>
      </c>
      <c r="C26" s="2">
        <f>Reading!C26</f>
        <v>1448</v>
      </c>
      <c r="D26" s="2">
        <f>Reading!D26</f>
        <v>5859034</v>
      </c>
      <c r="E26" s="2">
        <f>Reading!E26</f>
        <v>18911</v>
      </c>
      <c r="F26" s="2">
        <f>ROUND(Reading!F26/56*5,0)</f>
        <v>28</v>
      </c>
      <c r="G26" s="2">
        <f>Reading!G26</f>
        <v>14</v>
      </c>
      <c r="H26" s="2">
        <f>Reading!H26</f>
        <v>13</v>
      </c>
      <c r="I26" s="2">
        <f>Reading!I26</f>
        <v>18</v>
      </c>
      <c r="J26" s="2">
        <f>Reading!J26</f>
        <v>17</v>
      </c>
      <c r="K26" s="2">
        <f>Reading!K26</f>
        <v>10</v>
      </c>
      <c r="L26" s="2">
        <f>Reading!L26</f>
        <v>11</v>
      </c>
      <c r="M26" s="2">
        <f>Reading!M26</f>
        <v>25</v>
      </c>
      <c r="N26" s="2">
        <f>Reading!N26</f>
        <v>26</v>
      </c>
      <c r="O26" s="2">
        <f>Reading!O26</f>
        <v>21</v>
      </c>
      <c r="P26" s="2">
        <f>Reading!P26</f>
        <v>21</v>
      </c>
      <c r="Q26" s="2">
        <f>Reading!Q26</f>
        <v>16</v>
      </c>
      <c r="R26" s="2">
        <f>Reading!R26</f>
        <v>16</v>
      </c>
      <c r="S26" s="2">
        <f>FLOOR(Reading!S26/56*5,1)</f>
        <v>12</v>
      </c>
      <c r="T26" s="2">
        <f>FLOOR(Reading!T26/56*5,1)</f>
        <v>16</v>
      </c>
      <c r="U26" s="2">
        <f>FLOOR(Reading!U26/56*5,1)</f>
        <v>35</v>
      </c>
      <c r="V26" s="2">
        <f>FLOOR(Reading!V26/56*5,1)</f>
        <v>42</v>
      </c>
      <c r="W26" s="2">
        <f>FLOOR(Reading!W26/56*5,1)</f>
        <v>42</v>
      </c>
      <c r="X26" s="2">
        <f>FLOOR(Reading!X26/56*5,1)</f>
        <v>57</v>
      </c>
      <c r="Y26" s="2">
        <f>FLOOR(Reading!Y26/56*5,1)</f>
        <v>37</v>
      </c>
      <c r="Z26" s="2">
        <f>FLOOR(Reading!Z26/56*5,1)</f>
        <v>57</v>
      </c>
      <c r="AA26" s="2">
        <f>FLOOR(Reading!AA26/56*5,1)</f>
        <v>32</v>
      </c>
      <c r="AB26" s="2">
        <f>FLOOR(Reading!AB26/56*5,1)</f>
        <v>44</v>
      </c>
    </row>
    <row r="27" spans="1:28" x14ac:dyDescent="0.2">
      <c r="A27" s="6">
        <v>42271</v>
      </c>
      <c r="B27" s="2">
        <f>Reading!B27</f>
        <v>320256</v>
      </c>
      <c r="C27" s="2">
        <f>Reading!C27</f>
        <v>1480</v>
      </c>
      <c r="D27" s="2">
        <f>Reading!D27</f>
        <v>5970874</v>
      </c>
      <c r="E27" s="2">
        <f>Reading!E27</f>
        <v>19561</v>
      </c>
      <c r="F27" s="2">
        <f>ROUND(Reading!F27/56*5,0)</f>
        <v>40</v>
      </c>
      <c r="G27" s="2">
        <f>Reading!G27</f>
        <v>9</v>
      </c>
      <c r="H27" s="2">
        <f>Reading!H27</f>
        <v>9</v>
      </c>
      <c r="I27" s="2">
        <f>Reading!I27</f>
        <v>16</v>
      </c>
      <c r="J27" s="2">
        <f>Reading!J27</f>
        <v>16</v>
      </c>
      <c r="K27" s="2">
        <f>Reading!K27</f>
        <v>7</v>
      </c>
      <c r="L27" s="2">
        <f>Reading!L27</f>
        <v>8</v>
      </c>
      <c r="M27" s="2">
        <f>Reading!M27</f>
        <v>25</v>
      </c>
      <c r="N27" s="2">
        <f>Reading!N27</f>
        <v>26</v>
      </c>
      <c r="O27" s="2">
        <f>Reading!O27</f>
        <v>18</v>
      </c>
      <c r="P27" s="2">
        <f>Reading!P27</f>
        <v>19</v>
      </c>
      <c r="Q27" s="2">
        <f>Reading!Q27</f>
        <v>14</v>
      </c>
      <c r="R27" s="2">
        <f>Reading!R27</f>
        <v>13</v>
      </c>
      <c r="S27" s="2">
        <f>FLOOR(Reading!S27/56*5,1)</f>
        <v>33</v>
      </c>
      <c r="T27" s="2">
        <f>FLOOR(Reading!T27/56*5,1)</f>
        <v>39</v>
      </c>
      <c r="U27" s="2">
        <f>FLOOR(Reading!U27/56*5,1)</f>
        <v>56</v>
      </c>
      <c r="V27" s="2">
        <f>FLOOR(Reading!V27/56*5,1)</f>
        <v>64</v>
      </c>
      <c r="W27" s="2">
        <f>FLOOR(Reading!W27/56*5,1)</f>
        <v>73</v>
      </c>
      <c r="X27" s="2">
        <f>FLOOR(Reading!X27/56*5,1)</f>
        <v>43</v>
      </c>
      <c r="Y27" s="2">
        <f>FLOOR(Reading!Y27/56*5,1)</f>
        <v>64</v>
      </c>
      <c r="Z27" s="2">
        <f>FLOOR(Reading!Z27/56*5,1)</f>
        <v>62</v>
      </c>
      <c r="AA27" s="2">
        <f>FLOOR(Reading!AA27/56*5,1)</f>
        <v>61</v>
      </c>
      <c r="AB27" s="2">
        <f>FLOOR(Reading!AB27/56*5,1)</f>
        <v>60</v>
      </c>
    </row>
    <row r="28" spans="1:28" x14ac:dyDescent="0.2">
      <c r="A28" s="6">
        <v>42272</v>
      </c>
      <c r="B28" s="2">
        <f>Reading!B28</f>
        <v>327056</v>
      </c>
      <c r="C28" s="2">
        <f>Reading!C28</f>
        <v>1510</v>
      </c>
      <c r="D28" s="2">
        <f>Reading!D28</f>
        <v>6103584</v>
      </c>
      <c r="E28" s="2">
        <f>Reading!E28</f>
        <v>20197</v>
      </c>
      <c r="F28" s="2">
        <f>ROUND(Reading!F28/56*5,0)</f>
        <v>41</v>
      </c>
      <c r="G28" s="2">
        <f>Reading!G28</f>
        <v>26</v>
      </c>
      <c r="H28" s="2">
        <f>Reading!H28</f>
        <v>25</v>
      </c>
      <c r="I28" s="2">
        <f>Reading!I28</f>
        <v>28</v>
      </c>
      <c r="J28" s="2">
        <f>Reading!J28</f>
        <v>28</v>
      </c>
      <c r="K28" s="2">
        <f>Reading!K28</f>
        <v>26</v>
      </c>
      <c r="L28" s="2">
        <f>Reading!L28</f>
        <v>25</v>
      </c>
      <c r="M28" s="2">
        <f>Reading!M28</f>
        <v>25</v>
      </c>
      <c r="N28" s="2">
        <f>Reading!N28</f>
        <v>25</v>
      </c>
      <c r="O28" s="2">
        <f>Reading!O28</f>
        <v>17</v>
      </c>
      <c r="P28" s="2">
        <f>Reading!P28</f>
        <v>18</v>
      </c>
      <c r="Q28" s="2">
        <f>Reading!Q28</f>
        <v>12</v>
      </c>
      <c r="R28" s="2">
        <f>Reading!R28</f>
        <v>12</v>
      </c>
      <c r="S28" s="2">
        <f>FLOOR(Reading!S28/56*5,1)</f>
        <v>10</v>
      </c>
      <c r="T28" s="2">
        <f>FLOOR(Reading!T28/56*5,1)</f>
        <v>32</v>
      </c>
      <c r="U28" s="2">
        <f>FLOOR(Reading!U28/56*5,1)</f>
        <v>78</v>
      </c>
      <c r="V28" s="2">
        <f>FLOOR(Reading!V28/56*5,1)</f>
        <v>63</v>
      </c>
      <c r="W28" s="2">
        <f>FLOOR(Reading!W28/56*5,1)</f>
        <v>81</v>
      </c>
      <c r="X28" s="2">
        <f>FLOOR(Reading!X28/56*5,1)</f>
        <v>71</v>
      </c>
      <c r="Y28" s="2">
        <f>FLOOR(Reading!Y28/56*5,1)</f>
        <v>60</v>
      </c>
      <c r="Z28" s="2">
        <f>FLOOR(Reading!Z28/56*5,1)</f>
        <v>51</v>
      </c>
      <c r="AA28" s="2">
        <f>FLOOR(Reading!AA28/56*5,1)</f>
        <v>30</v>
      </c>
      <c r="AB28" s="2">
        <f>FLOOR(Reading!AB28/56*5,1)</f>
        <v>47</v>
      </c>
    </row>
    <row r="29" spans="1:28" x14ac:dyDescent="0.2">
      <c r="A29" s="6">
        <v>42273</v>
      </c>
      <c r="B29" s="2">
        <f>Reading!B29</f>
        <v>331867</v>
      </c>
      <c r="C29" s="2">
        <f>Reading!C29</f>
        <v>1532</v>
      </c>
      <c r="D29" s="2">
        <f>Reading!D29</f>
        <v>641964</v>
      </c>
      <c r="E29" s="2">
        <f>Reading!E29</f>
        <v>20497</v>
      </c>
      <c r="F29" s="2">
        <f>ROUND(Reading!F29/56*5,0)</f>
        <v>21</v>
      </c>
      <c r="G29" s="2">
        <f>Reading!G29</f>
        <v>23</v>
      </c>
      <c r="H29" s="2">
        <f>Reading!H29</f>
        <v>23</v>
      </c>
      <c r="I29" s="2">
        <f>Reading!I29</f>
        <v>26</v>
      </c>
      <c r="J29" s="2">
        <f>Reading!J29</f>
        <v>26</v>
      </c>
      <c r="K29" s="2">
        <f>Reading!K29</f>
        <v>25</v>
      </c>
      <c r="L29" s="2">
        <f>Reading!L29</f>
        <v>24</v>
      </c>
      <c r="M29" s="2">
        <f>Reading!M29</f>
        <v>25</v>
      </c>
      <c r="N29" s="2">
        <f>Reading!N29</f>
        <v>25</v>
      </c>
      <c r="O29" s="2">
        <f>Reading!O29</f>
        <v>17</v>
      </c>
      <c r="P29" s="2">
        <f>Reading!P29</f>
        <v>18</v>
      </c>
      <c r="Q29" s="2">
        <f>Reading!Q29</f>
        <v>11</v>
      </c>
      <c r="R29" s="2">
        <f>Reading!R29</f>
        <v>10</v>
      </c>
      <c r="S29" s="2">
        <f>FLOOR(Reading!S29/56*5,1)</f>
        <v>7</v>
      </c>
      <c r="T29" s="2">
        <f>FLOOR(Reading!T29/56*5,1)</f>
        <v>20</v>
      </c>
      <c r="U29" s="2">
        <f>FLOOR(Reading!U29/56*5,1)</f>
        <v>6</v>
      </c>
      <c r="V29" s="2">
        <f>FLOOR(Reading!V29/56*5,1)</f>
        <v>19</v>
      </c>
      <c r="W29" s="2">
        <f>FLOOR(Reading!W29/56*5,1)</f>
        <v>29</v>
      </c>
      <c r="X29" s="2">
        <f>FLOOR(Reading!X29/56*5,1)</f>
        <v>51</v>
      </c>
      <c r="Y29" s="2">
        <f>FLOOR(Reading!Y29/56*5,1)</f>
        <v>41</v>
      </c>
      <c r="Z29" s="2">
        <f>FLOOR(Reading!Z29/56*5,1)</f>
        <v>15</v>
      </c>
      <c r="AA29" s="2">
        <f>FLOOR(Reading!AA29/56*5,1)</f>
        <v>31</v>
      </c>
      <c r="AB29" s="2">
        <f>FLOOR(Reading!AB29/56*5,1)</f>
        <v>35</v>
      </c>
    </row>
    <row r="30" spans="1:28" x14ac:dyDescent="0.2">
      <c r="A30" s="6">
        <v>42274</v>
      </c>
      <c r="B30" s="2">
        <f>Reading!B30</f>
        <v>340976</v>
      </c>
      <c r="C30" s="2">
        <f>Reading!C30</f>
        <v>1563</v>
      </c>
      <c r="D30" s="2">
        <f>Reading!D30</f>
        <v>6242851</v>
      </c>
      <c r="E30" s="2">
        <f>Reading!E30</f>
        <v>21116</v>
      </c>
      <c r="F30" s="2">
        <f>ROUND(Reading!F30/56*5,0)</f>
        <v>16</v>
      </c>
      <c r="G30" s="2">
        <f>Reading!G30</f>
        <v>21</v>
      </c>
      <c r="H30" s="2">
        <f>Reading!H30</f>
        <v>20</v>
      </c>
      <c r="I30" s="2">
        <f>Reading!I30</f>
        <v>25</v>
      </c>
      <c r="J30" s="2">
        <f>Reading!J30</f>
        <v>25</v>
      </c>
      <c r="K30" s="2">
        <f>Reading!K30</f>
        <v>24</v>
      </c>
      <c r="L30" s="2">
        <f>Reading!L30</f>
        <v>23</v>
      </c>
      <c r="M30" s="2">
        <f>Reading!M30</f>
        <v>24</v>
      </c>
      <c r="N30" s="2">
        <f>Reading!N30</f>
        <v>24</v>
      </c>
      <c r="O30" s="2">
        <f>Reading!O30</f>
        <v>17</v>
      </c>
      <c r="P30" s="2">
        <f>Reading!P30</f>
        <v>18</v>
      </c>
      <c r="Q30" s="2">
        <f>Reading!Q30</f>
        <v>10</v>
      </c>
      <c r="R30" s="2">
        <f>Reading!R30</f>
        <v>10</v>
      </c>
      <c r="S30" s="2">
        <f>FLOOR(Reading!S30/56*5,1)</f>
        <v>11</v>
      </c>
      <c r="T30" s="2">
        <f>FLOOR(Reading!T30/56*5,1)</f>
        <v>46</v>
      </c>
      <c r="U30" s="2">
        <f>FLOOR(Reading!U30/56*5,1)</f>
        <v>64</v>
      </c>
      <c r="V30" s="2">
        <f>FLOOR(Reading!V30/56*5,1)</f>
        <v>62</v>
      </c>
      <c r="W30" s="2">
        <f>FLOOR(Reading!W30/56*5,1)</f>
        <v>63</v>
      </c>
      <c r="X30" s="2">
        <f>FLOOR(Reading!X30/56*5,1)</f>
        <v>71</v>
      </c>
      <c r="Y30" s="2">
        <f>FLOOR(Reading!Y30/56*5,1)</f>
        <v>67</v>
      </c>
      <c r="Z30" s="2">
        <f>FLOOR(Reading!Z30/56*5,1)</f>
        <v>71</v>
      </c>
      <c r="AA30" s="2">
        <f>FLOOR(Reading!AA30/56*5,1)</f>
        <v>57</v>
      </c>
      <c r="AB30" s="2">
        <f>FLOOR(Reading!AB30/56*5,1)</f>
        <v>70</v>
      </c>
    </row>
    <row r="31" spans="1:28" x14ac:dyDescent="0.2">
      <c r="A31" s="6">
        <v>42275</v>
      </c>
      <c r="B31" s="2">
        <f>Reading!B31</f>
        <v>0</v>
      </c>
      <c r="C31" s="2">
        <f>Reading!C31</f>
        <v>1590</v>
      </c>
      <c r="D31" s="2">
        <f>Reading!D31</f>
        <v>6302940</v>
      </c>
      <c r="E31" s="2">
        <f>Reading!E31</f>
        <v>21638</v>
      </c>
      <c r="F31" s="2">
        <f>ROUND(Reading!F31/56*5,0)</f>
        <v>17</v>
      </c>
      <c r="G31" s="2">
        <f>Reading!G31</f>
        <v>19</v>
      </c>
      <c r="H31" s="2">
        <f>Reading!H31</f>
        <v>19</v>
      </c>
      <c r="I31" s="2">
        <f>Reading!I31</f>
        <v>24</v>
      </c>
      <c r="J31" s="2">
        <f>Reading!J31</f>
        <v>24</v>
      </c>
      <c r="K31" s="2">
        <f>Reading!K31</f>
        <v>23</v>
      </c>
      <c r="L31" s="2">
        <f>Reading!L31</f>
        <v>23</v>
      </c>
      <c r="M31" s="2">
        <f>Reading!M31</f>
        <v>23</v>
      </c>
      <c r="N31" s="2">
        <f>Reading!N31</f>
        <v>24</v>
      </c>
      <c r="O31" s="2">
        <f>Reading!O31</f>
        <v>16</v>
      </c>
      <c r="P31" s="2">
        <f>Reading!P31</f>
        <v>17</v>
      </c>
      <c r="Q31" s="2">
        <f>Reading!Q31</f>
        <v>9</v>
      </c>
      <c r="R31" s="2">
        <f>Reading!R31</f>
        <v>8</v>
      </c>
      <c r="S31" s="2">
        <f>FLOOR(Reading!S31/56*5,1)</f>
        <v>21</v>
      </c>
      <c r="T31" s="2">
        <f>FLOOR(Reading!T31/56*5,1)</f>
        <v>39</v>
      </c>
      <c r="U31" s="2">
        <f>FLOOR(Reading!U31/56*5,1)</f>
        <v>32</v>
      </c>
      <c r="V31" s="2">
        <f>FLOOR(Reading!V31/56*5,1)</f>
        <v>53</v>
      </c>
      <c r="W31" s="2">
        <f>FLOOR(Reading!W31/56*5,1)</f>
        <v>28</v>
      </c>
      <c r="X31" s="2">
        <f>FLOOR(Reading!X31/56*5,1)</f>
        <v>40</v>
      </c>
      <c r="Y31" s="2">
        <f>FLOOR(Reading!Y31/56*5,1)</f>
        <v>52</v>
      </c>
      <c r="Z31" s="2">
        <f>FLOOR(Reading!Z31/56*5,1)</f>
        <v>61</v>
      </c>
      <c r="AA31" s="2">
        <f>FLOOR(Reading!AA31/56*5,1)</f>
        <v>52</v>
      </c>
      <c r="AB31" s="2">
        <f>FLOOR(Reading!AB31/56*5,1)</f>
        <v>59</v>
      </c>
    </row>
    <row r="32" spans="1:28" x14ac:dyDescent="0.2">
      <c r="A32" s="6">
        <v>42276</v>
      </c>
      <c r="B32" s="2">
        <f>Reading!B32</f>
        <v>354819</v>
      </c>
      <c r="C32" s="2">
        <f>Reading!C32</f>
        <v>0</v>
      </c>
      <c r="D32" s="2">
        <f>Reading!D32</f>
        <v>0</v>
      </c>
      <c r="E32" s="2">
        <f>Reading!E32</f>
        <v>22062</v>
      </c>
      <c r="F32" s="2">
        <f>ROUND(Reading!F32/56*5,0)</f>
        <v>31</v>
      </c>
      <c r="G32" s="2">
        <f>Reading!G32</f>
        <v>16</v>
      </c>
      <c r="H32" s="2">
        <f>Reading!H32</f>
        <v>15</v>
      </c>
      <c r="I32" s="2">
        <f>Reading!I32</f>
        <v>23</v>
      </c>
      <c r="J32" s="2">
        <f>Reading!J32</f>
        <v>22</v>
      </c>
      <c r="K32" s="2">
        <f>Reading!K32</f>
        <v>21</v>
      </c>
      <c r="L32" s="2">
        <f>Reading!L32</f>
        <v>20</v>
      </c>
      <c r="M32" s="2">
        <f>Reading!M32</f>
        <v>23</v>
      </c>
      <c r="N32" s="2">
        <f>Reading!N32</f>
        <v>24</v>
      </c>
      <c r="O32" s="2">
        <f>Reading!O32</f>
        <v>14</v>
      </c>
      <c r="P32" s="2">
        <f>Reading!P32</f>
        <v>15</v>
      </c>
      <c r="Q32" s="2">
        <f>Reading!Q32</f>
        <v>8</v>
      </c>
      <c r="R32" s="2">
        <f>Reading!R32</f>
        <v>7</v>
      </c>
      <c r="S32" s="2">
        <f>FLOOR(Reading!S32/56*5,1)</f>
        <v>22</v>
      </c>
      <c r="T32" s="2">
        <f>FLOOR(Reading!T32/56*5,1)</f>
        <v>27</v>
      </c>
      <c r="U32" s="2">
        <f>FLOOR(Reading!U32/56*5,1)</f>
        <v>42</v>
      </c>
      <c r="V32" s="2">
        <f>FLOOR(Reading!V32/56*5,1)</f>
        <v>34</v>
      </c>
      <c r="W32" s="2">
        <f>FLOOR(Reading!W32/56*5,1)</f>
        <v>35</v>
      </c>
      <c r="X32" s="2">
        <f>FLOOR(Reading!X32/56*5,1)</f>
        <v>48</v>
      </c>
      <c r="Y32" s="2">
        <f>FLOOR(Reading!Y32/56*5,1)</f>
        <v>23</v>
      </c>
      <c r="Z32" s="2">
        <f>FLOOR(Reading!Z32/56*5,1)</f>
        <v>31</v>
      </c>
      <c r="AA32" s="2">
        <f>FLOOR(Reading!AA32/56*5,1)</f>
        <v>26</v>
      </c>
      <c r="AB32" s="2">
        <f>FLOOR(Reading!AB32/56*5,1)</f>
        <v>26</v>
      </c>
    </row>
    <row r="33" spans="1:28" x14ac:dyDescent="0.2">
      <c r="A33" s="6">
        <v>42277</v>
      </c>
      <c r="B33" s="2">
        <f>Reading!B33</f>
        <v>357832</v>
      </c>
      <c r="C33" s="2">
        <f>Reading!C33</f>
        <v>0</v>
      </c>
      <c r="D33" s="2">
        <f>Reading!D33</f>
        <v>0</v>
      </c>
      <c r="E33" s="2">
        <f>Reading!E33</f>
        <v>22477</v>
      </c>
      <c r="F33" s="2">
        <f>ROUND(Reading!F33/56*5,0)</f>
        <v>18</v>
      </c>
      <c r="G33" s="2">
        <f>Reading!G33</f>
        <v>14</v>
      </c>
      <c r="H33" s="2">
        <f>Reading!H33</f>
        <v>14</v>
      </c>
      <c r="I33" s="2">
        <f>Reading!I33</f>
        <v>21</v>
      </c>
      <c r="J33" s="2">
        <f>Reading!J33</f>
        <v>21</v>
      </c>
      <c r="K33" s="2">
        <f>Reading!K33</f>
        <v>20</v>
      </c>
      <c r="L33" s="2">
        <f>Reading!L33</f>
        <v>19</v>
      </c>
      <c r="M33" s="2">
        <f>Reading!M33</f>
        <v>23</v>
      </c>
      <c r="N33" s="2">
        <f>Reading!N33</f>
        <v>24</v>
      </c>
      <c r="O33" s="2">
        <f>Reading!O33</f>
        <v>13</v>
      </c>
      <c r="P33" s="2">
        <f>Reading!P33</f>
        <v>14</v>
      </c>
      <c r="Q33" s="2">
        <f>Reading!Q33</f>
        <v>17</v>
      </c>
      <c r="R33" s="2">
        <f>Reading!R33</f>
        <v>16</v>
      </c>
      <c r="S33" s="2">
        <f>FLOOR(Reading!S33/56*5,1)</f>
        <v>11</v>
      </c>
      <c r="T33" s="2">
        <f>FLOOR(Reading!T33/56*5,1)</f>
        <v>23</v>
      </c>
      <c r="U33" s="2">
        <f>FLOOR(Reading!U33/56*5,1)</f>
        <v>29</v>
      </c>
      <c r="V33" s="2">
        <f>FLOOR(Reading!V33/56*5,1)</f>
        <v>22</v>
      </c>
      <c r="W33" s="2">
        <f>FLOOR(Reading!W33/56*5,1)</f>
        <v>27</v>
      </c>
      <c r="X33" s="2">
        <f>FLOOR(Reading!X33/56*5,1)</f>
        <v>50</v>
      </c>
      <c r="Y33" s="2">
        <f>FLOOR(Reading!Y33/56*5,1)</f>
        <v>39</v>
      </c>
      <c r="Z33" s="2">
        <f>FLOOR(Reading!Z33/56*5,1)</f>
        <v>23</v>
      </c>
      <c r="AA33" s="2">
        <f>FLOOR(Reading!AA33/56*5,1)</f>
        <v>30</v>
      </c>
      <c r="AB33" s="2">
        <f>FLOOR(Reading!AB33/56*5,1)</f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Reading</vt:lpstr>
      <vt:lpstr>AutoCal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Jessquin Hon</dc:creator>
  <cp:lastModifiedBy>Microsoft Office User</cp:lastModifiedBy>
  <dcterms:created xsi:type="dcterms:W3CDTF">2013-10-29T05:25:52Z</dcterms:created>
  <dcterms:modified xsi:type="dcterms:W3CDTF">2022-09-21T03:08:12Z</dcterms:modified>
</cp:coreProperties>
</file>