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A63A78BF-37DD-4937-9816-8474CD430C7D}" xr6:coauthVersionLast="47" xr6:coauthVersionMax="47" xr10:uidLastSave="{00000000-0000-0000-0000-000000000000}"/>
  <bookViews>
    <workbookView xWindow="-120" yWindow="-120" windowWidth="20730" windowHeight="11160" firstSheet="4" activeTab="5" xr2:uid="{DDB3FA17-A4C1-4679-A5FC-D57E9B5158CC}"/>
  </bookViews>
  <sheets>
    <sheet name="Introduction to Excel" sheetId="13" r:id="rId1"/>
    <sheet name="Text Functions 1" sheetId="11" r:id="rId2"/>
    <sheet name="Extract from Full Name" sheetId="1" r:id="rId3"/>
    <sheet name="Extract From Emails" sheetId="2" r:id="rId4"/>
    <sheet name="Upper Case" sheetId="3" r:id="rId5"/>
    <sheet name="Join Name" sheetId="6" r:id="rId6"/>
    <sheet name="Join Variable" sheetId="8" r:id="rId7"/>
    <sheet name="Sheet1" sheetId="14" r:id="rId8"/>
    <sheet name="Basic Reporting" sheetId="9" r:id="rId9"/>
    <sheet name="Classwork-Assignment" sheetId="10" r:id="rId10"/>
  </sheets>
  <externalReferences>
    <externalReference r:id="rId11"/>
  </externalReferences>
  <definedNames>
    <definedName name="It_table">'[1]Text Functions 2 (2)'!$J$12:$K$16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26" i="10" l="1"/>
  <c r="K26" i="9"/>
  <c r="E7" i="11"/>
  <c r="K25" i="9"/>
  <c r="K24" i="9"/>
  <c r="K23" i="9"/>
  <c r="K22" i="9"/>
  <c r="K23" i="10"/>
  <c r="K25" i="10"/>
  <c r="K24" i="10"/>
  <c r="K22" i="10"/>
  <c r="D29" i="11"/>
  <c r="B29" i="1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David Brown</author>
  </authors>
  <commentList>
    <comment ref="D29" authorId="0" shapeId="0" xr:uid="{2F9947F2-B943-4984-A452-ACEC45FF2752}">
      <text>
        <r>
          <rPr>
            <b/>
            <sz val="8"/>
            <color indexed="81"/>
            <rFont val="Tahoma"/>
            <family val="2"/>
          </rPr>
          <t>David Brown:</t>
        </r>
        <r>
          <rPr>
            <sz val="8"/>
            <color indexed="81"/>
            <rFont val="Tahoma"/>
            <family val="2"/>
          </rPr>
          <t xml:space="preserve">
Toggle </t>
        </r>
        <r>
          <rPr>
            <b/>
            <sz val="8"/>
            <color indexed="81"/>
            <rFont val="Tahoma"/>
            <family val="2"/>
          </rPr>
          <t>F9</t>
        </r>
        <r>
          <rPr>
            <sz val="8"/>
            <color indexed="81"/>
            <rFont val="Tahoma"/>
            <family val="2"/>
          </rPr>
          <t xml:space="preserve"> to view the latest big earner</t>
        </r>
      </text>
    </comment>
  </commentList>
</comments>
</file>

<file path=xl/sharedStrings.xml><?xml version="1.0" encoding="utf-8"?>
<sst xmlns="http://schemas.openxmlformats.org/spreadsheetml/2006/main" count="485" uniqueCount="285">
  <si>
    <t xml:space="preserve">Full Name </t>
  </si>
  <si>
    <t>First Name</t>
  </si>
  <si>
    <t>Last Name</t>
  </si>
  <si>
    <t>Adewale Yusuf</t>
  </si>
  <si>
    <t>David Abu</t>
  </si>
  <si>
    <t>Olalekan Ajani</t>
  </si>
  <si>
    <t>Excel Anyanwu</t>
  </si>
  <si>
    <t>Ibukun Sade</t>
  </si>
  <si>
    <t>Ajibola Abiola</t>
  </si>
  <si>
    <t>Adeleke Yusuf</t>
  </si>
  <si>
    <t>Kehinde Yetunde</t>
  </si>
  <si>
    <t>Adeleke Kehinde</t>
  </si>
  <si>
    <t>Oluwadamilare John</t>
  </si>
  <si>
    <t>David Brown</t>
  </si>
  <si>
    <t>Lolade Funmilayo</t>
  </si>
  <si>
    <t>Oyindamola Yusuf</t>
  </si>
  <si>
    <t>Adesokan</t>
  </si>
  <si>
    <t>Adesokan Omoyemi</t>
  </si>
  <si>
    <t>Samson Obasi</t>
  </si>
  <si>
    <t>Gbemileke Segun</t>
  </si>
  <si>
    <t>Adewale</t>
  </si>
  <si>
    <t>David</t>
  </si>
  <si>
    <t>Olalekan</t>
  </si>
  <si>
    <t>Excel</t>
  </si>
  <si>
    <t>Ibukun</t>
  </si>
  <si>
    <t>Ajibola</t>
  </si>
  <si>
    <t>Adeleke</t>
  </si>
  <si>
    <t>Kehinde</t>
  </si>
  <si>
    <t>Oluwadamilare</t>
  </si>
  <si>
    <t>Lolade</t>
  </si>
  <si>
    <t>Oyindamola</t>
  </si>
  <si>
    <t>Samson</t>
  </si>
  <si>
    <t>Gbemileke</t>
  </si>
  <si>
    <t>Yusuf</t>
  </si>
  <si>
    <t>Abu</t>
  </si>
  <si>
    <t>Ajani</t>
  </si>
  <si>
    <t>Anyanwu</t>
  </si>
  <si>
    <t>Sade</t>
  </si>
  <si>
    <t>Abiola</t>
  </si>
  <si>
    <t>Yetunde</t>
  </si>
  <si>
    <t>John</t>
  </si>
  <si>
    <t>Brown</t>
  </si>
  <si>
    <t>Funmilayo</t>
  </si>
  <si>
    <t>Omoyemi</t>
  </si>
  <si>
    <t>Obasi</t>
  </si>
  <si>
    <t>Segun</t>
  </si>
  <si>
    <t>Emails</t>
  </si>
  <si>
    <t>DAVID BROWN</t>
  </si>
  <si>
    <t>OYINdamola Yusuff</t>
  </si>
  <si>
    <t>ibukun SADE</t>
  </si>
  <si>
    <t>Upper Case</t>
  </si>
  <si>
    <t>Proper Case</t>
  </si>
  <si>
    <t>Lower Case</t>
  </si>
  <si>
    <t>Full Name</t>
  </si>
  <si>
    <t xml:space="preserve">Academic Use </t>
  </si>
  <si>
    <t>Staff code</t>
  </si>
  <si>
    <t>T-001</t>
  </si>
  <si>
    <t>T-002</t>
  </si>
  <si>
    <t>T-003</t>
  </si>
  <si>
    <t>T-004</t>
  </si>
  <si>
    <t>T-005</t>
  </si>
  <si>
    <t>T-006</t>
  </si>
  <si>
    <t>T-007</t>
  </si>
  <si>
    <t>T-008</t>
  </si>
  <si>
    <t>T-009</t>
  </si>
  <si>
    <t>T-010</t>
  </si>
  <si>
    <t>T-011</t>
  </si>
  <si>
    <t>T-012</t>
  </si>
  <si>
    <t>T-013</t>
  </si>
  <si>
    <t>T-014</t>
  </si>
  <si>
    <t>T-015</t>
  </si>
  <si>
    <t>T-016</t>
  </si>
  <si>
    <t>Gross Salary</t>
  </si>
  <si>
    <t>Department</t>
  </si>
  <si>
    <t>L&amp;D</t>
  </si>
  <si>
    <t>Sales</t>
  </si>
  <si>
    <t>HR</t>
  </si>
  <si>
    <t>Admin</t>
  </si>
  <si>
    <t>Logistics</t>
  </si>
  <si>
    <t>Finance</t>
  </si>
  <si>
    <t>Marketing</t>
  </si>
  <si>
    <t>I.T</t>
  </si>
  <si>
    <t>Statement</t>
  </si>
  <si>
    <t>Adewale.yusuf@tlopslimited.com</t>
  </si>
  <si>
    <t>David.abu@tlopslimited.com</t>
  </si>
  <si>
    <t>Olalekan.ajani@tlopslimited.com</t>
  </si>
  <si>
    <t>Excel.anyanwu@tlopslimited.com</t>
  </si>
  <si>
    <t>Ibukun.sade@tlopslimited.com</t>
  </si>
  <si>
    <t>Ajibola.abiola@tlopslimited.com</t>
  </si>
  <si>
    <t>Adeleke.yusuf@tlopslimited.com</t>
  </si>
  <si>
    <t>Kehinde.yetunde@tlopslimited.com</t>
  </si>
  <si>
    <t>Adeleke.kehinde@tlopslimited.com</t>
  </si>
  <si>
    <t>Oluwadamilare.john@tlopslimited.com</t>
  </si>
  <si>
    <t>David.brown@tlopslimited.com</t>
  </si>
  <si>
    <t>Lolade.funmilayo@tlopslimited.com</t>
  </si>
  <si>
    <t>Oyindamola.yusuf@tlopslimited.com</t>
  </si>
  <si>
    <t>Adesokan.omoyemi@tlopslimited.com</t>
  </si>
  <si>
    <t>Samson.obasi@tlopslimited.com</t>
  </si>
  <si>
    <t>Gbemileke.segun@tlopslimited.com</t>
  </si>
  <si>
    <t>ADEWALE NIGERIA LIMITED</t>
  </si>
  <si>
    <t>SCHEDULE OF PIONEER STAFF</t>
  </si>
  <si>
    <t>S/n</t>
  </si>
  <si>
    <t>Names</t>
  </si>
  <si>
    <t>Company</t>
  </si>
  <si>
    <t>Salary</t>
  </si>
  <si>
    <t>Jolly Nyame</t>
  </si>
  <si>
    <t>Taraba</t>
  </si>
  <si>
    <t>Ali Modu Sheriff</t>
  </si>
  <si>
    <t>Borno</t>
  </si>
  <si>
    <t>Olusegun Agagu</t>
  </si>
  <si>
    <t>Ondo</t>
  </si>
  <si>
    <t>Abdullahi Adamu</t>
  </si>
  <si>
    <t>Nassarawa</t>
  </si>
  <si>
    <t>Gbenga Daniel</t>
  </si>
  <si>
    <t>Ogun</t>
  </si>
  <si>
    <t>Adamu Mu'azu</t>
  </si>
  <si>
    <t>Bauchi</t>
  </si>
  <si>
    <t>Bukola Saraki</t>
  </si>
  <si>
    <t>Kwara</t>
  </si>
  <si>
    <t>Christopher Alao-Akala</t>
  </si>
  <si>
    <t>Oyo</t>
  </si>
  <si>
    <t>Bukar Ibrahim</t>
  </si>
  <si>
    <t>Yobe</t>
  </si>
  <si>
    <t>Achike Udenwa</t>
  </si>
  <si>
    <t>Imo</t>
  </si>
  <si>
    <t>Donald Duke</t>
  </si>
  <si>
    <t>Cross River</t>
  </si>
  <si>
    <t>Goodluck Jonathan</t>
  </si>
  <si>
    <t>Bayelsa</t>
  </si>
  <si>
    <t>Chimaroke Nnamani</t>
  </si>
  <si>
    <t>Enugu</t>
  </si>
  <si>
    <t>George Akume</t>
  </si>
  <si>
    <t>Benue</t>
  </si>
  <si>
    <t>Lucky Igbinedion</t>
  </si>
  <si>
    <t>Edo</t>
  </si>
  <si>
    <t>Sam Egwu</t>
  </si>
  <si>
    <t>Ebonyi</t>
  </si>
  <si>
    <t>What is the Total Salary of all Staff</t>
  </si>
  <si>
    <t>Bola Tinubu</t>
  </si>
  <si>
    <t>Lagos</t>
  </si>
  <si>
    <t>What is the average Salary of all staff</t>
  </si>
  <si>
    <t>Ahmed Makarfi</t>
  </si>
  <si>
    <t>Kaduna</t>
  </si>
  <si>
    <t>What is the highest salary paid in Adewale Nigeria Limited</t>
  </si>
  <si>
    <t>Attahiru Bafarawa</t>
  </si>
  <si>
    <t>Sokoto</t>
  </si>
  <si>
    <t>What is the Lowest slary paid in Adewale Nigeria Limited</t>
  </si>
  <si>
    <t>Peter Obi</t>
  </si>
  <si>
    <t>Anambra</t>
  </si>
  <si>
    <t xml:space="preserve">What is the Total number of staff working in Adewale Nigeria Limited </t>
  </si>
  <si>
    <t>End</t>
  </si>
  <si>
    <t>What is the Total Salary of Staffs working in Lagos</t>
  </si>
  <si>
    <t>What is the average Salary of staffs working in Oyo</t>
  </si>
  <si>
    <t>What is the highest salary paid Edo</t>
  </si>
  <si>
    <t>What is the Lowest slary paid in Lagos</t>
  </si>
  <si>
    <t>What is the Total number of staff working in Lagos</t>
  </si>
  <si>
    <t>ADEWALE YUSUF LIMITED</t>
  </si>
  <si>
    <t>s/n</t>
  </si>
  <si>
    <t>NAMES</t>
  </si>
  <si>
    <t>Eliminating 
Unnecessary Spaces from names</t>
  </si>
  <si>
    <t>Names properly 
edited</t>
  </si>
  <si>
    <t>Combine the two functions</t>
  </si>
  <si>
    <t>Company name
with upper case</t>
  </si>
  <si>
    <t>Company name
with lower case</t>
  </si>
  <si>
    <t>General Format (Salary values)</t>
  </si>
  <si>
    <t>TR</t>
  </si>
  <si>
    <t>borno</t>
  </si>
  <si>
    <t>Nas</t>
  </si>
  <si>
    <t>ogun</t>
  </si>
  <si>
    <t>adamu mu'azu</t>
  </si>
  <si>
    <t>KWARA</t>
  </si>
  <si>
    <t>christopher Alao-Akala</t>
  </si>
  <si>
    <t>oyo</t>
  </si>
  <si>
    <t>ACHIKE UDENWA</t>
  </si>
  <si>
    <t>IMO</t>
  </si>
  <si>
    <t>donald       duke</t>
  </si>
  <si>
    <t>cross river</t>
  </si>
  <si>
    <t>chimaroke     nnamani</t>
  </si>
  <si>
    <t>ENUGU</t>
  </si>
  <si>
    <t>george akume</t>
  </si>
  <si>
    <t>benue</t>
  </si>
  <si>
    <t>LUCKY IGBINEDION</t>
  </si>
  <si>
    <t>Edo State</t>
  </si>
  <si>
    <t>SAM     EGWU</t>
  </si>
  <si>
    <t>EBONYI</t>
  </si>
  <si>
    <t>bola tinubu</t>
  </si>
  <si>
    <t>lagos</t>
  </si>
  <si>
    <t>AHMED     MAKARFI</t>
  </si>
  <si>
    <t>attahiru bafarawa</t>
  </si>
  <si>
    <t>SOKOTO</t>
  </si>
  <si>
    <t>anambra</t>
  </si>
  <si>
    <t>Current Champion Earner</t>
  </si>
  <si>
    <t>Max Salary</t>
  </si>
  <si>
    <t xml:space="preserve">Analytics Corper Workshop </t>
  </si>
  <si>
    <t>Sodiq Yusuf</t>
  </si>
  <si>
    <t>Muhsin Hammed</t>
  </si>
  <si>
    <t>Oluwapelumi Arowosaye</t>
  </si>
  <si>
    <t>Joseph Fadero</t>
  </si>
  <si>
    <t>Basic Reporting Exercise</t>
  </si>
  <si>
    <t>Using Formula to Clean and Extra Text</t>
  </si>
  <si>
    <t>Advanced Formulas for Reporting</t>
  </si>
  <si>
    <t>Analytics Corper Workshop  Exercise</t>
  </si>
  <si>
    <t>A CASE STUDY OF ADEWALE NIGERIA LIMITED</t>
  </si>
  <si>
    <t>Exercise Covers</t>
  </si>
  <si>
    <t>Introduction to Microsoft Excel</t>
  </si>
  <si>
    <t>Working with Text and Text Manipulation</t>
  </si>
  <si>
    <t>Basic Reporting with Formulas and Function</t>
  </si>
  <si>
    <t>Advanced Reporting with formulas and Functions</t>
  </si>
  <si>
    <t>Leveraging on the Power of Artificial Intelligent (FlashFill)</t>
  </si>
  <si>
    <t>ADEWALE   yusuf</t>
  </si>
  <si>
    <t>olalekan ajani</t>
  </si>
  <si>
    <t>EXCEL      anyanwu</t>
  </si>
  <si>
    <t>IBUKUN DANIEL</t>
  </si>
  <si>
    <t>ADELEKE    YUSUF</t>
  </si>
  <si>
    <t>GOODLUCK FUNMILAYO</t>
  </si>
  <si>
    <t>david ABU yinka</t>
  </si>
  <si>
    <t>Adewale yusuf</t>
  </si>
  <si>
    <t>David abu</t>
  </si>
  <si>
    <t>Olalekan ajani</t>
  </si>
  <si>
    <t>Excel anyanwu</t>
  </si>
  <si>
    <t>Ibukun sade</t>
  </si>
  <si>
    <t>Ajibola abiola</t>
  </si>
  <si>
    <t>Adeleke yusuf</t>
  </si>
  <si>
    <t>Kehinde yetunde</t>
  </si>
  <si>
    <t>Adeleke kehinde</t>
  </si>
  <si>
    <t>Oluwadamilare john</t>
  </si>
  <si>
    <t>David brown</t>
  </si>
  <si>
    <t>Lolade funmilayo</t>
  </si>
  <si>
    <t>Oyindamola yusuf</t>
  </si>
  <si>
    <t>Adesokan omoyemi</t>
  </si>
  <si>
    <t>Samson obasi</t>
  </si>
  <si>
    <t>Gbemileke segun</t>
  </si>
  <si>
    <t>ADEWALE</t>
  </si>
  <si>
    <t>DAVID</t>
  </si>
  <si>
    <t>OLALEKAN</t>
  </si>
  <si>
    <t>EXCEL</t>
  </si>
  <si>
    <t>IBUKUN</t>
  </si>
  <si>
    <t>AJIBOLA</t>
  </si>
  <si>
    <t>ADELEKE</t>
  </si>
  <si>
    <t>KEHINDE</t>
  </si>
  <si>
    <t>OLUWADAMILARE</t>
  </si>
  <si>
    <t>LOLADE</t>
  </si>
  <si>
    <t>OYINDAMOLA</t>
  </si>
  <si>
    <t>ADESOKAN</t>
  </si>
  <si>
    <t>SAMSON</t>
  </si>
  <si>
    <t>GBEMILEKE</t>
  </si>
  <si>
    <t>adewale</t>
  </si>
  <si>
    <t>david</t>
  </si>
  <si>
    <t>olalekan</t>
  </si>
  <si>
    <t>excel</t>
  </si>
  <si>
    <t>ibukun</t>
  </si>
  <si>
    <t>ajibola</t>
  </si>
  <si>
    <t>adeleke</t>
  </si>
  <si>
    <t>kehinde</t>
  </si>
  <si>
    <t>oluwadamilare</t>
  </si>
  <si>
    <t>lolade</t>
  </si>
  <si>
    <t>oyindamola</t>
  </si>
  <si>
    <t>adesokan</t>
  </si>
  <si>
    <t>samson</t>
  </si>
  <si>
    <t>gbemileke</t>
  </si>
  <si>
    <t>Oyindamola yusuff</t>
  </si>
  <si>
    <t>Yusuf Adewale</t>
  </si>
  <si>
    <t>Ibukun sade T-005 logistics 3,299,608.00</t>
  </si>
  <si>
    <t>Ajibola abiola T-006 finance 3,589,105.00</t>
  </si>
  <si>
    <t>Adeleke yusuf T-007 marketing 3,191,089.00</t>
  </si>
  <si>
    <t>Kehinde yetunde T-008 i.t 3,893,977.00</t>
  </si>
  <si>
    <t>Adeleke kehinde T-009 l&amp;d 1,516,670.00</t>
  </si>
  <si>
    <t>Oluwadamilare john T-010 sales 1,272,203.00</t>
  </si>
  <si>
    <t>David brown T-011 hr 2,131,926.00</t>
  </si>
  <si>
    <t>Lolade funmilayo T-012 admin 1,057,828.00</t>
  </si>
  <si>
    <t>Oyindamola yusuf T-013 logistics 1,790,647.00</t>
  </si>
  <si>
    <t>Adesokan omoyemi T-014 finance 3,425,165.00</t>
  </si>
  <si>
    <t>Samson obasi T-015 marketing 1,006,216.00</t>
  </si>
  <si>
    <t>Gbemileke segun T-016 i.t 3,102,129.00</t>
  </si>
  <si>
    <t>Adewale yusuf T-001 l&amp;d 2,410,197.00</t>
  </si>
  <si>
    <t>David abu T-002 sales 2,837,219.00</t>
  </si>
  <si>
    <t>Olalekan ajani T-003 hr 3,169,205.00</t>
  </si>
  <si>
    <t>Excel anyanwu T-004 admin 1,889,832.00</t>
  </si>
  <si>
    <t>David Abu Yinka</t>
  </si>
  <si>
    <t>SADE</t>
  </si>
  <si>
    <t>BROWN</t>
  </si>
  <si>
    <t>Yusuff</t>
  </si>
  <si>
    <t>David Yinka</t>
  </si>
  <si>
    <t xml:space="preserve"> </t>
  </si>
  <si>
    <t>abu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</si>
</sst>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#,##0.0_);[Red]\(#,##0.0\);\ \ \-\ \ "/>
  </numFmts>
  <fonts count="23" x14ac:knownFonts="1">
    <font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20"/>
      <color theme="10"/>
      <name val="Calibri"/>
      <family val="2"/>
      <scheme val="minor"/>
    </font>
    <font>
      <sz val="10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0"/>
      <name val="Bookman Old Style"/>
      <family val="1"/>
    </font>
    <font>
      <b/>
      <sz val="16"/>
      <name val="Bookman Old Style"/>
      <family val="1"/>
    </font>
    <font>
      <b/>
      <sz val="16"/>
      <name val="Segoe UI Light"/>
      <family val="2"/>
    </font>
    <font>
      <b/>
      <sz val="13"/>
      <color rgb="FFC00000"/>
      <name val="Segoe UI Light"/>
      <family val="2"/>
    </font>
    <font>
      <sz val="11"/>
      <color theme="0"/>
      <name val="Arial"/>
      <family val="2"/>
    </font>
    <font>
      <sz val="11"/>
      <color theme="0"/>
      <name val="Segoe UI Light"/>
      <family val="2"/>
    </font>
    <font>
      <sz val="10"/>
      <name val="Segoe UI Light"/>
      <family val="2"/>
    </font>
    <font>
      <b/>
      <sz val="10"/>
      <name val="Segoe UI Light"/>
      <family val="2"/>
    </font>
    <font>
      <sz val="11"/>
      <name val="Segoe UI Light"/>
      <family val="2"/>
    </font>
    <font>
      <sz val="20"/>
      <name val="Bookman Old Style"/>
      <family val="1"/>
    </font>
    <font>
      <b/>
      <sz val="10"/>
      <name val="Bookman Old Style"/>
      <family val="1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4"/>
      <color rgb="FFFF0000"/>
      <name val="Calibri"/>
      <family val="2"/>
      <scheme val="minor"/>
    </font>
    <font>
      <b/>
      <sz val="28"/>
      <color rgb="FFFF0000"/>
      <name val="Calibri"/>
      <family val="2"/>
      <scheme val="minor"/>
    </font>
    <font>
      <sz val="20"/>
      <color theme="4" tint="-0.499984740745262"/>
      <name val="Calibri"/>
      <family val="2"/>
      <scheme val="minor"/>
    </font>
    <font>
      <i/>
      <sz val="20"/>
      <color theme="1"/>
      <name val="Calibri"/>
      <family val="2"/>
      <scheme val="minor"/>
    </font>
    <font>
      <sz val="18"/>
      <color theme="2" tint="-0.74999237037263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1" tint="0.34998626667073579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0"/>
    <xf numFmtId="40" fontId="9" fillId="4" borderId="2" applyNumberFormat="0" applyProtection="0">
      <alignment horizontal="center" vertical="center" wrapText="1"/>
    </xf>
    <xf numFmtId="0" fontId="5" fillId="0" borderId="0"/>
    <xf numFmtId="0" fontId="1" fillId="0" borderId="0"/>
  </cellStyleXfs>
  <cellXfs count="40">
    <xf numFmtId="0" fontId="0" fillId="0" borderId="0" xfId="0"/>
    <xf numFmtId="49" fontId="0" fillId="0" borderId="0" xfId="0" applyNumberFormat="1"/>
    <xf numFmtId="0" fontId="2" fillId="0" borderId="0" xfId="1"/>
    <xf numFmtId="4" fontId="0" fillId="0" borderId="0" xfId="0" applyNumberFormat="1"/>
    <xf numFmtId="0" fontId="6" fillId="2" borderId="0" xfId="3" applyFont="1" applyFill="1"/>
    <xf numFmtId="0" fontId="7" fillId="2" borderId="0" xfId="3" applyFont="1" applyFill="1"/>
    <xf numFmtId="0" fontId="5" fillId="0" borderId="0" xfId="3"/>
    <xf numFmtId="164" fontId="8" fillId="3" borderId="0" xfId="2" applyNumberFormat="1" applyFont="1" applyFill="1" applyBorder="1"/>
    <xf numFmtId="37" fontId="10" fillId="4" borderId="2" xfId="4" applyNumberFormat="1" applyFont="1">
      <alignment horizontal="center" vertical="center" wrapText="1"/>
    </xf>
    <xf numFmtId="37" fontId="10" fillId="4" borderId="2" xfId="4" applyNumberFormat="1" applyFont="1" applyAlignment="1">
      <alignment horizontal="left" vertical="center" wrapText="1"/>
    </xf>
    <xf numFmtId="37" fontId="10" fillId="4" borderId="2" xfId="4" applyNumberFormat="1" applyFont="1" applyAlignment="1">
      <alignment horizontal="right" vertical="center" wrapText="1"/>
    </xf>
    <xf numFmtId="0" fontId="11" fillId="0" borderId="3" xfId="3" applyFont="1" applyBorder="1" applyAlignment="1">
      <alignment horizontal="right"/>
    </xf>
    <xf numFmtId="0" fontId="11" fillId="0" borderId="3" xfId="3" applyFont="1" applyBorder="1"/>
    <xf numFmtId="3" fontId="11" fillId="0" borderId="3" xfId="3" applyNumberFormat="1" applyFont="1" applyBorder="1"/>
    <xf numFmtId="0" fontId="11" fillId="0" borderId="3" xfId="3" applyFont="1" applyBorder="1" applyAlignment="1">
      <alignment horizontal="left"/>
    </xf>
    <xf numFmtId="0" fontId="12" fillId="0" borderId="0" xfId="3" applyFont="1" applyAlignment="1">
      <alignment horizontal="right"/>
    </xf>
    <xf numFmtId="3" fontId="13" fillId="0" borderId="3" xfId="5" applyNumberFormat="1" applyFont="1" applyBorder="1"/>
    <xf numFmtId="0" fontId="14" fillId="0" borderId="0" xfId="3" applyFont="1"/>
    <xf numFmtId="0" fontId="11" fillId="0" borderId="3" xfId="3" applyFont="1" applyBorder="1" applyAlignment="1">
      <alignment wrapText="1"/>
    </xf>
    <xf numFmtId="0" fontId="11" fillId="0" borderId="0" xfId="3" applyFont="1"/>
    <xf numFmtId="0" fontId="13" fillId="0" borderId="0" xfId="5" applyFont="1"/>
    <xf numFmtId="0" fontId="5" fillId="2" borderId="0" xfId="3" applyFill="1"/>
    <xf numFmtId="0" fontId="10" fillId="4" borderId="2" xfId="4" applyNumberFormat="1" applyFont="1">
      <alignment horizontal="center" vertical="center" wrapText="1"/>
    </xf>
    <xf numFmtId="0" fontId="15" fillId="5" borderId="0" xfId="3" applyFont="1" applyFill="1" applyAlignment="1">
      <alignment horizontal="center" wrapText="1"/>
    </xf>
    <xf numFmtId="3" fontId="11" fillId="0" borderId="0" xfId="3" applyNumberFormat="1" applyFont="1"/>
    <xf numFmtId="0" fontId="11" fillId="0" borderId="0" xfId="3" applyFont="1" applyAlignment="1">
      <alignment horizontal="left"/>
    </xf>
    <xf numFmtId="0" fontId="11" fillId="0" borderId="0" xfId="3" applyFont="1" applyAlignment="1">
      <alignment wrapText="1"/>
    </xf>
    <xf numFmtId="0" fontId="9" fillId="4" borderId="2" xfId="4" applyNumberFormat="1">
      <alignment horizontal="center" vertical="center" wrapText="1"/>
    </xf>
    <xf numFmtId="3" fontId="12" fillId="0" borderId="0" xfId="3" applyNumberFormat="1" applyFont="1"/>
    <xf numFmtId="0" fontId="0" fillId="6" borderId="0" xfId="0" applyFill="1"/>
    <xf numFmtId="49" fontId="0" fillId="6" borderId="0" xfId="0" applyNumberFormat="1" applyFill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37" fontId="10" fillId="4" borderId="4" xfId="4" applyNumberFormat="1" applyFont="1" applyBorder="1" applyAlignment="1">
      <alignment horizontal="left" vertical="center" wrapText="1"/>
    </xf>
    <xf numFmtId="37" fontId="10" fillId="4" borderId="4" xfId="4" applyNumberFormat="1" applyFont="1" applyBorder="1" applyAlignment="1">
      <alignment horizontal="right" vertical="center" wrapText="1"/>
    </xf>
    <xf numFmtId="0" fontId="11" fillId="0" borderId="5" xfId="3" applyFont="1" applyBorder="1"/>
    <xf numFmtId="3" fontId="11" fillId="0" borderId="5" xfId="3" applyNumberFormat="1" applyFont="1" applyBorder="1"/>
  </cellXfs>
  <cellStyles count="7">
    <cellStyle name="Heading 2" xfId="2" builtinId="17"/>
    <cellStyle name="Hyperlink" xfId="1" builtinId="8"/>
    <cellStyle name="Normal" xfId="0" builtinId="0"/>
    <cellStyle name="Normal 2" xfId="3" xr:uid="{B9D1A1F3-C625-4E69-8564-C61299B8B046}"/>
    <cellStyle name="Normal 3" xfId="6" xr:uid="{F21605C5-718A-4070-A14B-37ECCF5734BE}"/>
    <cellStyle name="Normal 4" xfId="5" xr:uid="{DD18361C-EA89-41D7-904C-BDBAB7E4794D}"/>
    <cellStyle name="TableHeader" xfId="4" xr:uid="{63206039-F233-44F5-B39D-18A5C8DE9EB2}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53"/>
        </patternFill>
      </fill>
    </dxf>
    <dxf>
      <fill>
        <patternFill>
          <bgColor theme="0" tint="-0.2499465926084170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 Light"/>
        <family val="2"/>
        <scheme val="none"/>
      </font>
      <numFmt numFmtId="3" formatCode="#,##0"/>
      <border diagonalUp="0" diagonalDown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 Light"/>
        <family val="2"/>
        <scheme val="none"/>
      </font>
      <border diagonalUp="0" diagonalDown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border outline="0">
        <top style="thin">
          <color theme="0" tint="-0.24994659260841701"/>
        </top>
      </border>
    </dxf>
    <dxf>
      <border outline="0">
        <top style="thin">
          <color theme="1" tint="0.34998626667073579"/>
        </top>
        <bottom style="thin">
          <color theme="0" tint="-0.24994659260841701"/>
        </bottom>
      </border>
    </dxf>
    <dxf>
      <border outline="0">
        <bottom style="thin">
          <color theme="1" tint="0.34998626667073579"/>
        </bottom>
      </border>
    </dxf>
  </dxfs>
  <tableStyles count="1" defaultTableStyle="TableStyleMedium2" defaultPivotStyle="PivotStyleLight16">
    <tableStyle name="Invisible" pivot="0" table="0" count="0" xr9:uid="{1670EF36-24FF-4BB0-A294-5A3586057437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EWALE/Desktop/My%20Training%20Gadget/Power%20Excel%201/Participants%20Folder/EO201%20-%20Text%20Functions%20in%20Excel%202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enu"/>
      <sheetName val="Text Functions 2"/>
      <sheetName val="Text Functions 2 (2)"/>
      <sheetName val="Contact us"/>
      <sheetName val="Blank"/>
      <sheetName val="Tables"/>
    </sheetNames>
    <sheetDataSet>
      <sheetData sheetId="0"/>
      <sheetData sheetId="1"/>
      <sheetData sheetId="2">
        <row r="12">
          <cell r="J12" t="str">
            <v>Department 
Code</v>
          </cell>
          <cell r="K12" t="str">
            <v>Department</v>
          </cell>
        </row>
        <row r="13">
          <cell r="J13" t="str">
            <v>15</v>
          </cell>
          <cell r="K13" t="str">
            <v>Finance</v>
          </cell>
        </row>
        <row r="14">
          <cell r="J14" t="str">
            <v>13</v>
          </cell>
          <cell r="K14" t="str">
            <v>Sales</v>
          </cell>
        </row>
        <row r="15">
          <cell r="J15" t="str">
            <v>11</v>
          </cell>
          <cell r="K15" t="str">
            <v>IT</v>
          </cell>
        </row>
        <row r="16">
          <cell r="J16" t="str">
            <v>10</v>
          </cell>
          <cell r="K16" t="str">
            <v>HR</v>
          </cell>
        </row>
      </sheetData>
      <sheetData sheetId="3"/>
      <sheetData sheetId="4"/>
      <sheetData sheetId="5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86DD500-DD54-494A-8F77-ABF727323EF2}" name="Table1" displayName="Table1" ref="B6:D26" totalsRowShown="0" headerRowBorderDxfId="8" tableBorderDxfId="7" totalsRowBorderDxfId="6">
  <autoFilter ref="B6:D26" xr:uid="{586DD500-DD54-494A-8F77-ABF727323EF2}"/>
  <tableColumns count="3">
    <tableColumn id="1" xr3:uid="{AF7CAD96-35C2-418B-90A1-D7FBDEE87CE1}" name="Names"/>
    <tableColumn id="2" xr3:uid="{7195C00B-A9A5-4842-A95F-4A0F6FB6B056}" name="Company" dataDxfId="5" dataCellStyle="Normal 2"/>
    <tableColumn id="3" xr3:uid="{7387BF55-0D7C-4B42-B06B-0E06FB298844}" name="Salary" dataDxfId="4" dataCellStyle="Normal 2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Kehinde.yetunde@tlopslimited.com" TargetMode="External"/><Relationship Id="rId13" Type="http://schemas.openxmlformats.org/officeDocument/2006/relationships/hyperlink" Target="mailto:Oyindamola.yusuf@tlopslimited.com" TargetMode="External"/><Relationship Id="rId3" Type="http://schemas.openxmlformats.org/officeDocument/2006/relationships/hyperlink" Target="mailto:Olalekan.ajani@tlopslimited.com" TargetMode="External"/><Relationship Id="rId7" Type="http://schemas.openxmlformats.org/officeDocument/2006/relationships/hyperlink" Target="mailto:Adeleke.yusuf@tlopslimited.com" TargetMode="External"/><Relationship Id="rId12" Type="http://schemas.openxmlformats.org/officeDocument/2006/relationships/hyperlink" Target="mailto:Lolade.funmilayo@tlopslimited.com" TargetMode="External"/><Relationship Id="rId2" Type="http://schemas.openxmlformats.org/officeDocument/2006/relationships/hyperlink" Target="mailto:David.abu@tlopslimited.com" TargetMode="External"/><Relationship Id="rId16" Type="http://schemas.openxmlformats.org/officeDocument/2006/relationships/hyperlink" Target="mailto:Gbemileke.segun@tlopslimited.com" TargetMode="External"/><Relationship Id="rId1" Type="http://schemas.openxmlformats.org/officeDocument/2006/relationships/hyperlink" Target="mailto:Adewale.yusuf@tlopslimited.com" TargetMode="External"/><Relationship Id="rId6" Type="http://schemas.openxmlformats.org/officeDocument/2006/relationships/hyperlink" Target="mailto:Ajibola.abiola@tlopslimited.com" TargetMode="External"/><Relationship Id="rId11" Type="http://schemas.openxmlformats.org/officeDocument/2006/relationships/hyperlink" Target="mailto:David.brown@tlopslimited.com" TargetMode="External"/><Relationship Id="rId5" Type="http://schemas.openxmlformats.org/officeDocument/2006/relationships/hyperlink" Target="mailto:Ibukun.sade@tlopslimited.com" TargetMode="External"/><Relationship Id="rId15" Type="http://schemas.openxmlformats.org/officeDocument/2006/relationships/hyperlink" Target="mailto:Samson.obasi@tlopslimited.com" TargetMode="External"/><Relationship Id="rId10" Type="http://schemas.openxmlformats.org/officeDocument/2006/relationships/hyperlink" Target="mailto:Oluwadamilare.john@tlopslimited.com" TargetMode="External"/><Relationship Id="rId4" Type="http://schemas.openxmlformats.org/officeDocument/2006/relationships/hyperlink" Target="mailto:Excel.anyanwu@tlopslimited.com" TargetMode="External"/><Relationship Id="rId9" Type="http://schemas.openxmlformats.org/officeDocument/2006/relationships/hyperlink" Target="mailto:Adeleke.kehinde@tlopslimited.com" TargetMode="External"/><Relationship Id="rId14" Type="http://schemas.openxmlformats.org/officeDocument/2006/relationships/hyperlink" Target="mailto:Adesokan.omoyemi@tlopslimited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D698B-D91E-4D25-AD2E-F2B31C4B6DDA}">
  <dimension ref="A1:A9"/>
  <sheetViews>
    <sheetView workbookViewId="0">
      <selection activeCell="H7" sqref="H7"/>
    </sheetView>
  </sheetViews>
  <sheetFormatPr defaultRowHeight="26.25" x14ac:dyDescent="0.4"/>
  <sheetData>
    <row r="1" spans="1:1" ht="36" x14ac:dyDescent="0.55000000000000004">
      <c r="A1" s="32" t="s">
        <v>201</v>
      </c>
    </row>
    <row r="2" spans="1:1" x14ac:dyDescent="0.4">
      <c r="A2" s="33" t="s">
        <v>202</v>
      </c>
    </row>
    <row r="3" spans="1:1" x14ac:dyDescent="0.4">
      <c r="A3" s="33" t="s">
        <v>100</v>
      </c>
    </row>
    <row r="5" spans="1:1" x14ac:dyDescent="0.4">
      <c r="A5" s="34" t="s">
        <v>203</v>
      </c>
    </row>
    <row r="6" spans="1:1" x14ac:dyDescent="0.4">
      <c r="A6" s="35" t="s">
        <v>204</v>
      </c>
    </row>
    <row r="7" spans="1:1" x14ac:dyDescent="0.4">
      <c r="A7" s="35" t="s">
        <v>205</v>
      </c>
    </row>
    <row r="8" spans="1:1" x14ac:dyDescent="0.4">
      <c r="A8" s="35" t="s">
        <v>206</v>
      </c>
    </row>
    <row r="9" spans="1:1" x14ac:dyDescent="0.4">
      <c r="A9" s="35" t="s">
        <v>207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D080B-9619-4CAD-BD2C-67D7C93C0611}">
  <dimension ref="A1:M34"/>
  <sheetViews>
    <sheetView showGridLines="0" topLeftCell="C6" zoomScaleNormal="100" workbookViewId="0">
      <selection activeCell="K25" sqref="K25"/>
    </sheetView>
  </sheetViews>
  <sheetFormatPr defaultColWidth="8.92578125" defaultRowHeight="15" x14ac:dyDescent="0.3"/>
  <cols>
    <col min="1" max="1" width="2.78515625" style="6" customWidth="1"/>
    <col min="2" max="2" width="17.0703125" style="6" customWidth="1"/>
    <col min="3" max="3" width="9.85546875" style="6" bestFit="1" customWidth="1"/>
    <col min="4" max="4" width="7.140625" style="6" customWidth="1"/>
    <col min="5" max="6" width="8.92578125" style="6"/>
    <col min="7" max="7" width="7.92578125" style="6" bestFit="1" customWidth="1"/>
    <col min="8" max="10" width="8.92578125" style="6"/>
    <col min="11" max="11" width="7.5703125" style="6" customWidth="1"/>
    <col min="12" max="16384" width="8.92578125" style="6"/>
  </cols>
  <sheetData>
    <row r="1" spans="1:13" ht="25.5" x14ac:dyDescent="0.5">
      <c r="A1" s="4" t="s">
        <v>200</v>
      </c>
      <c r="B1" s="5"/>
      <c r="C1" s="4"/>
      <c r="D1" s="4"/>
      <c r="E1" s="4"/>
      <c r="F1" s="4"/>
      <c r="G1" s="4"/>
      <c r="H1" s="5"/>
      <c r="I1" s="5"/>
      <c r="J1" s="4"/>
      <c r="K1" s="4"/>
      <c r="L1" s="4"/>
      <c r="M1" s="4"/>
    </row>
    <row r="2" spans="1:13" ht="18.75" x14ac:dyDescent="0.3">
      <c r="A2" s="31" t="s">
        <v>193</v>
      </c>
    </row>
    <row r="3" spans="1:13" ht="18.75" x14ac:dyDescent="0.35">
      <c r="A3" s="7" t="s">
        <v>99</v>
      </c>
    </row>
    <row r="4" spans="1:13" ht="18.75" x14ac:dyDescent="0.35">
      <c r="A4" s="7" t="s">
        <v>100</v>
      </c>
    </row>
    <row r="6" spans="1:13" ht="16.5" x14ac:dyDescent="0.3">
      <c r="A6" s="8" t="s">
        <v>101</v>
      </c>
      <c r="B6" s="36" t="s">
        <v>102</v>
      </c>
      <c r="C6" s="36" t="s">
        <v>103</v>
      </c>
      <c r="D6" s="37" t="s">
        <v>104</v>
      </c>
    </row>
    <row r="7" spans="1:13" x14ac:dyDescent="0.3">
      <c r="A7" s="11">
        <v>1</v>
      </c>
      <c r="B7" s="12" t="s">
        <v>105</v>
      </c>
      <c r="C7" s="12" t="s">
        <v>106</v>
      </c>
      <c r="D7" s="13">
        <v>4948277</v>
      </c>
    </row>
    <row r="8" spans="1:13" x14ac:dyDescent="0.3">
      <c r="A8" s="11">
        <v>2</v>
      </c>
      <c r="B8" s="12" t="s">
        <v>107</v>
      </c>
      <c r="C8" s="12" t="s">
        <v>134</v>
      </c>
      <c r="D8" s="13">
        <v>2121528</v>
      </c>
    </row>
    <row r="9" spans="1:13" x14ac:dyDescent="0.3">
      <c r="A9" s="11">
        <v>3</v>
      </c>
      <c r="B9" s="12" t="s">
        <v>109</v>
      </c>
      <c r="C9" s="12" t="s">
        <v>120</v>
      </c>
      <c r="D9" s="13">
        <v>1562243</v>
      </c>
    </row>
    <row r="10" spans="1:13" x14ac:dyDescent="0.3">
      <c r="A10" s="11">
        <v>4</v>
      </c>
      <c r="B10" s="12" t="s">
        <v>111</v>
      </c>
      <c r="C10" s="12" t="s">
        <v>112</v>
      </c>
      <c r="D10" s="13">
        <v>1364301</v>
      </c>
    </row>
    <row r="11" spans="1:13" x14ac:dyDescent="0.3">
      <c r="A11" s="11">
        <v>5</v>
      </c>
      <c r="B11" s="12" t="s">
        <v>113</v>
      </c>
      <c r="C11" s="12" t="s">
        <v>114</v>
      </c>
      <c r="D11" s="13">
        <v>3896653</v>
      </c>
    </row>
    <row r="12" spans="1:13" x14ac:dyDescent="0.3">
      <c r="A12" s="11">
        <v>6</v>
      </c>
      <c r="B12" s="12" t="s">
        <v>115</v>
      </c>
      <c r="C12" s="12" t="s">
        <v>134</v>
      </c>
      <c r="D12" s="13">
        <v>4740966</v>
      </c>
    </row>
    <row r="13" spans="1:13" x14ac:dyDescent="0.3">
      <c r="A13" s="11">
        <v>7</v>
      </c>
      <c r="B13" s="12" t="s">
        <v>117</v>
      </c>
      <c r="C13" s="12" t="s">
        <v>118</v>
      </c>
      <c r="D13" s="13">
        <v>2312631</v>
      </c>
    </row>
    <row r="14" spans="1:13" x14ac:dyDescent="0.3">
      <c r="A14" s="11">
        <v>8</v>
      </c>
      <c r="B14" s="12" t="s">
        <v>119</v>
      </c>
      <c r="C14" s="12" t="s">
        <v>120</v>
      </c>
      <c r="D14" s="13">
        <v>3028264</v>
      </c>
    </row>
    <row r="15" spans="1:13" x14ac:dyDescent="0.3">
      <c r="A15" s="11">
        <v>9</v>
      </c>
      <c r="B15" s="12" t="s">
        <v>121</v>
      </c>
      <c r="C15" s="12" t="s">
        <v>122</v>
      </c>
      <c r="D15" s="13">
        <v>4972165</v>
      </c>
    </row>
    <row r="16" spans="1:13" x14ac:dyDescent="0.3">
      <c r="A16" s="11">
        <v>10</v>
      </c>
      <c r="B16" s="12" t="s">
        <v>123</v>
      </c>
      <c r="C16" s="12" t="s">
        <v>124</v>
      </c>
      <c r="D16" s="13">
        <v>2318996</v>
      </c>
    </row>
    <row r="17" spans="1:13" x14ac:dyDescent="0.3">
      <c r="A17" s="11">
        <v>11</v>
      </c>
      <c r="B17" s="12" t="s">
        <v>125</v>
      </c>
      <c r="C17" s="12" t="s">
        <v>139</v>
      </c>
      <c r="D17" s="13">
        <v>1130642</v>
      </c>
    </row>
    <row r="18" spans="1:13" x14ac:dyDescent="0.3">
      <c r="A18" s="11">
        <v>12</v>
      </c>
      <c r="B18" s="12" t="s">
        <v>127</v>
      </c>
      <c r="C18" s="12" t="s">
        <v>128</v>
      </c>
      <c r="D18" s="13">
        <v>4974390</v>
      </c>
    </row>
    <row r="19" spans="1:13" x14ac:dyDescent="0.3">
      <c r="A19" s="11">
        <v>13</v>
      </c>
      <c r="B19" s="12" t="s">
        <v>129</v>
      </c>
      <c r="C19" s="12" t="s">
        <v>130</v>
      </c>
      <c r="D19" s="13">
        <v>1375956</v>
      </c>
    </row>
    <row r="20" spans="1:13" x14ac:dyDescent="0.3">
      <c r="A20" s="11">
        <v>14</v>
      </c>
      <c r="B20" s="12" t="s">
        <v>131</v>
      </c>
      <c r="C20" s="12" t="s">
        <v>132</v>
      </c>
      <c r="D20" s="13">
        <v>1407751</v>
      </c>
    </row>
    <row r="21" spans="1:13" x14ac:dyDescent="0.3">
      <c r="A21" s="11">
        <v>15</v>
      </c>
      <c r="B21" s="12" t="s">
        <v>133</v>
      </c>
      <c r="C21" s="12" t="s">
        <v>134</v>
      </c>
      <c r="D21" s="13">
        <v>4286346</v>
      </c>
    </row>
    <row r="22" spans="1:13" ht="25.5" x14ac:dyDescent="0.35">
      <c r="A22" s="11">
        <v>16</v>
      </c>
      <c r="B22" s="14" t="s">
        <v>135</v>
      </c>
      <c r="C22" s="12" t="s">
        <v>136</v>
      </c>
      <c r="D22" s="13">
        <v>1643270</v>
      </c>
      <c r="J22" s="15" t="s">
        <v>151</v>
      </c>
      <c r="K22" s="16">
        <f>SUMIF(C7:C26,C23,D7:D26)</f>
        <v>6426073</v>
      </c>
      <c r="L22" s="17"/>
    </row>
    <row r="23" spans="1:13" ht="16.5" x14ac:dyDescent="0.3">
      <c r="A23" s="11">
        <v>17</v>
      </c>
      <c r="B23" s="18" t="s">
        <v>138</v>
      </c>
      <c r="C23" s="12" t="s">
        <v>139</v>
      </c>
      <c r="D23" s="13">
        <v>1226444</v>
      </c>
      <c r="J23" s="15" t="s">
        <v>152</v>
      </c>
      <c r="K23" s="16">
        <f>AVERAGEIF(C7:C26,C9,D7:D26)</f>
        <v>1983141</v>
      </c>
    </row>
    <row r="24" spans="1:13" ht="16.5" x14ac:dyDescent="0.3">
      <c r="A24" s="11">
        <v>18</v>
      </c>
      <c r="B24" s="12" t="s">
        <v>141</v>
      </c>
      <c r="C24" s="12" t="s">
        <v>142</v>
      </c>
      <c r="D24" s="13">
        <v>3426608</v>
      </c>
      <c r="J24" s="15" t="s">
        <v>153</v>
      </c>
      <c r="K24" s="16">
        <f>_xlfn.MAXIFS(D7:D26,C7:C26,C8)</f>
        <v>4740966</v>
      </c>
    </row>
    <row r="25" spans="1:13" ht="16.5" x14ac:dyDescent="0.3">
      <c r="A25" s="11">
        <v>19</v>
      </c>
      <c r="B25" s="14" t="s">
        <v>144</v>
      </c>
      <c r="C25" s="12" t="s">
        <v>120</v>
      </c>
      <c r="D25" s="13">
        <v>1358916</v>
      </c>
      <c r="J25" s="15" t="s">
        <v>154</v>
      </c>
      <c r="K25" s="16">
        <f>_xlfn.MINIFS(D7:D26,C7:C26,C23)</f>
        <v>1130642</v>
      </c>
    </row>
    <row r="26" spans="1:13" ht="16.5" x14ac:dyDescent="0.3">
      <c r="A26" s="11">
        <v>20</v>
      </c>
      <c r="B26" s="38" t="s">
        <v>147</v>
      </c>
      <c r="C26" s="38" t="s">
        <v>139</v>
      </c>
      <c r="D26" s="39">
        <v>4068987</v>
      </c>
      <c r="J26" s="15" t="s">
        <v>155</v>
      </c>
      <c r="K26" s="16">
        <f>COUNTIF(C7:C26,C17)</f>
        <v>3</v>
      </c>
    </row>
    <row r="27" spans="1:13" x14ac:dyDescent="0.3">
      <c r="A27" s="19"/>
      <c r="B27" s="19"/>
      <c r="C27" s="19"/>
      <c r="D27" s="19"/>
    </row>
    <row r="29" spans="1:13" ht="25.5" x14ac:dyDescent="0.5">
      <c r="A29" s="5" t="s">
        <v>150</v>
      </c>
      <c r="B29" s="5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</row>
    <row r="33" s="20" customFormat="1" ht="16.5" x14ac:dyDescent="0.3"/>
    <row r="34" s="20" customFormat="1" ht="16.5" x14ac:dyDescent="0.3"/>
  </sheetData>
  <conditionalFormatting sqref="J22:K26">
    <cfRule type="duplicateValues" dxfId="0" priority="1"/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0D6A0-700E-48FF-BA47-85ACF2B6478B}">
  <dimension ref="A1:M33"/>
  <sheetViews>
    <sheetView topLeftCell="A7" zoomScaleNormal="100" workbookViewId="0">
      <selection activeCell="E9" sqref="E9"/>
    </sheetView>
  </sheetViews>
  <sheetFormatPr defaultColWidth="4.78515625" defaultRowHeight="15" x14ac:dyDescent="0.3"/>
  <cols>
    <col min="1" max="1" width="2.7109375" style="6" customWidth="1"/>
    <col min="2" max="2" width="14.35546875" style="6" bestFit="1" customWidth="1"/>
    <col min="3" max="3" width="5.78515625" style="6" bestFit="1" customWidth="1"/>
    <col min="4" max="4" width="6.5" style="6" bestFit="1" customWidth="1"/>
    <col min="5" max="5" width="11.5" style="6" customWidth="1"/>
    <col min="6" max="6" width="8.78515625" style="6" bestFit="1" customWidth="1"/>
    <col min="7" max="7" width="11.140625" style="6" customWidth="1"/>
    <col min="8" max="8" width="8.78515625" style="6" bestFit="1" customWidth="1"/>
    <col min="9" max="9" width="8.7109375" style="6" bestFit="1" customWidth="1"/>
    <col min="10" max="10" width="6.5703125" style="6" customWidth="1"/>
    <col min="11" max="11" width="12.85546875" style="6" hidden="1" customWidth="1"/>
    <col min="12" max="16384" width="4.78515625" style="6"/>
  </cols>
  <sheetData>
    <row r="1" spans="1:13" ht="26.25" customHeight="1" x14ac:dyDescent="0.5">
      <c r="A1" s="4" t="s">
        <v>199</v>
      </c>
      <c r="B1" s="5"/>
      <c r="C1" s="21"/>
      <c r="D1" s="21"/>
      <c r="E1" s="21"/>
      <c r="F1" s="21"/>
      <c r="G1" s="21"/>
      <c r="H1" s="5"/>
      <c r="I1" s="21"/>
      <c r="J1" s="21"/>
      <c r="K1" s="21"/>
      <c r="L1" s="21"/>
      <c r="M1" s="21"/>
    </row>
    <row r="2" spans="1:13" ht="18.75" x14ac:dyDescent="0.3">
      <c r="A2" s="31" t="s">
        <v>193</v>
      </c>
    </row>
    <row r="3" spans="1:13" ht="18.75" x14ac:dyDescent="0.35">
      <c r="A3" s="7" t="s">
        <v>156</v>
      </c>
    </row>
    <row r="4" spans="1:13" ht="18.75" x14ac:dyDescent="0.35">
      <c r="A4" s="7" t="s">
        <v>100</v>
      </c>
    </row>
    <row r="6" spans="1:13" ht="49.5" x14ac:dyDescent="0.3">
      <c r="A6" s="8" t="s">
        <v>157</v>
      </c>
      <c r="B6" s="22" t="s">
        <v>158</v>
      </c>
      <c r="C6" s="22" t="s">
        <v>103</v>
      </c>
      <c r="D6" s="22" t="s">
        <v>104</v>
      </c>
      <c r="E6" s="22" t="s">
        <v>159</v>
      </c>
      <c r="F6" s="22" t="s">
        <v>160</v>
      </c>
      <c r="G6" s="22" t="s">
        <v>161</v>
      </c>
      <c r="H6" s="22" t="s">
        <v>162</v>
      </c>
      <c r="I6" s="22" t="s">
        <v>163</v>
      </c>
      <c r="K6" s="23" t="s">
        <v>164</v>
      </c>
    </row>
    <row r="7" spans="1:13" x14ac:dyDescent="0.3">
      <c r="A7" s="19">
        <v>1</v>
      </c>
      <c r="B7" s="19" t="s">
        <v>209</v>
      </c>
      <c r="C7" s="19" t="s">
        <v>165</v>
      </c>
      <c r="D7" s="24">
        <v>2517004</v>
      </c>
      <c r="E7" s="24" t="str">
        <f>PROPER(B7)</f>
        <v>Adewale   Yusuf</v>
      </c>
      <c r="F7" s="12" t="s">
        <v>165</v>
      </c>
      <c r="G7" s="24" t="s">
        <v>3</v>
      </c>
      <c r="H7" s="24"/>
      <c r="I7" s="24"/>
      <c r="K7" s="6">
        <v>4948277</v>
      </c>
    </row>
    <row r="8" spans="1:13" x14ac:dyDescent="0.3">
      <c r="A8" s="19">
        <v>2</v>
      </c>
      <c r="B8" s="25" t="s">
        <v>215</v>
      </c>
      <c r="C8" s="19" t="s">
        <v>166</v>
      </c>
      <c r="D8" s="24">
        <v>4664491</v>
      </c>
      <c r="E8" s="24" t="s">
        <v>278</v>
      </c>
      <c r="F8" s="12" t="s">
        <v>166</v>
      </c>
      <c r="G8" s="24" t="s">
        <v>282</v>
      </c>
      <c r="H8" s="24"/>
      <c r="I8" s="24"/>
      <c r="K8" s="6">
        <v>2121528</v>
      </c>
    </row>
    <row r="9" spans="1:13" x14ac:dyDescent="0.3">
      <c r="A9" s="19">
        <v>3</v>
      </c>
      <c r="B9" s="19" t="s">
        <v>210</v>
      </c>
      <c r="C9" s="19" t="s">
        <v>110</v>
      </c>
      <c r="D9" s="24">
        <v>4069005</v>
      </c>
      <c r="E9" s="24" t="s">
        <v>283</v>
      </c>
      <c r="F9" s="12" t="s">
        <v>110</v>
      </c>
      <c r="G9" s="24"/>
      <c r="H9" s="24"/>
      <c r="I9" s="24"/>
      <c r="K9" s="6">
        <v>1562243</v>
      </c>
    </row>
    <row r="10" spans="1:13" x14ac:dyDescent="0.3">
      <c r="A10" s="19">
        <v>4</v>
      </c>
      <c r="B10" s="19" t="s">
        <v>211</v>
      </c>
      <c r="C10" s="19" t="s">
        <v>167</v>
      </c>
      <c r="D10" s="24">
        <v>4043070</v>
      </c>
      <c r="E10" s="24"/>
      <c r="F10" s="12" t="s">
        <v>167</v>
      </c>
      <c r="G10" s="24"/>
      <c r="H10" s="24"/>
      <c r="I10" s="24"/>
      <c r="K10" s="6">
        <v>1364301</v>
      </c>
    </row>
    <row r="11" spans="1:13" x14ac:dyDescent="0.3">
      <c r="A11" s="19">
        <v>5</v>
      </c>
      <c r="B11" s="19" t="s">
        <v>212</v>
      </c>
      <c r="C11" s="19" t="s">
        <v>168</v>
      </c>
      <c r="D11" s="24">
        <v>1171238</v>
      </c>
      <c r="E11" s="24"/>
      <c r="F11" s="12" t="s">
        <v>168</v>
      </c>
      <c r="G11" s="24"/>
      <c r="H11" s="24"/>
      <c r="I11" s="24"/>
      <c r="K11" s="6">
        <v>3896653</v>
      </c>
    </row>
    <row r="12" spans="1:13" x14ac:dyDescent="0.3">
      <c r="A12" s="19">
        <v>6</v>
      </c>
      <c r="B12" s="19" t="s">
        <v>169</v>
      </c>
      <c r="C12" s="19" t="s">
        <v>116</v>
      </c>
      <c r="D12" s="24">
        <v>3732432</v>
      </c>
      <c r="E12" s="24"/>
      <c r="F12" s="12" t="s">
        <v>116</v>
      </c>
      <c r="G12" s="24"/>
      <c r="H12" s="24"/>
      <c r="I12" s="24"/>
      <c r="K12" s="6">
        <v>4740966</v>
      </c>
    </row>
    <row r="13" spans="1:13" x14ac:dyDescent="0.3">
      <c r="A13" s="19">
        <v>7</v>
      </c>
      <c r="B13" s="19" t="s">
        <v>213</v>
      </c>
      <c r="C13" s="19" t="s">
        <v>170</v>
      </c>
      <c r="D13" s="24">
        <v>1392639</v>
      </c>
      <c r="E13" s="24"/>
      <c r="F13" s="12" t="s">
        <v>170</v>
      </c>
      <c r="G13" s="24"/>
      <c r="H13" s="24"/>
      <c r="I13" s="24"/>
      <c r="K13" s="6">
        <v>2312631</v>
      </c>
    </row>
    <row r="14" spans="1:13" x14ac:dyDescent="0.3">
      <c r="A14" s="19">
        <v>8</v>
      </c>
      <c r="B14" s="19" t="s">
        <v>171</v>
      </c>
      <c r="C14" s="19" t="s">
        <v>172</v>
      </c>
      <c r="D14" s="24">
        <v>2045031</v>
      </c>
      <c r="E14" s="24"/>
      <c r="F14" s="12" t="s">
        <v>172</v>
      </c>
      <c r="G14" s="24"/>
      <c r="H14" s="24"/>
      <c r="I14" s="24"/>
      <c r="K14" s="6">
        <v>3028264</v>
      </c>
    </row>
    <row r="15" spans="1:13" x14ac:dyDescent="0.3">
      <c r="A15" s="19">
        <v>9</v>
      </c>
      <c r="B15" s="19" t="s">
        <v>121</v>
      </c>
      <c r="C15" s="19" t="s">
        <v>122</v>
      </c>
      <c r="D15" s="24">
        <v>2708771</v>
      </c>
      <c r="E15" s="24"/>
      <c r="F15" s="12" t="s">
        <v>122</v>
      </c>
      <c r="G15" s="24"/>
      <c r="H15" s="24"/>
      <c r="I15" s="24"/>
      <c r="K15" s="6">
        <v>4972165</v>
      </c>
    </row>
    <row r="16" spans="1:13" x14ac:dyDescent="0.3">
      <c r="A16" s="19">
        <v>10</v>
      </c>
      <c r="B16" s="19" t="s">
        <v>173</v>
      </c>
      <c r="C16" s="19" t="s">
        <v>174</v>
      </c>
      <c r="D16" s="24">
        <v>3776273</v>
      </c>
      <c r="E16" s="24"/>
      <c r="F16" s="12" t="s">
        <v>174</v>
      </c>
      <c r="G16" s="24"/>
      <c r="H16" s="24"/>
      <c r="I16" s="24"/>
      <c r="K16" s="6">
        <v>2318996</v>
      </c>
    </row>
    <row r="17" spans="1:11" x14ac:dyDescent="0.3">
      <c r="A17" s="19">
        <v>11</v>
      </c>
      <c r="B17" s="25" t="s">
        <v>175</v>
      </c>
      <c r="C17" s="19" t="s">
        <v>176</v>
      </c>
      <c r="D17" s="24">
        <v>2077146</v>
      </c>
      <c r="E17" s="24"/>
      <c r="F17" s="12" t="s">
        <v>176</v>
      </c>
      <c r="G17" s="24"/>
      <c r="H17" s="24"/>
      <c r="I17" s="24"/>
      <c r="K17" s="6">
        <v>1130642</v>
      </c>
    </row>
    <row r="18" spans="1:11" x14ac:dyDescent="0.3">
      <c r="A18" s="19">
        <v>12</v>
      </c>
      <c r="B18" s="26" t="s">
        <v>214</v>
      </c>
      <c r="C18" s="19" t="s">
        <v>128</v>
      </c>
      <c r="D18" s="24">
        <v>4127959</v>
      </c>
      <c r="E18" s="24"/>
      <c r="F18" s="12" t="s">
        <v>128</v>
      </c>
      <c r="G18" s="24"/>
      <c r="H18" s="24"/>
      <c r="I18" s="24"/>
      <c r="K18" s="6">
        <v>4974390</v>
      </c>
    </row>
    <row r="19" spans="1:11" x14ac:dyDescent="0.3">
      <c r="A19" s="19">
        <v>13</v>
      </c>
      <c r="B19" s="19" t="s">
        <v>177</v>
      </c>
      <c r="C19" s="19" t="s">
        <v>178</v>
      </c>
      <c r="D19" s="24">
        <v>2450641</v>
      </c>
      <c r="E19" s="24"/>
      <c r="F19" s="12" t="s">
        <v>178</v>
      </c>
      <c r="G19" s="24"/>
      <c r="H19" s="24"/>
      <c r="I19" s="24"/>
      <c r="K19" s="6">
        <v>1375956</v>
      </c>
    </row>
    <row r="20" spans="1:11" x14ac:dyDescent="0.3">
      <c r="A20" s="19">
        <v>14</v>
      </c>
      <c r="B20" s="19" t="s">
        <v>179</v>
      </c>
      <c r="C20" s="19" t="s">
        <v>180</v>
      </c>
      <c r="D20" s="24">
        <v>3866289</v>
      </c>
      <c r="E20" s="24"/>
      <c r="F20" s="12" t="s">
        <v>180</v>
      </c>
      <c r="G20" s="24"/>
      <c r="H20" s="24"/>
      <c r="I20" s="24"/>
      <c r="K20" s="6">
        <v>1407751</v>
      </c>
    </row>
    <row r="21" spans="1:11" x14ac:dyDescent="0.3">
      <c r="A21" s="19">
        <v>15</v>
      </c>
      <c r="B21" s="25" t="s">
        <v>181</v>
      </c>
      <c r="C21" s="19" t="s">
        <v>182</v>
      </c>
      <c r="D21" s="24">
        <v>3359088</v>
      </c>
      <c r="E21" s="24"/>
      <c r="F21" s="12" t="s">
        <v>182</v>
      </c>
      <c r="G21" s="24"/>
      <c r="H21" s="24"/>
      <c r="I21" s="24"/>
      <c r="K21" s="6">
        <v>4286346</v>
      </c>
    </row>
    <row r="22" spans="1:11" x14ac:dyDescent="0.3">
      <c r="A22" s="19">
        <v>16</v>
      </c>
      <c r="B22" s="19" t="s">
        <v>183</v>
      </c>
      <c r="C22" s="19" t="s">
        <v>184</v>
      </c>
      <c r="D22" s="24">
        <v>1319941</v>
      </c>
      <c r="E22" s="24"/>
      <c r="F22" s="12" t="s">
        <v>184</v>
      </c>
      <c r="G22" s="24"/>
      <c r="H22" s="24"/>
      <c r="I22" s="24"/>
      <c r="K22" s="6">
        <v>1643270</v>
      </c>
    </row>
    <row r="23" spans="1:11" x14ac:dyDescent="0.3">
      <c r="A23" s="19">
        <v>17</v>
      </c>
      <c r="B23" s="19" t="s">
        <v>185</v>
      </c>
      <c r="C23" s="19" t="s">
        <v>186</v>
      </c>
      <c r="D23" s="24">
        <v>1289653</v>
      </c>
      <c r="E23" s="24"/>
      <c r="F23" s="12" t="s">
        <v>186</v>
      </c>
      <c r="G23" s="24"/>
      <c r="H23" s="24"/>
      <c r="I23" s="24"/>
      <c r="K23" s="6">
        <v>1226444</v>
      </c>
    </row>
    <row r="24" spans="1:11" x14ac:dyDescent="0.3">
      <c r="A24" s="19">
        <v>18</v>
      </c>
      <c r="B24" s="19" t="s">
        <v>187</v>
      </c>
      <c r="C24" s="19" t="s">
        <v>142</v>
      </c>
      <c r="D24" s="24">
        <v>4380257</v>
      </c>
      <c r="E24" s="24"/>
      <c r="F24" s="12" t="s">
        <v>142</v>
      </c>
      <c r="G24" s="24"/>
      <c r="H24" s="24"/>
      <c r="I24" s="24"/>
      <c r="K24" s="6">
        <v>3426608</v>
      </c>
    </row>
    <row r="25" spans="1:11" x14ac:dyDescent="0.3">
      <c r="A25" s="19">
        <v>19</v>
      </c>
      <c r="B25" s="19" t="s">
        <v>188</v>
      </c>
      <c r="C25" s="19" t="s">
        <v>189</v>
      </c>
      <c r="D25" s="24">
        <v>1809798</v>
      </c>
      <c r="E25" s="24"/>
      <c r="F25" s="12" t="s">
        <v>189</v>
      </c>
      <c r="G25" s="24"/>
      <c r="H25" s="24"/>
      <c r="I25" s="24"/>
      <c r="K25" s="6">
        <v>1358916</v>
      </c>
    </row>
    <row r="26" spans="1:11" x14ac:dyDescent="0.3">
      <c r="A26" s="24">
        <v>20</v>
      </c>
      <c r="B26" s="24" t="s">
        <v>147</v>
      </c>
      <c r="C26" s="24" t="s">
        <v>190</v>
      </c>
      <c r="D26" s="24">
        <v>4731084</v>
      </c>
      <c r="E26" s="24"/>
      <c r="F26" s="12" t="s">
        <v>190</v>
      </c>
      <c r="G26" s="24"/>
      <c r="H26" s="24"/>
      <c r="I26" s="24"/>
      <c r="K26" s="6">
        <v>4068987</v>
      </c>
    </row>
    <row r="28" spans="1:11" x14ac:dyDescent="0.3">
      <c r="B28" s="27" t="s">
        <v>191</v>
      </c>
      <c r="D28" s="27" t="s">
        <v>192</v>
      </c>
    </row>
    <row r="29" spans="1:11" x14ac:dyDescent="0.3">
      <c r="B29" s="28" t="str">
        <f>TRIM(PROPER(INDEX($B$7:$D$26,MATCH(MAX($D$7:$D$26),$D$7:$D$26,0),1)))</f>
        <v>Peter Obi</v>
      </c>
      <c r="C29" s="19"/>
      <c r="D29" s="28">
        <f>MAX(D7:D26)</f>
        <v>4731084</v>
      </c>
    </row>
    <row r="33" spans="1:13" ht="26.25" customHeight="1" x14ac:dyDescent="0.5">
      <c r="A33" s="5" t="s">
        <v>150</v>
      </c>
      <c r="B33" s="5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</row>
  </sheetData>
  <conditionalFormatting sqref="A7:D25 A27">
    <cfRule type="expression" dxfId="3" priority="1" stopIfTrue="1">
      <formula>$D7=MAX($D$7:$D$26)</formula>
    </cfRule>
  </conditionalFormatting>
  <conditionalFormatting sqref="E7:E26 H7:I26">
    <cfRule type="expression" dxfId="2" priority="2" stopIfTrue="1">
      <formula>IF($D$7:$D$26=MAX($D$7:$D$26),"")</formula>
    </cfRule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35A78-99E5-4F27-9530-B21CEAE61897}">
  <dimension ref="A1:C21"/>
  <sheetViews>
    <sheetView topLeftCell="A4" zoomScale="110" zoomScaleNormal="110" workbookViewId="0"/>
  </sheetViews>
  <sheetFormatPr defaultRowHeight="26.25" x14ac:dyDescent="0.4"/>
  <cols>
    <col min="1" max="1" width="17.35546875" bestFit="1" customWidth="1"/>
    <col min="2" max="2" width="9.78515625" customWidth="1"/>
    <col min="3" max="3" width="9.28515625" bestFit="1" customWidth="1"/>
  </cols>
  <sheetData>
    <row r="1" spans="1:3" s="29" customFormat="1" x14ac:dyDescent="0.4">
      <c r="A1" s="4" t="s">
        <v>208</v>
      </c>
      <c r="C1" s="30"/>
    </row>
    <row r="2" spans="1:3" x14ac:dyDescent="0.4">
      <c r="A2" s="31" t="s">
        <v>193</v>
      </c>
      <c r="C2" s="1"/>
    </row>
    <row r="3" spans="1:3" x14ac:dyDescent="0.4">
      <c r="C3" s="1"/>
    </row>
    <row r="4" spans="1:3" x14ac:dyDescent="0.4">
      <c r="C4" s="1"/>
    </row>
    <row r="5" spans="1:3" x14ac:dyDescent="0.4">
      <c r="A5" s="8" t="s">
        <v>0</v>
      </c>
      <c r="B5" s="8" t="s">
        <v>1</v>
      </c>
      <c r="C5" s="8" t="s">
        <v>2</v>
      </c>
    </row>
    <row r="6" spans="1:3" x14ac:dyDescent="0.4">
      <c r="A6" t="s">
        <v>3</v>
      </c>
    </row>
    <row r="7" spans="1:3" x14ac:dyDescent="0.4">
      <c r="A7" t="s">
        <v>4</v>
      </c>
    </row>
    <row r="8" spans="1:3" x14ac:dyDescent="0.4">
      <c r="A8" t="s">
        <v>5</v>
      </c>
    </row>
    <row r="9" spans="1:3" x14ac:dyDescent="0.4">
      <c r="A9" t="s">
        <v>6</v>
      </c>
    </row>
    <row r="10" spans="1:3" x14ac:dyDescent="0.4">
      <c r="A10" t="s">
        <v>7</v>
      </c>
    </row>
    <row r="11" spans="1:3" x14ac:dyDescent="0.4">
      <c r="A11" t="s">
        <v>8</v>
      </c>
    </row>
    <row r="12" spans="1:3" x14ac:dyDescent="0.4">
      <c r="A12" t="s">
        <v>9</v>
      </c>
    </row>
    <row r="13" spans="1:3" x14ac:dyDescent="0.4">
      <c r="A13" t="s">
        <v>10</v>
      </c>
    </row>
    <row r="14" spans="1:3" x14ac:dyDescent="0.4">
      <c r="A14" t="s">
        <v>11</v>
      </c>
    </row>
    <row r="15" spans="1:3" x14ac:dyDescent="0.4">
      <c r="A15" t="s">
        <v>12</v>
      </c>
    </row>
    <row r="16" spans="1:3" x14ac:dyDescent="0.4">
      <c r="A16" t="s">
        <v>13</v>
      </c>
    </row>
    <row r="17" spans="1:1" x14ac:dyDescent="0.4">
      <c r="A17" t="s">
        <v>14</v>
      </c>
    </row>
    <row r="18" spans="1:1" x14ac:dyDescent="0.4">
      <c r="A18" t="s">
        <v>15</v>
      </c>
    </row>
    <row r="19" spans="1:1" x14ac:dyDescent="0.4">
      <c r="A19" t="s">
        <v>17</v>
      </c>
    </row>
    <row r="20" spans="1:1" x14ac:dyDescent="0.4">
      <c r="A20" t="s">
        <v>18</v>
      </c>
    </row>
    <row r="21" spans="1:1" x14ac:dyDescent="0.4">
      <c r="A21" t="s">
        <v>19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FB3F2-993E-4A71-AE09-9D2491D8B796}">
  <dimension ref="A1:C21"/>
  <sheetViews>
    <sheetView topLeftCell="A10" workbookViewId="0">
      <selection activeCell="B7" sqref="B7"/>
    </sheetView>
  </sheetViews>
  <sheetFormatPr defaultRowHeight="26.25" x14ac:dyDescent="0.4"/>
  <cols>
    <col min="1" max="1" width="37.0703125" bestFit="1" customWidth="1"/>
    <col min="2" max="2" width="16.92578125" bestFit="1" customWidth="1"/>
  </cols>
  <sheetData>
    <row r="1" spans="1:3" s="29" customFormat="1" x14ac:dyDescent="0.4">
      <c r="A1" s="4" t="s">
        <v>208</v>
      </c>
      <c r="C1" s="30"/>
    </row>
    <row r="2" spans="1:3" x14ac:dyDescent="0.4">
      <c r="A2" s="31" t="s">
        <v>193</v>
      </c>
      <c r="C2" s="1"/>
    </row>
    <row r="3" spans="1:3" x14ac:dyDescent="0.4">
      <c r="C3" s="1"/>
    </row>
    <row r="4" spans="1:3" x14ac:dyDescent="0.4">
      <c r="C4" s="1"/>
    </row>
    <row r="5" spans="1:3" x14ac:dyDescent="0.4">
      <c r="A5" s="8" t="s">
        <v>46</v>
      </c>
      <c r="B5" s="8" t="s">
        <v>53</v>
      </c>
    </row>
    <row r="6" spans="1:3" x14ac:dyDescent="0.4">
      <c r="A6" s="2" t="s">
        <v>83</v>
      </c>
      <c r="B6" t="s">
        <v>216</v>
      </c>
    </row>
    <row r="7" spans="1:3" x14ac:dyDescent="0.4">
      <c r="A7" s="2" t="s">
        <v>84</v>
      </c>
      <c r="B7" t="s">
        <v>217</v>
      </c>
    </row>
    <row r="8" spans="1:3" x14ac:dyDescent="0.4">
      <c r="A8" s="2" t="s">
        <v>85</v>
      </c>
      <c r="B8" t="s">
        <v>218</v>
      </c>
    </row>
    <row r="9" spans="1:3" x14ac:dyDescent="0.4">
      <c r="A9" s="2" t="s">
        <v>86</v>
      </c>
      <c r="B9" t="s">
        <v>219</v>
      </c>
    </row>
    <row r="10" spans="1:3" x14ac:dyDescent="0.4">
      <c r="A10" s="2" t="s">
        <v>87</v>
      </c>
      <c r="B10" t="s">
        <v>220</v>
      </c>
    </row>
    <row r="11" spans="1:3" x14ac:dyDescent="0.4">
      <c r="A11" s="2" t="s">
        <v>88</v>
      </c>
      <c r="B11" t="s">
        <v>221</v>
      </c>
    </row>
    <row r="12" spans="1:3" x14ac:dyDescent="0.4">
      <c r="A12" s="2" t="s">
        <v>89</v>
      </c>
      <c r="B12" t="s">
        <v>222</v>
      </c>
    </row>
    <row r="13" spans="1:3" x14ac:dyDescent="0.4">
      <c r="A13" s="2" t="s">
        <v>90</v>
      </c>
      <c r="B13" t="s">
        <v>223</v>
      </c>
    </row>
    <row r="14" spans="1:3" x14ac:dyDescent="0.4">
      <c r="A14" s="2" t="s">
        <v>91</v>
      </c>
      <c r="B14" t="s">
        <v>224</v>
      </c>
    </row>
    <row r="15" spans="1:3" x14ac:dyDescent="0.4">
      <c r="A15" s="2" t="s">
        <v>92</v>
      </c>
      <c r="B15" t="s">
        <v>225</v>
      </c>
    </row>
    <row r="16" spans="1:3" x14ac:dyDescent="0.4">
      <c r="A16" s="2" t="s">
        <v>93</v>
      </c>
      <c r="B16" t="s">
        <v>226</v>
      </c>
    </row>
    <row r="17" spans="1:2" x14ac:dyDescent="0.4">
      <c r="A17" s="2" t="s">
        <v>94</v>
      </c>
      <c r="B17" t="s">
        <v>227</v>
      </c>
    </row>
    <row r="18" spans="1:2" x14ac:dyDescent="0.4">
      <c r="A18" s="2" t="s">
        <v>95</v>
      </c>
      <c r="B18" t="s">
        <v>228</v>
      </c>
    </row>
    <row r="19" spans="1:2" x14ac:dyDescent="0.4">
      <c r="A19" s="2" t="s">
        <v>96</v>
      </c>
      <c r="B19" t="s">
        <v>229</v>
      </c>
    </row>
    <row r="20" spans="1:2" x14ac:dyDescent="0.4">
      <c r="A20" s="2" t="s">
        <v>97</v>
      </c>
      <c r="B20" t="s">
        <v>230</v>
      </c>
    </row>
    <row r="21" spans="1:2" x14ac:dyDescent="0.4">
      <c r="A21" s="2" t="s">
        <v>98</v>
      </c>
      <c r="B21" t="s">
        <v>231</v>
      </c>
    </row>
  </sheetData>
  <hyperlinks>
    <hyperlink ref="A6" r:id="rId1" xr:uid="{911D55F0-2EFE-4C53-AD0B-FAC506E5D32E}"/>
    <hyperlink ref="A7" r:id="rId2" xr:uid="{7E7C0DBB-023F-4678-9B7B-E1B3278E83FA}"/>
    <hyperlink ref="A8" r:id="rId3" xr:uid="{0F139719-1E8F-4507-83F3-F37C225BED05}"/>
    <hyperlink ref="A9" r:id="rId4" xr:uid="{EECF4947-7315-4F6C-AF18-C07A4020E4D8}"/>
    <hyperlink ref="A10" r:id="rId5" xr:uid="{D476D5AB-DEF7-4356-A68F-BB5766C3E211}"/>
    <hyperlink ref="A11" r:id="rId6" xr:uid="{966CF65D-2C7E-43B9-B5E4-844FFA83467D}"/>
    <hyperlink ref="A12" r:id="rId7" xr:uid="{3D2BE3E2-DF95-40FC-AAF0-860D98B7E666}"/>
    <hyperlink ref="A13" r:id="rId8" xr:uid="{A75F29A6-96C9-46A0-8D08-A719254FBC20}"/>
    <hyperlink ref="A14" r:id="rId9" xr:uid="{5B3116F0-243D-4334-8528-0B779910D8CD}"/>
    <hyperlink ref="A15" r:id="rId10" xr:uid="{E5A11C5D-3484-49AA-B079-D994B9D0B1D4}"/>
    <hyperlink ref="A16" r:id="rId11" xr:uid="{CF3CB169-8F0D-405C-9DF7-A37F97E57860}"/>
    <hyperlink ref="A17" r:id="rId12" xr:uid="{78D6AA50-DE1D-4228-8E4E-6D0225E4D1EF}"/>
    <hyperlink ref="A18" r:id="rId13" xr:uid="{EC0A83E6-12F8-4DE0-AB6B-32C02EE5F17F}"/>
    <hyperlink ref="A19" r:id="rId14" xr:uid="{CB38AFAB-55E1-45DF-A8B4-CF334E941C07}"/>
    <hyperlink ref="A20" r:id="rId15" xr:uid="{5A264B30-3FEC-4302-AAD6-044B7BAC9FBB}"/>
    <hyperlink ref="A21" r:id="rId16" xr:uid="{D658796D-3DDF-4A5F-846C-8310B4AFEF47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53487-E6F2-4982-9F46-BD6008E2E3A7}">
  <dimension ref="A1:E21"/>
  <sheetViews>
    <sheetView topLeftCell="A4" workbookViewId="0">
      <selection activeCell="F6" sqref="F6"/>
    </sheetView>
  </sheetViews>
  <sheetFormatPr defaultRowHeight="26.25" x14ac:dyDescent="0.4"/>
  <cols>
    <col min="1" max="1" width="17.35546875" bestFit="1" customWidth="1"/>
    <col min="2" max="2" width="20.35546875" bestFit="1" customWidth="1"/>
    <col min="3" max="3" width="16.92578125" bestFit="1" customWidth="1"/>
    <col min="4" max="4" width="10.42578125" customWidth="1"/>
  </cols>
  <sheetData>
    <row r="1" spans="1:5" s="29" customFormat="1" x14ac:dyDescent="0.4">
      <c r="A1" s="4" t="s">
        <v>208</v>
      </c>
      <c r="C1" s="30"/>
    </row>
    <row r="2" spans="1:5" x14ac:dyDescent="0.4">
      <c r="A2" s="31" t="s">
        <v>193</v>
      </c>
      <c r="C2" s="1"/>
    </row>
    <row r="3" spans="1:5" x14ac:dyDescent="0.4">
      <c r="C3" s="1"/>
    </row>
    <row r="4" spans="1:5" x14ac:dyDescent="0.4">
      <c r="C4" s="1"/>
    </row>
    <row r="5" spans="1:5" x14ac:dyDescent="0.4">
      <c r="A5" s="8" t="s">
        <v>0</v>
      </c>
      <c r="B5" s="8" t="s">
        <v>50</v>
      </c>
      <c r="C5" s="8" t="s">
        <v>51</v>
      </c>
      <c r="D5" s="8" t="s">
        <v>52</v>
      </c>
    </row>
    <row r="6" spans="1:5" x14ac:dyDescent="0.4">
      <c r="A6" t="s">
        <v>3</v>
      </c>
      <c r="B6" t="s">
        <v>232</v>
      </c>
      <c r="C6" t="s">
        <v>216</v>
      </c>
      <c r="D6" t="s">
        <v>246</v>
      </c>
      <c r="E6" t="s">
        <v>33</v>
      </c>
    </row>
    <row r="7" spans="1:5" x14ac:dyDescent="0.4">
      <c r="A7" t="s">
        <v>4</v>
      </c>
      <c r="B7" t="s">
        <v>233</v>
      </c>
      <c r="C7" t="s">
        <v>217</v>
      </c>
      <c r="D7" t="s">
        <v>247</v>
      </c>
      <c r="E7" t="s">
        <v>34</v>
      </c>
    </row>
    <row r="8" spans="1:5" x14ac:dyDescent="0.4">
      <c r="A8" t="s">
        <v>5</v>
      </c>
      <c r="B8" t="s">
        <v>234</v>
      </c>
      <c r="C8" t="s">
        <v>218</v>
      </c>
      <c r="D8" t="s">
        <v>248</v>
      </c>
      <c r="E8" t="s">
        <v>35</v>
      </c>
    </row>
    <row r="9" spans="1:5" x14ac:dyDescent="0.4">
      <c r="A9" t="s">
        <v>6</v>
      </c>
      <c r="B9" t="s">
        <v>235</v>
      </c>
      <c r="C9" t="s">
        <v>219</v>
      </c>
      <c r="D9" t="s">
        <v>249</v>
      </c>
      <c r="E9" t="s">
        <v>36</v>
      </c>
    </row>
    <row r="10" spans="1:5" x14ac:dyDescent="0.4">
      <c r="A10" t="s">
        <v>49</v>
      </c>
      <c r="B10" t="s">
        <v>236</v>
      </c>
      <c r="C10" t="s">
        <v>220</v>
      </c>
      <c r="D10" t="s">
        <v>250</v>
      </c>
      <c r="E10" t="s">
        <v>279</v>
      </c>
    </row>
    <row r="11" spans="1:5" x14ac:dyDescent="0.4">
      <c r="A11" t="s">
        <v>8</v>
      </c>
      <c r="B11" t="s">
        <v>237</v>
      </c>
      <c r="C11" t="s">
        <v>221</v>
      </c>
      <c r="D11" t="s">
        <v>251</v>
      </c>
      <c r="E11" t="s">
        <v>38</v>
      </c>
    </row>
    <row r="12" spans="1:5" x14ac:dyDescent="0.4">
      <c r="A12" t="s">
        <v>9</v>
      </c>
      <c r="B12" t="s">
        <v>238</v>
      </c>
      <c r="C12" t="s">
        <v>222</v>
      </c>
      <c r="D12" t="s">
        <v>252</v>
      </c>
      <c r="E12" t="s">
        <v>33</v>
      </c>
    </row>
    <row r="13" spans="1:5" x14ac:dyDescent="0.4">
      <c r="A13" t="s">
        <v>10</v>
      </c>
      <c r="B13" t="s">
        <v>239</v>
      </c>
      <c r="C13" t="s">
        <v>223</v>
      </c>
      <c r="D13" t="s">
        <v>253</v>
      </c>
      <c r="E13" t="s">
        <v>39</v>
      </c>
    </row>
    <row r="14" spans="1:5" x14ac:dyDescent="0.4">
      <c r="A14" t="s">
        <v>11</v>
      </c>
      <c r="B14" t="s">
        <v>238</v>
      </c>
      <c r="C14" t="s">
        <v>224</v>
      </c>
      <c r="D14" t="s">
        <v>252</v>
      </c>
      <c r="E14" t="s">
        <v>27</v>
      </c>
    </row>
    <row r="15" spans="1:5" x14ac:dyDescent="0.4">
      <c r="A15" t="s">
        <v>12</v>
      </c>
      <c r="B15" t="s">
        <v>240</v>
      </c>
      <c r="C15" t="s">
        <v>225</v>
      </c>
      <c r="D15" t="s">
        <v>254</v>
      </c>
      <c r="E15" t="s">
        <v>40</v>
      </c>
    </row>
    <row r="16" spans="1:5" x14ac:dyDescent="0.4">
      <c r="A16" t="s">
        <v>47</v>
      </c>
      <c r="B16" t="s">
        <v>233</v>
      </c>
      <c r="C16" t="s">
        <v>226</v>
      </c>
      <c r="D16" t="s">
        <v>247</v>
      </c>
      <c r="E16" t="s">
        <v>280</v>
      </c>
    </row>
    <row r="17" spans="1:5" x14ac:dyDescent="0.4">
      <c r="A17" t="s">
        <v>14</v>
      </c>
      <c r="B17" t="s">
        <v>241</v>
      </c>
      <c r="C17" t="s">
        <v>227</v>
      </c>
      <c r="D17" t="s">
        <v>255</v>
      </c>
      <c r="E17" t="s">
        <v>42</v>
      </c>
    </row>
    <row r="18" spans="1:5" x14ac:dyDescent="0.4">
      <c r="A18" t="s">
        <v>48</v>
      </c>
      <c r="B18" t="s">
        <v>242</v>
      </c>
      <c r="C18" t="s">
        <v>260</v>
      </c>
      <c r="D18" t="s">
        <v>256</v>
      </c>
      <c r="E18" t="s">
        <v>281</v>
      </c>
    </row>
    <row r="19" spans="1:5" x14ac:dyDescent="0.4">
      <c r="A19" t="s">
        <v>17</v>
      </c>
      <c r="B19" t="s">
        <v>243</v>
      </c>
      <c r="C19" t="s">
        <v>229</v>
      </c>
      <c r="D19" t="s">
        <v>257</v>
      </c>
      <c r="E19" t="s">
        <v>43</v>
      </c>
    </row>
    <row r="20" spans="1:5" x14ac:dyDescent="0.4">
      <c r="A20" t="s">
        <v>18</v>
      </c>
      <c r="B20" t="s">
        <v>244</v>
      </c>
      <c r="C20" t="s">
        <v>230</v>
      </c>
      <c r="D20" t="s">
        <v>258</v>
      </c>
      <c r="E20" t="s">
        <v>44</v>
      </c>
    </row>
    <row r="21" spans="1:5" x14ac:dyDescent="0.4">
      <c r="A21" t="s">
        <v>19</v>
      </c>
      <c r="B21" t="s">
        <v>245</v>
      </c>
      <c r="C21" t="s">
        <v>231</v>
      </c>
      <c r="D21" t="s">
        <v>259</v>
      </c>
      <c r="E21" t="s">
        <v>45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FB4D0-95DB-4A21-A057-C593C307A741}">
  <dimension ref="A1:D21"/>
  <sheetViews>
    <sheetView tabSelected="1" topLeftCell="A7" workbookViewId="0">
      <selection activeCell="C7" sqref="C1:C1048576"/>
    </sheetView>
  </sheetViews>
  <sheetFormatPr defaultRowHeight="26.25" x14ac:dyDescent="0.4"/>
  <cols>
    <col min="1" max="1" width="9.78515625" customWidth="1"/>
    <col min="2" max="2" width="9.28515625" bestFit="1" customWidth="1"/>
    <col min="3" max="4" width="16.92578125" bestFit="1" customWidth="1"/>
  </cols>
  <sheetData>
    <row r="1" spans="1:4" s="29" customFormat="1" x14ac:dyDescent="0.4">
      <c r="A1" s="4" t="s">
        <v>208</v>
      </c>
      <c r="C1" s="30"/>
    </row>
    <row r="2" spans="1:4" x14ac:dyDescent="0.4">
      <c r="A2" s="31" t="s">
        <v>193</v>
      </c>
      <c r="C2" s="1"/>
    </row>
    <row r="3" spans="1:4" x14ac:dyDescent="0.4">
      <c r="C3" s="1"/>
    </row>
    <row r="4" spans="1:4" x14ac:dyDescent="0.4">
      <c r="C4" s="1"/>
    </row>
    <row r="5" spans="1:4" x14ac:dyDescent="0.4">
      <c r="A5" s="8" t="s">
        <v>1</v>
      </c>
      <c r="B5" s="8" t="s">
        <v>2</v>
      </c>
      <c r="C5" s="8" t="s">
        <v>53</v>
      </c>
      <c r="D5" s="8" t="s">
        <v>54</v>
      </c>
    </row>
    <row r="6" spans="1:4" x14ac:dyDescent="0.4">
      <c r="A6" t="s">
        <v>20</v>
      </c>
      <c r="B6" t="s">
        <v>33</v>
      </c>
      <c r="C6" t="s">
        <v>216</v>
      </c>
      <c r="D6" t="s">
        <v>261</v>
      </c>
    </row>
    <row r="7" spans="1:4" x14ac:dyDescent="0.4">
      <c r="A7" t="s">
        <v>21</v>
      </c>
      <c r="B7" t="s">
        <v>34</v>
      </c>
      <c r="C7" t="s">
        <v>217</v>
      </c>
      <c r="D7" t="s">
        <v>284</v>
      </c>
    </row>
    <row r="8" spans="1:4" x14ac:dyDescent="0.4">
      <c r="A8" t="s">
        <v>22</v>
      </c>
      <c r="B8" t="s">
        <v>35</v>
      </c>
      <c r="C8" t="s">
        <v>218</v>
      </c>
    </row>
    <row r="9" spans="1:4" x14ac:dyDescent="0.4">
      <c r="A9" t="s">
        <v>23</v>
      </c>
      <c r="B9" t="s">
        <v>36</v>
      </c>
      <c r="C9" t="s">
        <v>219</v>
      </c>
    </row>
    <row r="10" spans="1:4" x14ac:dyDescent="0.4">
      <c r="A10" t="s">
        <v>24</v>
      </c>
      <c r="B10" t="s">
        <v>37</v>
      </c>
      <c r="C10" t="s">
        <v>220</v>
      </c>
    </row>
    <row r="11" spans="1:4" x14ac:dyDescent="0.4">
      <c r="A11" t="s">
        <v>25</v>
      </c>
      <c r="B11" t="s">
        <v>38</v>
      </c>
      <c r="C11" t="s">
        <v>221</v>
      </c>
    </row>
    <row r="12" spans="1:4" x14ac:dyDescent="0.4">
      <c r="A12" t="s">
        <v>26</v>
      </c>
      <c r="B12" t="s">
        <v>33</v>
      </c>
      <c r="C12" t="s">
        <v>222</v>
      </c>
    </row>
    <row r="13" spans="1:4" x14ac:dyDescent="0.4">
      <c r="A13" t="s">
        <v>27</v>
      </c>
      <c r="B13" t="s">
        <v>39</v>
      </c>
      <c r="C13" t="s">
        <v>223</v>
      </c>
    </row>
    <row r="14" spans="1:4" x14ac:dyDescent="0.4">
      <c r="A14" t="s">
        <v>26</v>
      </c>
      <c r="B14" t="s">
        <v>27</v>
      </c>
      <c r="C14" t="s">
        <v>224</v>
      </c>
    </row>
    <row r="15" spans="1:4" x14ac:dyDescent="0.4">
      <c r="A15" t="s">
        <v>28</v>
      </c>
      <c r="B15" t="s">
        <v>40</v>
      </c>
      <c r="C15" t="s">
        <v>225</v>
      </c>
    </row>
    <row r="16" spans="1:4" x14ac:dyDescent="0.4">
      <c r="A16" t="s">
        <v>21</v>
      </c>
      <c r="B16" t="s">
        <v>41</v>
      </c>
      <c r="C16" t="s">
        <v>226</v>
      </c>
    </row>
    <row r="17" spans="1:3" x14ac:dyDescent="0.4">
      <c r="A17" t="s">
        <v>29</v>
      </c>
      <c r="B17" t="s">
        <v>42</v>
      </c>
      <c r="C17" t="s">
        <v>227</v>
      </c>
    </row>
    <row r="18" spans="1:3" x14ac:dyDescent="0.4">
      <c r="A18" t="s">
        <v>30</v>
      </c>
      <c r="B18" t="s">
        <v>33</v>
      </c>
      <c r="C18" t="s">
        <v>228</v>
      </c>
    </row>
    <row r="19" spans="1:3" x14ac:dyDescent="0.4">
      <c r="A19" t="s">
        <v>16</v>
      </c>
      <c r="B19" t="s">
        <v>43</v>
      </c>
      <c r="C19" t="s">
        <v>229</v>
      </c>
    </row>
    <row r="20" spans="1:3" x14ac:dyDescent="0.4">
      <c r="A20" t="s">
        <v>31</v>
      </c>
      <c r="B20" t="s">
        <v>44</v>
      </c>
      <c r="C20" t="s">
        <v>230</v>
      </c>
    </row>
    <row r="21" spans="1:3" x14ac:dyDescent="0.4">
      <c r="A21" t="s">
        <v>32</v>
      </c>
      <c r="B21" t="s">
        <v>45</v>
      </c>
      <c r="C21" t="s">
        <v>231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28D8C-5B2F-46B5-A8C0-442273CCA8FE}">
  <dimension ref="A1:J21"/>
  <sheetViews>
    <sheetView topLeftCell="E1" workbookViewId="0">
      <selection activeCell="J6" sqref="J6"/>
    </sheetView>
  </sheetViews>
  <sheetFormatPr defaultColWidth="13.140625" defaultRowHeight="26.25" x14ac:dyDescent="0.4"/>
  <cols>
    <col min="1" max="1" width="13.140625" customWidth="1"/>
    <col min="3" max="3" width="13.140625" style="1"/>
  </cols>
  <sheetData>
    <row r="1" spans="1:10" s="29" customFormat="1" x14ac:dyDescent="0.4">
      <c r="A1" s="4" t="s">
        <v>208</v>
      </c>
      <c r="C1" s="30"/>
    </row>
    <row r="2" spans="1:10" x14ac:dyDescent="0.4">
      <c r="A2" s="31" t="s">
        <v>193</v>
      </c>
    </row>
    <row r="5" spans="1:10" x14ac:dyDescent="0.4">
      <c r="A5" s="8" t="s">
        <v>1</v>
      </c>
      <c r="B5" s="9" t="s">
        <v>2</v>
      </c>
      <c r="C5" s="9" t="s">
        <v>55</v>
      </c>
      <c r="D5" s="10" t="s">
        <v>73</v>
      </c>
      <c r="E5" s="8" t="s">
        <v>72</v>
      </c>
      <c r="F5" s="9" t="s">
        <v>82</v>
      </c>
    </row>
    <row r="6" spans="1:10" x14ac:dyDescent="0.4">
      <c r="A6" t="s">
        <v>20</v>
      </c>
      <c r="B6" t="s">
        <v>33</v>
      </c>
      <c r="C6" t="s">
        <v>56</v>
      </c>
      <c r="D6" t="s">
        <v>74</v>
      </c>
      <c r="E6" s="3">
        <v>2410197</v>
      </c>
      <c r="F6" t="s">
        <v>274</v>
      </c>
      <c r="J6" t="s">
        <v>20</v>
      </c>
    </row>
    <row r="7" spans="1:10" x14ac:dyDescent="0.4">
      <c r="A7" t="s">
        <v>21</v>
      </c>
      <c r="B7" t="s">
        <v>34</v>
      </c>
      <c r="C7" t="s">
        <v>57</v>
      </c>
      <c r="D7" t="s">
        <v>75</v>
      </c>
      <c r="E7" s="3">
        <v>2837219</v>
      </c>
      <c r="F7" t="s">
        <v>275</v>
      </c>
    </row>
    <row r="8" spans="1:10" x14ac:dyDescent="0.4">
      <c r="A8" t="s">
        <v>22</v>
      </c>
      <c r="B8" t="s">
        <v>35</v>
      </c>
      <c r="C8" t="s">
        <v>58</v>
      </c>
      <c r="D8" t="s">
        <v>76</v>
      </c>
      <c r="E8" s="3">
        <v>3169205</v>
      </c>
      <c r="F8" t="s">
        <v>276</v>
      </c>
    </row>
    <row r="9" spans="1:10" x14ac:dyDescent="0.4">
      <c r="A9" t="s">
        <v>23</v>
      </c>
      <c r="B9" t="s">
        <v>36</v>
      </c>
      <c r="C9" t="s">
        <v>59</v>
      </c>
      <c r="D9" t="s">
        <v>77</v>
      </c>
      <c r="E9" s="3">
        <v>1889832</v>
      </c>
      <c r="F9" t="s">
        <v>277</v>
      </c>
    </row>
    <row r="10" spans="1:10" x14ac:dyDescent="0.4">
      <c r="A10" t="s">
        <v>24</v>
      </c>
      <c r="B10" t="s">
        <v>37</v>
      </c>
      <c r="C10" t="s">
        <v>60</v>
      </c>
      <c r="D10" t="s">
        <v>78</v>
      </c>
      <c r="E10" s="3">
        <v>3299608</v>
      </c>
      <c r="F10" t="s">
        <v>262</v>
      </c>
    </row>
    <row r="11" spans="1:10" x14ac:dyDescent="0.4">
      <c r="A11" t="s">
        <v>25</v>
      </c>
      <c r="B11" t="s">
        <v>38</v>
      </c>
      <c r="C11" t="s">
        <v>61</v>
      </c>
      <c r="D11" t="s">
        <v>79</v>
      </c>
      <c r="E11" s="3">
        <v>3589105</v>
      </c>
      <c r="F11" t="s">
        <v>263</v>
      </c>
    </row>
    <row r="12" spans="1:10" x14ac:dyDescent="0.4">
      <c r="A12" t="s">
        <v>26</v>
      </c>
      <c r="B12" t="s">
        <v>33</v>
      </c>
      <c r="C12" t="s">
        <v>62</v>
      </c>
      <c r="D12" t="s">
        <v>80</v>
      </c>
      <c r="E12" s="3">
        <v>3191089</v>
      </c>
      <c r="F12" t="s">
        <v>264</v>
      </c>
    </row>
    <row r="13" spans="1:10" x14ac:dyDescent="0.4">
      <c r="A13" t="s">
        <v>27</v>
      </c>
      <c r="B13" t="s">
        <v>39</v>
      </c>
      <c r="C13" t="s">
        <v>63</v>
      </c>
      <c r="D13" t="s">
        <v>81</v>
      </c>
      <c r="E13" s="3">
        <v>3893977</v>
      </c>
      <c r="F13" t="s">
        <v>265</v>
      </c>
    </row>
    <row r="14" spans="1:10" x14ac:dyDescent="0.4">
      <c r="A14" t="s">
        <v>26</v>
      </c>
      <c r="B14" t="s">
        <v>27</v>
      </c>
      <c r="C14" t="s">
        <v>64</v>
      </c>
      <c r="D14" t="s">
        <v>74</v>
      </c>
      <c r="E14" s="3">
        <v>1516670</v>
      </c>
      <c r="F14" t="s">
        <v>266</v>
      </c>
    </row>
    <row r="15" spans="1:10" x14ac:dyDescent="0.4">
      <c r="A15" t="s">
        <v>28</v>
      </c>
      <c r="B15" t="s">
        <v>40</v>
      </c>
      <c r="C15" t="s">
        <v>65</v>
      </c>
      <c r="D15" t="s">
        <v>75</v>
      </c>
      <c r="E15" s="3">
        <v>1272203</v>
      </c>
      <c r="F15" t="s">
        <v>267</v>
      </c>
    </row>
    <row r="16" spans="1:10" x14ac:dyDescent="0.4">
      <c r="A16" t="s">
        <v>21</v>
      </c>
      <c r="B16" t="s">
        <v>41</v>
      </c>
      <c r="C16" t="s">
        <v>66</v>
      </c>
      <c r="D16" t="s">
        <v>76</v>
      </c>
      <c r="E16" s="3">
        <v>2131926</v>
      </c>
      <c r="F16" t="s">
        <v>268</v>
      </c>
    </row>
    <row r="17" spans="1:6" x14ac:dyDescent="0.4">
      <c r="A17" t="s">
        <v>29</v>
      </c>
      <c r="B17" t="s">
        <v>42</v>
      </c>
      <c r="C17" t="s">
        <v>67</v>
      </c>
      <c r="D17" t="s">
        <v>77</v>
      </c>
      <c r="E17" s="3">
        <v>1057828</v>
      </c>
      <c r="F17" t="s">
        <v>269</v>
      </c>
    </row>
    <row r="18" spans="1:6" x14ac:dyDescent="0.4">
      <c r="A18" t="s">
        <v>30</v>
      </c>
      <c r="B18" t="s">
        <v>33</v>
      </c>
      <c r="C18" t="s">
        <v>68</v>
      </c>
      <c r="D18" t="s">
        <v>78</v>
      </c>
      <c r="E18" s="3">
        <v>1790647</v>
      </c>
      <c r="F18" t="s">
        <v>270</v>
      </c>
    </row>
    <row r="19" spans="1:6" x14ac:dyDescent="0.4">
      <c r="A19" t="s">
        <v>16</v>
      </c>
      <c r="B19" t="s">
        <v>43</v>
      </c>
      <c r="C19" t="s">
        <v>69</v>
      </c>
      <c r="D19" t="s">
        <v>79</v>
      </c>
      <c r="E19" s="3">
        <v>3425165</v>
      </c>
      <c r="F19" t="s">
        <v>271</v>
      </c>
    </row>
    <row r="20" spans="1:6" x14ac:dyDescent="0.4">
      <c r="A20" t="s">
        <v>31</v>
      </c>
      <c r="B20" t="s">
        <v>44</v>
      </c>
      <c r="C20" t="s">
        <v>70</v>
      </c>
      <c r="D20" t="s">
        <v>80</v>
      </c>
      <c r="E20" s="3">
        <v>1006216</v>
      </c>
      <c r="F20" t="s">
        <v>272</v>
      </c>
    </row>
    <row r="21" spans="1:6" x14ac:dyDescent="0.4">
      <c r="A21" t="s">
        <v>32</v>
      </c>
      <c r="B21" t="s">
        <v>45</v>
      </c>
      <c r="C21" t="s">
        <v>71</v>
      </c>
      <c r="D21" t="s">
        <v>81</v>
      </c>
      <c r="E21" s="3">
        <v>3102129</v>
      </c>
      <c r="F21" t="s">
        <v>273</v>
      </c>
    </row>
  </sheetData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07C646-5B28-4A0E-AADA-1582870FDA62}">
  <dimension ref="A1"/>
  <sheetViews>
    <sheetView workbookViewId="0"/>
  </sheetViews>
  <sheetFormatPr defaultRowHeight="26.25" x14ac:dyDescent="0.4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73580-E4A0-4FE8-8C2D-AEB489DD734D}">
  <dimension ref="A1:M34"/>
  <sheetViews>
    <sheetView showGridLines="0" topLeftCell="C8" zoomScale="110" zoomScaleNormal="110" workbookViewId="0">
      <selection activeCell="K27" sqref="K27"/>
    </sheetView>
  </sheetViews>
  <sheetFormatPr defaultColWidth="8.92578125" defaultRowHeight="15" x14ac:dyDescent="0.3"/>
  <cols>
    <col min="1" max="1" width="2.78515625" style="6" customWidth="1"/>
    <col min="2" max="2" width="17.0703125" style="6" customWidth="1"/>
    <col min="3" max="3" width="9.85546875" style="6" bestFit="1" customWidth="1"/>
    <col min="4" max="4" width="7.140625" style="6" customWidth="1"/>
    <col min="5" max="6" width="8.92578125" style="6"/>
    <col min="7" max="7" width="7.92578125" style="6" bestFit="1" customWidth="1"/>
    <col min="8" max="10" width="8.92578125" style="6"/>
    <col min="11" max="11" width="7.5703125" style="6" customWidth="1"/>
    <col min="12" max="12" width="5.92578125" style="6" bestFit="1" customWidth="1"/>
    <col min="13" max="16384" width="8.92578125" style="6"/>
  </cols>
  <sheetData>
    <row r="1" spans="1:13" ht="25.5" x14ac:dyDescent="0.5">
      <c r="A1" s="4" t="s">
        <v>198</v>
      </c>
      <c r="B1" s="5"/>
      <c r="C1" s="4"/>
      <c r="D1" s="4"/>
      <c r="E1" s="4"/>
      <c r="F1" s="4"/>
      <c r="G1" s="4"/>
      <c r="H1" s="5"/>
      <c r="I1" s="5"/>
      <c r="J1" s="4"/>
      <c r="K1" s="4"/>
      <c r="L1" s="4"/>
      <c r="M1" s="4"/>
    </row>
    <row r="2" spans="1:13" ht="18.75" x14ac:dyDescent="0.3">
      <c r="A2" s="31" t="s">
        <v>193</v>
      </c>
    </row>
    <row r="3" spans="1:13" ht="18.75" x14ac:dyDescent="0.35">
      <c r="A3" s="7" t="s">
        <v>99</v>
      </c>
    </row>
    <row r="4" spans="1:13" ht="18.75" x14ac:dyDescent="0.35">
      <c r="A4" s="7" t="s">
        <v>100</v>
      </c>
    </row>
    <row r="6" spans="1:13" ht="16.5" x14ac:dyDescent="0.3">
      <c r="A6" s="8" t="s">
        <v>101</v>
      </c>
      <c r="B6" s="9" t="s">
        <v>102</v>
      </c>
      <c r="C6" s="9" t="s">
        <v>103</v>
      </c>
      <c r="D6" s="10" t="s">
        <v>104</v>
      </c>
    </row>
    <row r="7" spans="1:13" x14ac:dyDescent="0.3">
      <c r="A7" s="11">
        <v>1</v>
      </c>
      <c r="B7" s="12" t="s">
        <v>3</v>
      </c>
      <c r="C7" s="12" t="s">
        <v>106</v>
      </c>
      <c r="D7" s="13">
        <v>4948277</v>
      </c>
    </row>
    <row r="8" spans="1:13" x14ac:dyDescent="0.3">
      <c r="A8" s="11">
        <v>2</v>
      </c>
      <c r="B8" s="12" t="s">
        <v>4</v>
      </c>
      <c r="C8" s="12" t="s">
        <v>108</v>
      </c>
      <c r="D8" s="13">
        <v>2121528</v>
      </c>
    </row>
    <row r="9" spans="1:13" x14ac:dyDescent="0.3">
      <c r="A9" s="11">
        <v>3</v>
      </c>
      <c r="B9" s="12" t="s">
        <v>5</v>
      </c>
      <c r="C9" s="12" t="s">
        <v>110</v>
      </c>
      <c r="D9" s="13">
        <v>1562243</v>
      </c>
    </row>
    <row r="10" spans="1:13" x14ac:dyDescent="0.3">
      <c r="A10" s="11">
        <v>4</v>
      </c>
      <c r="B10" s="12" t="s">
        <v>6</v>
      </c>
      <c r="C10" s="12" t="s">
        <v>112</v>
      </c>
      <c r="D10" s="13">
        <v>1364301</v>
      </c>
    </row>
    <row r="11" spans="1:13" x14ac:dyDescent="0.3">
      <c r="A11" s="11">
        <v>5</v>
      </c>
      <c r="B11" s="12" t="s">
        <v>7</v>
      </c>
      <c r="C11" s="12" t="s">
        <v>114</v>
      </c>
      <c r="D11" s="13">
        <v>3896653</v>
      </c>
    </row>
    <row r="12" spans="1:13" x14ac:dyDescent="0.3">
      <c r="A12" s="11">
        <v>6</v>
      </c>
      <c r="B12" s="12" t="s">
        <v>8</v>
      </c>
      <c r="C12" s="12" t="s">
        <v>116</v>
      </c>
      <c r="D12" s="13">
        <v>4740966</v>
      </c>
    </row>
    <row r="13" spans="1:13" x14ac:dyDescent="0.3">
      <c r="A13" s="11">
        <v>7</v>
      </c>
      <c r="B13" s="12" t="s">
        <v>9</v>
      </c>
      <c r="C13" s="12" t="s">
        <v>118</v>
      </c>
      <c r="D13" s="13">
        <v>2312631</v>
      </c>
    </row>
    <row r="14" spans="1:13" x14ac:dyDescent="0.3">
      <c r="A14" s="11">
        <v>8</v>
      </c>
      <c r="B14" s="12" t="s">
        <v>10</v>
      </c>
      <c r="C14" s="12" t="s">
        <v>120</v>
      </c>
      <c r="D14" s="13">
        <v>3028264</v>
      </c>
    </row>
    <row r="15" spans="1:13" x14ac:dyDescent="0.3">
      <c r="A15" s="11">
        <v>9</v>
      </c>
      <c r="B15" s="12" t="s">
        <v>11</v>
      </c>
      <c r="C15" s="12" t="s">
        <v>122</v>
      </c>
      <c r="D15" s="13">
        <v>4972165</v>
      </c>
    </row>
    <row r="16" spans="1:13" x14ac:dyDescent="0.3">
      <c r="A16" s="11">
        <v>10</v>
      </c>
      <c r="B16" s="12" t="s">
        <v>12</v>
      </c>
      <c r="C16" s="12" t="s">
        <v>124</v>
      </c>
      <c r="D16" s="13">
        <v>2318996</v>
      </c>
    </row>
    <row r="17" spans="1:13" x14ac:dyDescent="0.3">
      <c r="A17" s="11">
        <v>11</v>
      </c>
      <c r="B17" s="12" t="s">
        <v>13</v>
      </c>
      <c r="C17" s="12" t="s">
        <v>126</v>
      </c>
      <c r="D17" s="13">
        <v>1130642</v>
      </c>
    </row>
    <row r="18" spans="1:13" x14ac:dyDescent="0.3">
      <c r="A18" s="11">
        <v>12</v>
      </c>
      <c r="B18" s="12" t="s">
        <v>14</v>
      </c>
      <c r="C18" s="12" t="s">
        <v>128</v>
      </c>
      <c r="D18" s="13">
        <v>4974390</v>
      </c>
    </row>
    <row r="19" spans="1:13" x14ac:dyDescent="0.3">
      <c r="A19" s="11">
        <v>13</v>
      </c>
      <c r="B19" s="12" t="s">
        <v>15</v>
      </c>
      <c r="C19" s="12" t="s">
        <v>130</v>
      </c>
      <c r="D19" s="13">
        <v>1375956</v>
      </c>
    </row>
    <row r="20" spans="1:13" x14ac:dyDescent="0.3">
      <c r="A20" s="11">
        <v>14</v>
      </c>
      <c r="B20" s="12" t="s">
        <v>17</v>
      </c>
      <c r="C20" s="12" t="s">
        <v>132</v>
      </c>
      <c r="D20" s="13">
        <v>1407751</v>
      </c>
    </row>
    <row r="21" spans="1:13" x14ac:dyDescent="0.3">
      <c r="A21" s="11">
        <v>15</v>
      </c>
      <c r="B21" s="12" t="s">
        <v>18</v>
      </c>
      <c r="C21" s="12" t="s">
        <v>134</v>
      </c>
      <c r="D21" s="13">
        <v>4286346</v>
      </c>
    </row>
    <row r="22" spans="1:13" ht="25.5" x14ac:dyDescent="0.35">
      <c r="A22" s="11">
        <v>16</v>
      </c>
      <c r="B22" s="14" t="s">
        <v>19</v>
      </c>
      <c r="C22" s="12" t="s">
        <v>136</v>
      </c>
      <c r="D22" s="13">
        <v>1643270</v>
      </c>
      <c r="J22" s="15" t="s">
        <v>137</v>
      </c>
      <c r="K22" s="16">
        <f>SUM(D7:D26)</f>
        <v>56165334</v>
      </c>
      <c r="L22" s="17"/>
    </row>
    <row r="23" spans="1:13" ht="25.5" x14ac:dyDescent="0.35">
      <c r="A23" s="11">
        <v>17</v>
      </c>
      <c r="B23" s="18" t="s">
        <v>194</v>
      </c>
      <c r="C23" s="12" t="s">
        <v>139</v>
      </c>
      <c r="D23" s="13">
        <v>1226444</v>
      </c>
      <c r="J23" s="15" t="s">
        <v>140</v>
      </c>
      <c r="K23" s="16">
        <f>AVERAGE(D7:D26)</f>
        <v>2808266.7</v>
      </c>
      <c r="L23" s="17"/>
    </row>
    <row r="24" spans="1:13" ht="25.5" x14ac:dyDescent="0.35">
      <c r="A24" s="11">
        <v>18</v>
      </c>
      <c r="B24" s="12" t="s">
        <v>195</v>
      </c>
      <c r="C24" s="12" t="s">
        <v>142</v>
      </c>
      <c r="D24" s="13">
        <v>3426608</v>
      </c>
      <c r="J24" s="15" t="s">
        <v>143</v>
      </c>
      <c r="K24" s="16">
        <f>MAX(D7:D26)</f>
        <v>4974390</v>
      </c>
      <c r="L24" s="17"/>
    </row>
    <row r="25" spans="1:13" ht="25.5" x14ac:dyDescent="0.35">
      <c r="A25" s="11">
        <v>19</v>
      </c>
      <c r="B25" s="14" t="s">
        <v>196</v>
      </c>
      <c r="C25" s="12" t="s">
        <v>145</v>
      </c>
      <c r="D25" s="13">
        <v>1358916</v>
      </c>
      <c r="J25" s="15" t="s">
        <v>146</v>
      </c>
      <c r="K25" s="16">
        <f>MIN(D7:D26)</f>
        <v>1130642</v>
      </c>
      <c r="L25" s="17"/>
    </row>
    <row r="26" spans="1:13" ht="25.5" x14ac:dyDescent="0.35">
      <c r="A26" s="11">
        <v>20</v>
      </c>
      <c r="B26" s="12" t="s">
        <v>197</v>
      </c>
      <c r="C26" s="12" t="s">
        <v>148</v>
      </c>
      <c r="D26" s="13">
        <v>4068987</v>
      </c>
      <c r="J26" s="15" t="s">
        <v>149</v>
      </c>
      <c r="K26" s="16">
        <f>COUNTA(B7:B26)</f>
        <v>20</v>
      </c>
      <c r="L26" s="17"/>
    </row>
    <row r="27" spans="1:13" x14ac:dyDescent="0.3">
      <c r="A27" s="19"/>
      <c r="B27" s="19"/>
      <c r="C27" s="19"/>
      <c r="D27" s="19"/>
    </row>
    <row r="29" spans="1:13" ht="25.5" x14ac:dyDescent="0.5">
      <c r="A29" s="5" t="s">
        <v>150</v>
      </c>
      <c r="B29" s="5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</row>
    <row r="33" s="20" customFormat="1" ht="16.5" x14ac:dyDescent="0.3"/>
    <row r="34" s="20" customFormat="1" ht="16.5" x14ac:dyDescent="0.3"/>
  </sheetData>
  <conditionalFormatting sqref="J22:K26">
    <cfRule type="duplicateValues" dxfId="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Introduction to Excel</vt:lpstr>
      <vt:lpstr>Text Functions 1</vt:lpstr>
      <vt:lpstr>Extract from Full Name</vt:lpstr>
      <vt:lpstr>Extract From Emails</vt:lpstr>
      <vt:lpstr>Upper Case</vt:lpstr>
      <vt:lpstr>Join Name</vt:lpstr>
      <vt:lpstr>Join Variable</vt:lpstr>
      <vt:lpstr>Sheet1</vt:lpstr>
      <vt:lpstr>Basic Reporting</vt:lpstr>
      <vt:lpstr>Classwork-Assignment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ADEWALE YUSUF</dc:creator>
  <cp:lastModifiedBy>muhammed hassan</cp:lastModifiedBy>
  <dcterms:created xsi:type="dcterms:W3CDTF">2019-09-30T12:06:08Z</dcterms:created>
  <dcterms:modified xsi:type="dcterms:W3CDTF">2023-09-11T20:18:18Z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 id">
    <vt:lpwstr>bd1bead4-900b-44fe-943d-d5431ac56956</vt:lpwstr>
  </property>
  <property fmtid="{D5CDD505-2E9C-101B-9397-08002B2CF9AE}" pid="3" name="Workbook type">
    <vt:lpwstr>Custom</vt:lpwstr>
  </property>
  <property fmtid="{D5CDD505-2E9C-101B-9397-08002B2CF9AE}" pid="4" name="Workbook version">
    <vt:lpwstr>Custom</vt:lpwstr>
  </property>
  <property fmtid="{D5CDD505-2E9C-101B-9397-08002B2CF9AE}" pid="5" name="MSIP_Label_defa4170-0d19-0005-0004-bc88714345d2_Enabled">
    <vt:lpwstr>true</vt:lpwstr>
  </property>
  <property fmtid="{D5CDD505-2E9C-101B-9397-08002B2CF9AE}" pid="6" name="MSIP_Label_defa4170-0d19-0005-0004-bc88714345d2_SetDate">
    <vt:lpwstr>2023-09-04T17:52:22Z</vt:lpwstr>
  </property>
  <property fmtid="{D5CDD505-2E9C-101B-9397-08002B2CF9AE}" pid="7" name="MSIP_Label_defa4170-0d19-0005-0004-bc88714345d2_Method">
    <vt:lpwstr>Standard</vt:lpwstr>
  </property>
  <property fmtid="{D5CDD505-2E9C-101B-9397-08002B2CF9AE}" pid="8" name="MSIP_Label_defa4170-0d19-0005-0004-bc88714345d2_Name">
    <vt:lpwstr>defa4170-0d19-0005-0004-bc88714345d2</vt:lpwstr>
  </property>
  <property fmtid="{D5CDD505-2E9C-101B-9397-08002B2CF9AE}" pid="9" name="MSIP_Label_defa4170-0d19-0005-0004-bc88714345d2_SiteId">
    <vt:lpwstr>8cceb175-e43a-4278-814c-5a1a69379c08</vt:lpwstr>
  </property>
  <property fmtid="{D5CDD505-2E9C-101B-9397-08002B2CF9AE}" pid="10" name="MSIP_Label_defa4170-0d19-0005-0004-bc88714345d2_ActionId">
    <vt:lpwstr>0df6e462-0f27-4d3f-9a0b-369e3f7339e3</vt:lpwstr>
  </property>
  <property fmtid="{D5CDD505-2E9C-101B-9397-08002B2CF9AE}" pid="11" name="MSIP_Label_defa4170-0d19-0005-0004-bc88714345d2_ContentBits">
    <vt:lpwstr>0</vt:lpwstr>
  </property>
</Properties>
</file>