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ocuments\Github\ExerciseClassification\Evaluation\"/>
    </mc:Choice>
  </mc:AlternateContent>
  <xr:revisionPtr revIDLastSave="0" documentId="13_ncr:1_{75BC7D10-2228-4120-8810-AAC8E2408552}" xr6:coauthVersionLast="47" xr6:coauthVersionMax="47" xr10:uidLastSave="{00000000-0000-0000-0000-000000000000}"/>
  <bookViews>
    <workbookView xWindow="-28515" yWindow="855" windowWidth="21600" windowHeight="11295" activeTab="1" xr2:uid="{00000000-000D-0000-FFFF-FFFF00000000}"/>
  </bookViews>
  <sheets>
    <sheet name="Mean Balance Accuracy" sheetId="1" r:id="rId1"/>
    <sheet name="T-test comparison" sheetId="12" r:id="rId2"/>
    <sheet name="AdaBoost" sheetId="2" r:id="rId3"/>
    <sheet name="Boss" sheetId="3" r:id="rId4"/>
    <sheet name="Decision Tree" sheetId="4" r:id="rId5"/>
    <sheet name="kNN ED" sheetId="6" r:id="rId6"/>
    <sheet name="kNN DTW" sheetId="5" r:id="rId7"/>
    <sheet name="MLP" sheetId="7" r:id="rId8"/>
    <sheet name="Naive bayes" sheetId="8" r:id="rId9"/>
    <sheet name="Random Forest" sheetId="9" r:id="rId10"/>
    <sheet name="Rocket" sheetId="10" r:id="rId11"/>
    <sheet name="Time Series Forest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F1" i="9"/>
  <c r="F3" i="7"/>
  <c r="C11" i="11" l="1"/>
  <c r="C10" i="11"/>
  <c r="C9" i="11"/>
  <c r="C8" i="11"/>
  <c r="C7" i="11"/>
  <c r="C6" i="11"/>
  <c r="C5" i="11"/>
  <c r="C4" i="11"/>
  <c r="C3" i="11"/>
  <c r="C2" i="11"/>
  <c r="C11" i="10"/>
  <c r="C10" i="10"/>
  <c r="C9" i="10"/>
  <c r="C8" i="10"/>
  <c r="C7" i="10"/>
  <c r="C6" i="10"/>
  <c r="F2" i="10" s="1"/>
  <c r="C5" i="10"/>
  <c r="C4" i="10"/>
  <c r="F1" i="10" s="1"/>
  <c r="C3" i="10"/>
  <c r="C2" i="10"/>
  <c r="C11" i="9"/>
  <c r="C10" i="9"/>
  <c r="C9" i="9"/>
  <c r="C8" i="9"/>
  <c r="C7" i="9"/>
  <c r="C6" i="9"/>
  <c r="C5" i="9"/>
  <c r="C4" i="9"/>
  <c r="C3" i="9"/>
  <c r="C2" i="9"/>
  <c r="C11" i="8"/>
  <c r="C10" i="8"/>
  <c r="C9" i="8"/>
  <c r="C8" i="8"/>
  <c r="C7" i="8"/>
  <c r="C6" i="8"/>
  <c r="C5" i="8"/>
  <c r="C4" i="8"/>
  <c r="C3" i="8"/>
  <c r="C2" i="8"/>
  <c r="C11" i="7"/>
  <c r="C10" i="7"/>
  <c r="C9" i="7"/>
  <c r="C8" i="7"/>
  <c r="C7" i="7"/>
  <c r="C6" i="7"/>
  <c r="C5" i="7"/>
  <c r="C4" i="7"/>
  <c r="C3" i="7"/>
  <c r="C2" i="7"/>
  <c r="C11" i="6"/>
  <c r="C10" i="6"/>
  <c r="C9" i="6"/>
  <c r="C8" i="6"/>
  <c r="C7" i="6"/>
  <c r="C6" i="6"/>
  <c r="C5" i="6"/>
  <c r="C4" i="6"/>
  <c r="C3" i="6"/>
  <c r="C2" i="6"/>
  <c r="C11" i="5"/>
  <c r="C10" i="5"/>
  <c r="C9" i="5"/>
  <c r="C8" i="5"/>
  <c r="C7" i="5"/>
  <c r="C6" i="5"/>
  <c r="C5" i="5"/>
  <c r="C4" i="5"/>
  <c r="C3" i="5"/>
  <c r="C2" i="5"/>
  <c r="C11" i="4"/>
  <c r="C10" i="4"/>
  <c r="C9" i="4"/>
  <c r="C8" i="4"/>
  <c r="C7" i="4"/>
  <c r="C6" i="4"/>
  <c r="C5" i="4"/>
  <c r="C4" i="4"/>
  <c r="C3" i="4"/>
  <c r="C2" i="4"/>
  <c r="F2" i="4" s="1"/>
  <c r="C11" i="3"/>
  <c r="C10" i="3"/>
  <c r="C9" i="3"/>
  <c r="C8" i="3"/>
  <c r="C7" i="3"/>
  <c r="C6" i="3"/>
  <c r="C5" i="3"/>
  <c r="C4" i="3"/>
  <c r="C3" i="3"/>
  <c r="C2" i="3"/>
  <c r="F2" i="3" s="1"/>
  <c r="F2" i="11" l="1"/>
  <c r="F1" i="11"/>
  <c r="F3" i="10"/>
  <c r="F2" i="9"/>
  <c r="F2" i="8"/>
  <c r="F1" i="8"/>
  <c r="F2" i="7"/>
  <c r="F1" i="7"/>
  <c r="F2" i="6"/>
  <c r="F1" i="6"/>
  <c r="F1" i="5"/>
  <c r="F2" i="5"/>
  <c r="F3" i="5" s="1"/>
  <c r="F1" i="4"/>
  <c r="F3" i="4" s="1"/>
  <c r="F1" i="3"/>
  <c r="F3" i="3" s="1"/>
  <c r="F3" i="11" l="1"/>
  <c r="F3" i="9"/>
  <c r="F3" i="8"/>
  <c r="F3" i="6"/>
  <c r="C11" i="2" l="1"/>
  <c r="C10" i="2"/>
  <c r="C9" i="2"/>
  <c r="C8" i="2"/>
  <c r="C7" i="2"/>
  <c r="C6" i="2"/>
  <c r="C5" i="2"/>
  <c r="C4" i="2"/>
  <c r="C3" i="2"/>
  <c r="C2" i="2"/>
  <c r="F2" i="2" l="1"/>
  <c r="F1" i="2"/>
  <c r="F3" i="2" l="1"/>
</calcChain>
</file>

<file path=xl/sharedStrings.xml><?xml version="1.0" encoding="utf-8"?>
<sst xmlns="http://schemas.openxmlformats.org/spreadsheetml/2006/main" count="268" uniqueCount="55">
  <si>
    <t>AdaBoost</t>
  </si>
  <si>
    <t>Decision Tree</t>
  </si>
  <si>
    <t>Naïve Bayes</t>
  </si>
  <si>
    <t>Random Forest</t>
  </si>
  <si>
    <t>Rocket</t>
  </si>
  <si>
    <t>Bodyweight</t>
  </si>
  <si>
    <t>Weighted</t>
  </si>
  <si>
    <t>Difference</t>
  </si>
  <si>
    <t>Mean Balance Accuracy</t>
  </si>
  <si>
    <t>Mean Difference</t>
  </si>
  <si>
    <t>Mean StdDev</t>
  </si>
  <si>
    <t>T-value</t>
  </si>
  <si>
    <t>Critical Region</t>
  </si>
  <si>
    <t>H0: there is no difference in mean accuracy between Bodyweight and weighted exercises on Adaboost</t>
  </si>
  <si>
    <t>H1: there is a difference in mean accuracy between Bodyweight and weighted exercises on Adaboost</t>
  </si>
  <si>
    <t xml:space="preserve">Based off the evidence of this test we cannot reject the null hypothesis </t>
  </si>
  <si>
    <t>H0: there is no difference in mean accuracy between Bodyweight and weighted exercises on Boss</t>
  </si>
  <si>
    <t>H1: there is a difference in mean accuracy between Bodyweight and weighted exercises on Boss</t>
  </si>
  <si>
    <t>H0: there is no difference in mean accuracy between Bodyweight and weighted exercises on Decision Trees</t>
  </si>
  <si>
    <t>H1: there is a difference in mean accuracy between Bodyweight and weighted exercises on Decision Trees</t>
  </si>
  <si>
    <t xml:space="preserve">Based off the evidence of this test we can reject the null hypothesis </t>
  </si>
  <si>
    <t>H0: there is no difference in mean accuracy between Bodyweight and weighted exercises on kNN DTW</t>
  </si>
  <si>
    <t>H1: there is a difference in mean accuracy between Bodyweight and weighted exercises on kNN DTW</t>
  </si>
  <si>
    <t>H0: there is no difference in mean accuracy between Bodyweight and weighted exercises on kNN ED</t>
  </si>
  <si>
    <t>H1: there is a difference in mean accuracy between Bodyweight and weighted exercises on kNN ED</t>
  </si>
  <si>
    <t>H0: there is no difference in mean accuracy between Bodyweight and weighted exercises on MLP</t>
  </si>
  <si>
    <t>H1: there is a difference in mean accuracy between Bodyweight and weighted exercises on MLP</t>
  </si>
  <si>
    <t>H0: there is no difference in mean accuracy between Rocket and AdaBoost on gym movements</t>
  </si>
  <si>
    <t>H1: there is a difference in mean accuracy between Bodyweight and weighted exercises on Naïve Bayes</t>
  </si>
  <si>
    <t>H0: there is no difference in mean accuracy between Bodyweight and weighted exercises on Random Forest</t>
  </si>
  <si>
    <t>H1: there is a difference in mean accuracy between Bodyweight and weighted exercises on Random Forest</t>
  </si>
  <si>
    <t>H0: there is no difference in mean accuracy between Bodyweight and weighted exercises on Rocket</t>
  </si>
  <si>
    <t>H1: there is a difference in mean accuracy between Bodyweight and weighted exercises on Rocket</t>
  </si>
  <si>
    <t>H0: there is no difference in mean accuracy between Bodyweight and weighted exercises on TSF</t>
  </si>
  <si>
    <t>H1: there is a difference in mean accuracy between Bodyweight and weighted exercises on TSF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</si>
  <si>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</si>
  <si>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</si>
  <si>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</si>
  <si>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</si>
  <si>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</si>
  <si>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</si>
  <si>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</si>
  <si>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</si>
  <si>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</si>
  <si>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</si>
  <si>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</si>
  <si>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</si>
  <si>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Mean  Difference</t>
  </si>
  <si>
    <t>Mean Standard Deviation</t>
  </si>
  <si>
    <t>Criticial Difference</t>
  </si>
  <si>
    <t>Boss Enemble</t>
  </si>
  <si>
    <t>k-NN ED</t>
  </si>
  <si>
    <t>k-NN DTW</t>
  </si>
  <si>
    <t>MLP</t>
  </si>
  <si>
    <t>Time Series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</si>
</sst>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9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5" fontId="0" fillId="0" borderId="1" xfId="0" quotePrefix="1" applyNumberFormat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H13" sqref="H13"/>
    </sheetView>
  </sheetViews>
  <sheetFormatPr defaultRowHeight="15" x14ac:dyDescent="0.25"/>
  <cols>
    <col min="1" max="1" width="16.140625" customWidth="1"/>
    <col min="2" max="2" width="11.140625" customWidth="1"/>
    <col min="4" max="4" width="12.7109375" customWidth="1"/>
    <col min="7" max="7" width="10.5703125" customWidth="1"/>
    <col min="8" max="8" width="11.7109375" customWidth="1"/>
  </cols>
  <sheetData>
    <row r="1" spans="1:4" ht="30" x14ac:dyDescent="0.25">
      <c r="A1" s="11" t="s">
        <v>8</v>
      </c>
      <c r="B1" s="12" t="s">
        <v>5</v>
      </c>
      <c r="C1" s="12" t="s">
        <v>6</v>
      </c>
      <c r="D1" s="12" t="s">
        <v>7</v>
      </c>
    </row>
    <row r="2" spans="1:4" x14ac:dyDescent="0.25">
      <c r="A2" s="7" t="s">
        <v>0</v>
      </c>
      <c r="B2" s="4">
        <v>0.67833333333333301</v>
      </c>
      <c r="C2" s="4">
        <v>0.49874999999999903</v>
      </c>
      <c r="D2" s="4">
        <f>B2-C2</f>
        <v>0.17958333333333398</v>
      </c>
    </row>
    <row r="3" spans="1:4" x14ac:dyDescent="0.25">
      <c r="A3" s="7" t="s">
        <v>50</v>
      </c>
      <c r="B3" s="4">
        <v>1</v>
      </c>
      <c r="C3" s="4">
        <v>0.98874999999999902</v>
      </c>
      <c r="D3" s="4">
        <f t="shared" ref="D3:D11" si="0">B3-C3</f>
        <v>1.1250000000000981E-2</v>
      </c>
    </row>
    <row r="4" spans="1:4" x14ac:dyDescent="0.25">
      <c r="A4" s="7" t="s">
        <v>1</v>
      </c>
      <c r="B4" s="4">
        <v>0.87999999999999901</v>
      </c>
      <c r="C4" s="4">
        <v>0.56374999999999997</v>
      </c>
      <c r="D4" s="4">
        <f t="shared" si="0"/>
        <v>0.31624999999999903</v>
      </c>
    </row>
    <row r="5" spans="1:4" x14ac:dyDescent="0.25">
      <c r="A5" s="7" t="s">
        <v>51</v>
      </c>
      <c r="B5" s="4">
        <v>0.96833333333333305</v>
      </c>
      <c r="C5" s="4">
        <v>0.83</v>
      </c>
      <c r="D5" s="4">
        <f t="shared" si="0"/>
        <v>0.13833333333333309</v>
      </c>
    </row>
    <row r="6" spans="1:4" x14ac:dyDescent="0.25">
      <c r="A6" s="7" t="s">
        <v>52</v>
      </c>
      <c r="B6" s="4">
        <v>1</v>
      </c>
      <c r="C6" s="4">
        <v>0.97624999999999995</v>
      </c>
      <c r="D6" s="4">
        <f t="shared" si="0"/>
        <v>2.3750000000000049E-2</v>
      </c>
    </row>
    <row r="7" spans="1:4" x14ac:dyDescent="0.25">
      <c r="A7" s="7" t="s">
        <v>53</v>
      </c>
      <c r="B7" s="4">
        <v>0.89499999999999902</v>
      </c>
      <c r="C7" s="4">
        <v>0.83125000000000004</v>
      </c>
      <c r="D7" s="4">
        <f t="shared" si="0"/>
        <v>6.3749999999998974E-2</v>
      </c>
    </row>
    <row r="8" spans="1:4" x14ac:dyDescent="0.25">
      <c r="A8" s="7" t="s">
        <v>2</v>
      </c>
      <c r="B8" s="4">
        <v>0.86166666666666603</v>
      </c>
      <c r="C8" s="4">
        <v>0.81874999999999998</v>
      </c>
      <c r="D8" s="4">
        <f t="shared" si="0"/>
        <v>4.2916666666666048E-2</v>
      </c>
    </row>
    <row r="9" spans="1:4" x14ac:dyDescent="0.25">
      <c r="A9" s="7" t="s">
        <v>3</v>
      </c>
      <c r="B9" s="4">
        <v>0.97</v>
      </c>
      <c r="C9" s="4">
        <v>0.88249999999999995</v>
      </c>
      <c r="D9" s="4">
        <f t="shared" si="0"/>
        <v>8.7500000000000022E-2</v>
      </c>
    </row>
    <row r="10" spans="1:4" x14ac:dyDescent="0.25">
      <c r="A10" s="7" t="s">
        <v>4</v>
      </c>
      <c r="B10" s="4">
        <v>1</v>
      </c>
      <c r="C10" s="4">
        <v>1</v>
      </c>
      <c r="D10" s="4">
        <f t="shared" si="0"/>
        <v>0</v>
      </c>
    </row>
    <row r="11" spans="1:4" x14ac:dyDescent="0.25">
      <c r="A11" s="7" t="s">
        <v>54</v>
      </c>
      <c r="B11" s="4">
        <v>0.99333333333333296</v>
      </c>
      <c r="C11" s="4">
        <v>0.93625000000000003</v>
      </c>
      <c r="D11" s="4">
        <f t="shared" si="0"/>
        <v>5.7083333333332931E-2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FAF7-F63A-439B-8F0D-D014FE2B42C7}">
  <dimension ref="A1:K20"/>
  <sheetViews>
    <sheetView workbookViewId="0">
      <selection activeCell="F3" sqref="F3"/>
    </sheetView>
  </sheetViews>
  <sheetFormatPr defaultRowHeight="15" x14ac:dyDescent="0.25"/>
  <sheetData>
    <row r="1" spans="1:11" x14ac:dyDescent="0.25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8.7499999999999897E-2</v>
      </c>
    </row>
    <row r="2" spans="1:11" x14ac:dyDescent="0.25">
      <c r="A2" s="4">
        <v>1</v>
      </c>
      <c r="B2" s="4">
        <v>0.9</v>
      </c>
      <c r="C2" s="4">
        <f>A2-B2</f>
        <v>9.9999999999999978E-2</v>
      </c>
      <c r="D2" s="5"/>
      <c r="E2" s="2" t="s">
        <v>10</v>
      </c>
      <c r="F2" s="3">
        <f>STDEV(C2:C11)</f>
        <v>7.6477221655201211E-2</v>
      </c>
      <c r="I2" t="s">
        <v>35</v>
      </c>
    </row>
    <row r="3" spans="1:11" ht="15.75" thickBot="1" x14ac:dyDescent="0.3">
      <c r="A3" s="6">
        <v>0.93333333333333302</v>
      </c>
      <c r="B3" s="4">
        <v>0.9</v>
      </c>
      <c r="C3" s="4">
        <f t="shared" ref="C3:C11" si="0">A3-B3</f>
        <v>3.3333333333332993E-2</v>
      </c>
      <c r="D3" s="5"/>
      <c r="E3" s="2" t="s">
        <v>11</v>
      </c>
      <c r="F3" s="4">
        <f xml:space="preserve"> F1/(F2/SQRT(10))</f>
        <v>3.6180615518727408</v>
      </c>
    </row>
    <row r="4" spans="1:11" x14ac:dyDescent="0.25">
      <c r="A4" s="4">
        <v>1</v>
      </c>
      <c r="B4" s="4">
        <v>0.85</v>
      </c>
      <c r="C4" s="4">
        <f t="shared" si="0"/>
        <v>0.15000000000000002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25">
      <c r="A5" s="4">
        <v>0.91666666666666596</v>
      </c>
      <c r="B5" s="4">
        <v>0.9</v>
      </c>
      <c r="C5" s="4">
        <f t="shared" si="0"/>
        <v>1.6666666666665941E-2</v>
      </c>
      <c r="D5" s="5"/>
      <c r="I5" s="8" t="s">
        <v>36</v>
      </c>
      <c r="J5" s="8">
        <v>0.97</v>
      </c>
      <c r="K5" s="8">
        <v>0.88250000000000006</v>
      </c>
    </row>
    <row r="6" spans="1:11" x14ac:dyDescent="0.25">
      <c r="A6" s="4">
        <v>1</v>
      </c>
      <c r="B6" s="4">
        <v>0.77500000000000002</v>
      </c>
      <c r="C6" s="4">
        <f t="shared" si="0"/>
        <v>0.22499999999999998</v>
      </c>
      <c r="D6" s="5"/>
      <c r="I6" s="8" t="s">
        <v>37</v>
      </c>
      <c r="J6" s="8">
        <v>2.7654320987654437E-3</v>
      </c>
      <c r="K6" s="8">
        <v>2.7499999999999981E-3</v>
      </c>
    </row>
    <row r="7" spans="1:11" x14ac:dyDescent="0.25">
      <c r="A7" s="4">
        <v>0.85</v>
      </c>
      <c r="B7" s="4">
        <v>0.875</v>
      </c>
      <c r="C7" s="4">
        <f t="shared" si="0"/>
        <v>-2.5000000000000022E-2</v>
      </c>
      <c r="D7" s="5"/>
      <c r="I7" s="8" t="s">
        <v>38</v>
      </c>
      <c r="J7" s="8">
        <v>10</v>
      </c>
      <c r="K7" s="8">
        <v>10</v>
      </c>
    </row>
    <row r="8" spans="1:11" x14ac:dyDescent="0.25">
      <c r="A8" s="4">
        <v>1</v>
      </c>
      <c r="B8" s="4">
        <v>0.95</v>
      </c>
      <c r="C8" s="4">
        <f t="shared" si="0"/>
        <v>5.0000000000000044E-2</v>
      </c>
      <c r="D8" s="5"/>
      <c r="I8" s="8" t="s">
        <v>39</v>
      </c>
      <c r="J8" s="8">
        <v>-6.0436722301904298E-2</v>
      </c>
      <c r="K8" s="8"/>
    </row>
    <row r="9" spans="1:11" x14ac:dyDescent="0.25">
      <c r="A9" s="4">
        <v>1</v>
      </c>
      <c r="B9" s="4">
        <v>0.95</v>
      </c>
      <c r="C9" s="4">
        <f t="shared" si="0"/>
        <v>5.0000000000000044E-2</v>
      </c>
      <c r="D9" s="5"/>
      <c r="I9" s="8" t="s">
        <v>40</v>
      </c>
      <c r="J9" s="8">
        <v>0</v>
      </c>
      <c r="K9" s="8"/>
    </row>
    <row r="10" spans="1:11" x14ac:dyDescent="0.25">
      <c r="A10" s="4">
        <v>1</v>
      </c>
      <c r="B10" s="4">
        <v>0.88749999999999996</v>
      </c>
      <c r="C10" s="4">
        <f t="shared" si="0"/>
        <v>0.11250000000000004</v>
      </c>
      <c r="D10" s="5"/>
      <c r="I10" s="8" t="s">
        <v>41</v>
      </c>
      <c r="J10" s="8">
        <v>9</v>
      </c>
      <c r="K10" s="8"/>
    </row>
    <row r="11" spans="1:11" x14ac:dyDescent="0.25">
      <c r="A11" s="4">
        <v>1</v>
      </c>
      <c r="B11" s="4">
        <v>0.83750000000000002</v>
      </c>
      <c r="C11" s="4">
        <f t="shared" si="0"/>
        <v>0.16249999999999998</v>
      </c>
      <c r="D11" s="5"/>
      <c r="I11" s="8" t="s">
        <v>42</v>
      </c>
      <c r="J11" s="8">
        <v>3.6180615518727408</v>
      </c>
      <c r="K11" s="8"/>
    </row>
    <row r="12" spans="1:11" x14ac:dyDescent="0.25">
      <c r="I12" s="8" t="s">
        <v>43</v>
      </c>
      <c r="J12" s="8">
        <v>2.7943073377107467E-3</v>
      </c>
      <c r="K12" s="8"/>
    </row>
    <row r="13" spans="1:11" x14ac:dyDescent="0.25">
      <c r="I13" s="8" t="s">
        <v>44</v>
      </c>
      <c r="J13" s="8">
        <v>1.8331129326562374</v>
      </c>
      <c r="K13" s="8"/>
    </row>
    <row r="14" spans="1:11" x14ac:dyDescent="0.25">
      <c r="I14" s="8" t="s">
        <v>45</v>
      </c>
      <c r="J14" s="8">
        <v>5.5886146754214935E-3</v>
      </c>
      <c r="K14" s="8"/>
    </row>
    <row r="15" spans="1:11" ht="15.75" thickBot="1" x14ac:dyDescent="0.3">
      <c r="I15" s="9" t="s">
        <v>46</v>
      </c>
      <c r="J15" s="9">
        <v>2.2621571627982053</v>
      </c>
      <c r="K15" s="9"/>
    </row>
    <row r="17" spans="1:7" x14ac:dyDescent="0.25">
      <c r="A17" s="13" t="s">
        <v>29</v>
      </c>
      <c r="B17" s="13"/>
      <c r="C17" s="13"/>
      <c r="D17" s="13"/>
      <c r="E17" s="13"/>
      <c r="F17" s="13"/>
      <c r="G17" s="13"/>
    </row>
    <row r="18" spans="1:7" x14ac:dyDescent="0.25">
      <c r="A18" s="13" t="s">
        <v>30</v>
      </c>
      <c r="B18" s="13"/>
      <c r="C18" s="13"/>
      <c r="D18" s="13"/>
      <c r="E18" s="13"/>
      <c r="F18" s="13"/>
      <c r="G18" s="13"/>
    </row>
    <row r="20" spans="1:7" x14ac:dyDescent="0.25">
      <c r="A20" s="13" t="s">
        <v>20</v>
      </c>
      <c r="B20" s="13"/>
      <c r="C20" s="13"/>
      <c r="D20" s="13"/>
      <c r="E20" s="13"/>
      <c r="F20" s="13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0672-B5A9-4328-9151-BA585E1FD60C}">
  <dimension ref="A1:K20"/>
  <sheetViews>
    <sheetView workbookViewId="0">
      <selection activeCell="O10" sqref="O10"/>
    </sheetView>
  </sheetViews>
  <sheetFormatPr defaultRowHeight="15" x14ac:dyDescent="0.25"/>
  <sheetData>
    <row r="1" spans="1:11" x14ac:dyDescent="0.25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0</v>
      </c>
    </row>
    <row r="2" spans="1:11" x14ac:dyDescent="0.25">
      <c r="A2" s="4">
        <v>1</v>
      </c>
      <c r="B2" s="4">
        <v>1</v>
      </c>
      <c r="C2" s="4">
        <f>A2-B2</f>
        <v>0</v>
      </c>
      <c r="D2" s="5"/>
      <c r="E2" s="2" t="s">
        <v>10</v>
      </c>
      <c r="F2" s="3">
        <f>STDEV(C2:C11)</f>
        <v>0</v>
      </c>
      <c r="I2" t="s">
        <v>35</v>
      </c>
    </row>
    <row r="3" spans="1:11" ht="15.75" thickBot="1" x14ac:dyDescent="0.3">
      <c r="A3" s="6">
        <v>1</v>
      </c>
      <c r="B3" s="4">
        <v>1</v>
      </c>
      <c r="C3" s="4">
        <f t="shared" ref="C3:C11" si="0">A3-B3</f>
        <v>0</v>
      </c>
      <c r="D3" s="5"/>
      <c r="E3" s="2" t="s">
        <v>11</v>
      </c>
      <c r="F3" s="4" t="e">
        <f xml:space="preserve"> F1/(F2/SQRT(10))</f>
        <v>#DIV/0!</v>
      </c>
    </row>
    <row r="4" spans="1:11" x14ac:dyDescent="0.25">
      <c r="A4" s="4">
        <v>1</v>
      </c>
      <c r="B4" s="4">
        <v>1</v>
      </c>
      <c r="C4" s="4">
        <f t="shared" si="0"/>
        <v>0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25">
      <c r="A5" s="4">
        <v>1</v>
      </c>
      <c r="B5" s="4">
        <v>1</v>
      </c>
      <c r="C5" s="4">
        <f t="shared" si="0"/>
        <v>0</v>
      </c>
      <c r="D5" s="5"/>
      <c r="I5" s="8" t="s">
        <v>36</v>
      </c>
      <c r="J5" s="8">
        <v>1</v>
      </c>
      <c r="K5" s="8">
        <v>1</v>
      </c>
    </row>
    <row r="6" spans="1:11" x14ac:dyDescent="0.25">
      <c r="A6" s="4">
        <v>1</v>
      </c>
      <c r="B6" s="4">
        <v>1</v>
      </c>
      <c r="C6" s="4">
        <f t="shared" si="0"/>
        <v>0</v>
      </c>
      <c r="D6" s="5"/>
      <c r="I6" s="8" t="s">
        <v>37</v>
      </c>
      <c r="J6" s="8">
        <v>0</v>
      </c>
      <c r="K6" s="8">
        <v>0</v>
      </c>
    </row>
    <row r="7" spans="1:11" x14ac:dyDescent="0.25">
      <c r="A7" s="4">
        <v>1</v>
      </c>
      <c r="B7" s="4">
        <v>1</v>
      </c>
      <c r="C7" s="4">
        <f t="shared" si="0"/>
        <v>0</v>
      </c>
      <c r="D7" s="5"/>
      <c r="I7" s="8" t="s">
        <v>38</v>
      </c>
      <c r="J7" s="8">
        <v>10</v>
      </c>
      <c r="K7" s="8">
        <v>10</v>
      </c>
    </row>
    <row r="8" spans="1:11" x14ac:dyDescent="0.25">
      <c r="A8" s="4">
        <v>1</v>
      </c>
      <c r="B8" s="4">
        <v>1</v>
      </c>
      <c r="C8" s="4">
        <f t="shared" si="0"/>
        <v>0</v>
      </c>
      <c r="D8" s="5"/>
      <c r="I8" s="8" t="s">
        <v>39</v>
      </c>
      <c r="J8" s="8" t="e">
        <v>#DIV/0!</v>
      </c>
      <c r="K8" s="8"/>
    </row>
    <row r="9" spans="1:11" x14ac:dyDescent="0.25">
      <c r="A9" s="4">
        <v>1</v>
      </c>
      <c r="B9" s="4">
        <v>1</v>
      </c>
      <c r="C9" s="4">
        <f t="shared" si="0"/>
        <v>0</v>
      </c>
      <c r="D9" s="5"/>
      <c r="I9" s="8" t="s">
        <v>40</v>
      </c>
      <c r="J9" s="8">
        <v>0</v>
      </c>
      <c r="K9" s="8"/>
    </row>
    <row r="10" spans="1:11" x14ac:dyDescent="0.25">
      <c r="A10" s="4">
        <v>1</v>
      </c>
      <c r="B10" s="4">
        <v>1</v>
      </c>
      <c r="C10" s="4">
        <f t="shared" si="0"/>
        <v>0</v>
      </c>
      <c r="D10" s="5"/>
      <c r="I10" s="8" t="s">
        <v>41</v>
      </c>
      <c r="J10" s="8">
        <v>9</v>
      </c>
      <c r="K10" s="8"/>
    </row>
    <row r="11" spans="1:11" x14ac:dyDescent="0.25">
      <c r="A11" s="4">
        <v>1</v>
      </c>
      <c r="B11" s="4">
        <v>1</v>
      </c>
      <c r="C11" s="4">
        <f t="shared" si="0"/>
        <v>0</v>
      </c>
      <c r="D11" s="5"/>
      <c r="I11" s="8" t="s">
        <v>42</v>
      </c>
      <c r="J11" s="8" t="e">
        <v>#DIV/0!</v>
      </c>
      <c r="K11" s="8"/>
    </row>
    <row r="12" spans="1:11" x14ac:dyDescent="0.25">
      <c r="I12" s="8" t="s">
        <v>43</v>
      </c>
      <c r="J12" s="8" t="e">
        <v>#DIV/0!</v>
      </c>
      <c r="K12" s="8"/>
    </row>
    <row r="13" spans="1:11" x14ac:dyDescent="0.25">
      <c r="I13" s="8" t="s">
        <v>44</v>
      </c>
      <c r="J13" s="8" t="e">
        <v>#DIV/0!</v>
      </c>
      <c r="K13" s="8"/>
    </row>
    <row r="14" spans="1:11" x14ac:dyDescent="0.25">
      <c r="I14" s="8" t="s">
        <v>45</v>
      </c>
      <c r="J14" s="8" t="e">
        <v>#DIV/0!</v>
      </c>
      <c r="K14" s="8"/>
    </row>
    <row r="15" spans="1:11" ht="15.75" thickBot="1" x14ac:dyDescent="0.3">
      <c r="I15" s="9" t="s">
        <v>46</v>
      </c>
      <c r="J15" s="9" t="e">
        <v>#DIV/0!</v>
      </c>
      <c r="K15" s="9"/>
    </row>
    <row r="17" spans="1:7" x14ac:dyDescent="0.25">
      <c r="A17" s="13" t="s">
        <v>31</v>
      </c>
      <c r="B17" s="13"/>
      <c r="C17" s="13"/>
      <c r="D17" s="13"/>
      <c r="E17" s="13"/>
      <c r="F17" s="13"/>
      <c r="G17" s="13"/>
    </row>
    <row r="18" spans="1:7" x14ac:dyDescent="0.25">
      <c r="A18" s="13" t="s">
        <v>32</v>
      </c>
      <c r="B18" s="13"/>
      <c r="C18" s="13"/>
      <c r="D18" s="13"/>
      <c r="E18" s="13"/>
      <c r="F18" s="13"/>
      <c r="G18" s="13"/>
    </row>
    <row r="20" spans="1:7" x14ac:dyDescent="0.25">
      <c r="A20" s="13" t="s">
        <v>15</v>
      </c>
      <c r="B20" s="13"/>
      <c r="C20" s="13"/>
      <c r="D20" s="13"/>
      <c r="E20" s="13"/>
      <c r="F20" s="13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A73B1-6F70-4B65-9CA1-1C496E27908D}">
  <dimension ref="A1:K20"/>
  <sheetViews>
    <sheetView workbookViewId="0">
      <selection activeCell="F3" sqref="F3"/>
    </sheetView>
  </sheetViews>
  <sheetFormatPr defaultRowHeight="15" x14ac:dyDescent="0.25"/>
  <sheetData>
    <row r="1" spans="1:11" x14ac:dyDescent="0.25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5.7083333333333305E-2</v>
      </c>
    </row>
    <row r="2" spans="1:11" x14ac:dyDescent="0.25">
      <c r="A2" s="4">
        <v>1</v>
      </c>
      <c r="B2" s="4">
        <v>1</v>
      </c>
      <c r="C2" s="4">
        <f>A2-B2</f>
        <v>0</v>
      </c>
      <c r="D2" s="5"/>
      <c r="E2" s="2" t="s">
        <v>10</v>
      </c>
      <c r="F2" s="3">
        <f>STDEV(C2:C11)</f>
        <v>8.4186603799293755E-2</v>
      </c>
      <c r="I2" t="s">
        <v>35</v>
      </c>
    </row>
    <row r="3" spans="1:11" ht="15.75" thickBot="1" x14ac:dyDescent="0.3">
      <c r="A3" s="6">
        <v>0.93333333333333302</v>
      </c>
      <c r="B3" s="4">
        <v>0.95</v>
      </c>
      <c r="C3" s="4">
        <f t="shared" ref="C3:C11" si="0">A3-B3</f>
        <v>-1.6666666666666941E-2</v>
      </c>
      <c r="D3" s="5"/>
      <c r="E3" s="2" t="s">
        <v>11</v>
      </c>
      <c r="F3" s="4">
        <f xml:space="preserve"> F1/(F2/SQRT(10))</f>
        <v>2.1442051540444638</v>
      </c>
    </row>
    <row r="4" spans="1:11" x14ac:dyDescent="0.25">
      <c r="A4" s="4">
        <v>1</v>
      </c>
      <c r="B4" s="4">
        <v>0.95</v>
      </c>
      <c r="C4" s="4">
        <f t="shared" si="0"/>
        <v>5.0000000000000044E-2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25">
      <c r="A5" s="4">
        <v>1</v>
      </c>
      <c r="B5" s="4">
        <v>1</v>
      </c>
      <c r="C5" s="4">
        <f t="shared" si="0"/>
        <v>0</v>
      </c>
      <c r="D5" s="5"/>
      <c r="I5" s="8" t="s">
        <v>36</v>
      </c>
      <c r="J5" s="8">
        <v>0.9933333333333334</v>
      </c>
      <c r="K5" s="8">
        <v>0.93625000000000003</v>
      </c>
    </row>
    <row r="6" spans="1:11" x14ac:dyDescent="0.25">
      <c r="A6" s="4">
        <v>1</v>
      </c>
      <c r="B6" s="4">
        <v>1</v>
      </c>
      <c r="C6" s="4">
        <f t="shared" si="0"/>
        <v>0</v>
      </c>
      <c r="D6" s="5"/>
      <c r="I6" s="8" t="s">
        <v>37</v>
      </c>
      <c r="J6" s="8">
        <v>4.444444444444488E-4</v>
      </c>
      <c r="K6" s="8">
        <v>6.4392361111111109E-3</v>
      </c>
    </row>
    <row r="7" spans="1:11" x14ac:dyDescent="0.25">
      <c r="A7" s="4">
        <v>1</v>
      </c>
      <c r="B7" s="4">
        <v>0.8125</v>
      </c>
      <c r="C7" s="4">
        <f t="shared" si="0"/>
        <v>0.1875</v>
      </c>
      <c r="D7" s="5"/>
      <c r="I7" s="8" t="s">
        <v>38</v>
      </c>
      <c r="J7" s="8">
        <v>10</v>
      </c>
      <c r="K7" s="8">
        <v>10</v>
      </c>
    </row>
    <row r="8" spans="1:11" x14ac:dyDescent="0.25">
      <c r="A8" s="4">
        <v>1</v>
      </c>
      <c r="B8" s="4">
        <v>1</v>
      </c>
      <c r="C8" s="4">
        <f t="shared" si="0"/>
        <v>0</v>
      </c>
      <c r="D8" s="5"/>
      <c r="I8" s="8" t="s">
        <v>39</v>
      </c>
      <c r="J8" s="8">
        <v>-6.0206449092993886E-2</v>
      </c>
      <c r="K8" s="8"/>
    </row>
    <row r="9" spans="1:11" x14ac:dyDescent="0.25">
      <c r="A9" s="4">
        <v>1</v>
      </c>
      <c r="B9" s="4">
        <v>0.9375</v>
      </c>
      <c r="C9" s="4">
        <f t="shared" si="0"/>
        <v>6.25E-2</v>
      </c>
      <c r="D9" s="5"/>
      <c r="I9" s="8" t="s">
        <v>40</v>
      </c>
      <c r="J9" s="8">
        <v>0</v>
      </c>
      <c r="K9" s="8"/>
    </row>
    <row r="10" spans="1:11" x14ac:dyDescent="0.25">
      <c r="A10" s="4">
        <v>1</v>
      </c>
      <c r="B10" s="4">
        <v>0.9375</v>
      </c>
      <c r="C10" s="4">
        <f t="shared" si="0"/>
        <v>6.25E-2</v>
      </c>
      <c r="D10" s="5"/>
      <c r="I10" s="8" t="s">
        <v>41</v>
      </c>
      <c r="J10" s="8">
        <v>9</v>
      </c>
      <c r="K10" s="8"/>
    </row>
    <row r="11" spans="1:11" x14ac:dyDescent="0.25">
      <c r="A11" s="4">
        <v>1</v>
      </c>
      <c r="B11" s="4">
        <v>0.77500000000000002</v>
      </c>
      <c r="C11" s="4">
        <f t="shared" si="0"/>
        <v>0.22499999999999998</v>
      </c>
      <c r="D11" s="5"/>
      <c r="I11" s="8" t="s">
        <v>42</v>
      </c>
      <c r="J11" s="8">
        <v>2.1442051540444638</v>
      </c>
      <c r="K11" s="8"/>
    </row>
    <row r="12" spans="1:11" x14ac:dyDescent="0.25">
      <c r="I12" s="8" t="s">
        <v>43</v>
      </c>
      <c r="J12" s="8">
        <v>3.0302657695910513E-2</v>
      </c>
      <c r="K12" s="8"/>
    </row>
    <row r="13" spans="1:11" x14ac:dyDescent="0.25">
      <c r="I13" s="8" t="s">
        <v>44</v>
      </c>
      <c r="J13" s="8">
        <v>1.8331129326562374</v>
      </c>
      <c r="K13" s="8"/>
    </row>
    <row r="14" spans="1:11" x14ac:dyDescent="0.25">
      <c r="I14" s="8" t="s">
        <v>45</v>
      </c>
      <c r="J14" s="8">
        <v>6.0605315391821027E-2</v>
      </c>
      <c r="K14" s="8"/>
    </row>
    <row r="15" spans="1:11" ht="15.75" thickBot="1" x14ac:dyDescent="0.3">
      <c r="I15" s="9" t="s">
        <v>46</v>
      </c>
      <c r="J15" s="9">
        <v>2.2621571627982053</v>
      </c>
      <c r="K15" s="9"/>
    </row>
    <row r="17" spans="1:7" x14ac:dyDescent="0.25">
      <c r="A17" s="13" t="s">
        <v>33</v>
      </c>
      <c r="B17" s="13"/>
      <c r="C17" s="13"/>
      <c r="D17" s="13"/>
      <c r="E17" s="13"/>
      <c r="F17" s="13"/>
      <c r="G17" s="13"/>
    </row>
    <row r="18" spans="1:7" x14ac:dyDescent="0.25">
      <c r="A18" s="13" t="s">
        <v>34</v>
      </c>
      <c r="B18" s="13"/>
      <c r="C18" s="13"/>
      <c r="D18" s="13"/>
      <c r="E18" s="13"/>
      <c r="F18" s="13"/>
      <c r="G18" s="13"/>
    </row>
    <row r="20" spans="1:7" x14ac:dyDescent="0.25">
      <c r="A20" s="13" t="s">
        <v>15</v>
      </c>
      <c r="B20" s="13"/>
      <c r="C20" s="13"/>
      <c r="D20" s="13"/>
      <c r="E20" s="13"/>
      <c r="F20" s="13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0D9A-CF85-447A-B680-EBC46EFD1876}">
  <dimension ref="A1:E11"/>
  <sheetViews>
    <sheetView tabSelected="1" workbookViewId="0">
      <selection activeCell="M15" sqref="M15"/>
    </sheetView>
  </sheetViews>
  <sheetFormatPr defaultRowHeight="15" x14ac:dyDescent="0.25"/>
  <cols>
    <col min="1" max="1" width="16.28515625" customWidth="1"/>
    <col min="2" max="2" width="19.28515625" customWidth="1"/>
    <col min="3" max="3" width="24.28515625" customWidth="1"/>
    <col min="4" max="4" width="13.85546875" customWidth="1"/>
    <col min="5" max="5" width="17.140625" customWidth="1"/>
  </cols>
  <sheetData>
    <row r="1" spans="1:5" x14ac:dyDescent="0.25">
      <c r="A1" s="7"/>
      <c r="B1" s="7" t="s">
        <v>47</v>
      </c>
      <c r="C1" s="7" t="s">
        <v>48</v>
      </c>
      <c r="D1" s="7" t="s">
        <v>11</v>
      </c>
      <c r="E1" s="7" t="s">
        <v>49</v>
      </c>
    </row>
    <row r="2" spans="1:5" x14ac:dyDescent="0.25">
      <c r="A2" s="7" t="s">
        <v>0</v>
      </c>
      <c r="B2" s="14">
        <v>0.17958333333333321</v>
      </c>
      <c r="C2" s="14">
        <v>0.27536066416678046</v>
      </c>
      <c r="D2" s="14">
        <v>2.062358343218587</v>
      </c>
      <c r="E2" s="7">
        <v>2.262</v>
      </c>
    </row>
    <row r="3" spans="1:5" x14ac:dyDescent="0.25">
      <c r="A3" s="7" t="s">
        <v>50</v>
      </c>
      <c r="B3" s="14">
        <v>1.1250000000000005E-2</v>
      </c>
      <c r="C3" s="14">
        <v>2.3899383999499986E-2</v>
      </c>
      <c r="D3" s="14">
        <v>1.4885581853339227</v>
      </c>
      <c r="E3" s="7">
        <v>2.262</v>
      </c>
    </row>
    <row r="4" spans="1:5" x14ac:dyDescent="0.25">
      <c r="A4" s="7" t="s">
        <v>1</v>
      </c>
      <c r="B4" s="14">
        <v>0.31888888888888889</v>
      </c>
      <c r="C4" s="14">
        <v>0.14687415177935625</v>
      </c>
      <c r="D4" s="14">
        <v>6.8658453321599824</v>
      </c>
      <c r="E4" s="7">
        <v>2.262</v>
      </c>
    </row>
    <row r="5" spans="1:5" x14ac:dyDescent="0.25">
      <c r="A5" s="7" t="s">
        <v>51</v>
      </c>
      <c r="B5" s="14">
        <v>0.138333333333333</v>
      </c>
      <c r="C5" s="14">
        <v>9.1851665173048172E-2</v>
      </c>
      <c r="D5" s="14">
        <v>4.7625528490144884</v>
      </c>
      <c r="E5" s="7">
        <v>2.262</v>
      </c>
    </row>
    <row r="6" spans="1:5" x14ac:dyDescent="0.25">
      <c r="A6" s="7" t="s">
        <v>52</v>
      </c>
      <c r="B6" s="14">
        <v>2.3750000000000004E-2</v>
      </c>
      <c r="C6" s="14">
        <v>4.2675292096897896E-2</v>
      </c>
      <c r="D6" s="14">
        <v>1.7598964351191495</v>
      </c>
      <c r="E6" s="7">
        <v>2.262</v>
      </c>
    </row>
    <row r="7" spans="1:5" x14ac:dyDescent="0.25">
      <c r="A7" s="7" t="s">
        <v>53</v>
      </c>
      <c r="B7" s="14">
        <v>6.374999999999971E-2</v>
      </c>
      <c r="C7" s="14">
        <v>0.10932681919392764</v>
      </c>
      <c r="D7" s="14">
        <v>1.8439684088689785</v>
      </c>
      <c r="E7" s="7">
        <v>2.262</v>
      </c>
    </row>
    <row r="8" spans="1:5" x14ac:dyDescent="0.25">
      <c r="A8" s="7" t="s">
        <v>2</v>
      </c>
      <c r="B8" s="14">
        <v>4.2916666666666291E-2</v>
      </c>
      <c r="C8" s="14">
        <v>0.11137208933997166</v>
      </c>
      <c r="D8" s="14">
        <v>1.2185675697850411</v>
      </c>
      <c r="E8" s="7">
        <v>2.262</v>
      </c>
    </row>
    <row r="9" spans="1:5" x14ac:dyDescent="0.25">
      <c r="A9" s="7" t="s">
        <v>3</v>
      </c>
      <c r="B9" s="14">
        <v>8.7499999999999897E-2</v>
      </c>
      <c r="C9" s="14">
        <v>7.6477221655201211E-2</v>
      </c>
      <c r="D9" s="14">
        <v>3.6180615518727408</v>
      </c>
      <c r="E9" s="7">
        <v>2.262</v>
      </c>
    </row>
    <row r="10" spans="1:5" x14ac:dyDescent="0.25">
      <c r="A10" s="7" t="s">
        <v>4</v>
      </c>
      <c r="B10" s="14">
        <v>0</v>
      </c>
      <c r="C10" s="14">
        <v>0</v>
      </c>
      <c r="D10" s="14">
        <v>0</v>
      </c>
      <c r="E10" s="7">
        <v>2.262</v>
      </c>
    </row>
    <row r="11" spans="1:5" x14ac:dyDescent="0.25">
      <c r="A11" s="7" t="s">
        <v>54</v>
      </c>
      <c r="B11" s="14">
        <v>5.7083333333333305E-2</v>
      </c>
      <c r="C11" s="14">
        <v>8.4186603799293755E-2</v>
      </c>
      <c r="D11" s="14">
        <v>2.1442051540444638</v>
      </c>
      <c r="E11" s="7">
        <v>2.262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EA37-132C-4419-8B3E-C58F28F71F34}">
  <dimension ref="A1:K20"/>
  <sheetViews>
    <sheetView workbookViewId="0">
      <selection activeCell="F3" sqref="F3"/>
    </sheetView>
  </sheetViews>
  <sheetFormatPr defaultRowHeight="15" x14ac:dyDescent="0.25"/>
  <cols>
    <col min="1" max="1" width="13.140625" customWidth="1"/>
    <col min="5" max="5" width="15.42578125" customWidth="1"/>
    <col min="9" max="9" width="14.7109375" customWidth="1"/>
    <col min="10" max="10" width="15" customWidth="1"/>
  </cols>
  <sheetData>
    <row r="1" spans="1:11" x14ac:dyDescent="0.25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0.17958333333333321</v>
      </c>
    </row>
    <row r="2" spans="1:11" x14ac:dyDescent="0.25">
      <c r="A2" s="4">
        <v>0.46666666666666601</v>
      </c>
      <c r="B2" s="4">
        <v>0.4375</v>
      </c>
      <c r="C2" s="4">
        <f>A2-B2</f>
        <v>2.9166666666666008E-2</v>
      </c>
      <c r="D2" s="5"/>
      <c r="E2" s="2" t="s">
        <v>10</v>
      </c>
      <c r="F2" s="3">
        <f>STDEV(C2:C11)</f>
        <v>0.27536066416678046</v>
      </c>
      <c r="I2" t="s">
        <v>35</v>
      </c>
    </row>
    <row r="3" spans="1:11" ht="15.75" thickBot="1" x14ac:dyDescent="0.3">
      <c r="A3" s="6">
        <v>0.266666666666666</v>
      </c>
      <c r="B3" s="4">
        <v>0.55000000000000004</v>
      </c>
      <c r="C3" s="4">
        <f t="shared" ref="C3:C11" si="0">A3-B3</f>
        <v>-0.28333333333333405</v>
      </c>
      <c r="D3" s="5"/>
      <c r="E3" s="2" t="s">
        <v>11</v>
      </c>
      <c r="F3" s="4">
        <f xml:space="preserve"> F1/(F2/SQRT(10))</f>
        <v>2.062358343218587</v>
      </c>
    </row>
    <row r="4" spans="1:11" x14ac:dyDescent="0.25">
      <c r="A4" s="4">
        <v>0.91666666666666596</v>
      </c>
      <c r="B4" s="4">
        <v>0.67500000000000004</v>
      </c>
      <c r="C4" s="4">
        <f t="shared" si="0"/>
        <v>0.24166666666666592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25">
      <c r="A5" s="4">
        <v>0.85</v>
      </c>
      <c r="B5" s="4">
        <v>0.57499999999999996</v>
      </c>
      <c r="C5" s="4">
        <f t="shared" si="0"/>
        <v>0.27500000000000002</v>
      </c>
      <c r="D5" s="5"/>
      <c r="I5" s="8" t="s">
        <v>36</v>
      </c>
      <c r="J5" s="8">
        <v>0.67833333333333312</v>
      </c>
      <c r="K5" s="8">
        <v>0.49874999999999992</v>
      </c>
    </row>
    <row r="6" spans="1:11" x14ac:dyDescent="0.25">
      <c r="A6" s="4">
        <v>0.93333333333333302</v>
      </c>
      <c r="B6" s="4">
        <v>0.4</v>
      </c>
      <c r="C6" s="4">
        <f t="shared" si="0"/>
        <v>0.53333333333333299</v>
      </c>
      <c r="D6" s="5"/>
      <c r="I6" s="8" t="s">
        <v>37</v>
      </c>
      <c r="J6" s="8">
        <v>7.487962962962956E-2</v>
      </c>
      <c r="K6" s="8">
        <v>1.0467013888888932E-2</v>
      </c>
    </row>
    <row r="7" spans="1:11" x14ac:dyDescent="0.25">
      <c r="A7" s="4">
        <v>0.5</v>
      </c>
      <c r="B7" s="4">
        <v>0.5</v>
      </c>
      <c r="C7" s="4">
        <f t="shared" si="0"/>
        <v>0</v>
      </c>
      <c r="D7" s="5"/>
      <c r="I7" s="8" t="s">
        <v>38</v>
      </c>
      <c r="J7" s="8">
        <v>10</v>
      </c>
      <c r="K7" s="8">
        <v>10</v>
      </c>
    </row>
    <row r="8" spans="1:11" x14ac:dyDescent="0.25">
      <c r="A8" s="4">
        <v>0.85</v>
      </c>
      <c r="B8" s="4">
        <v>0.61249999999999905</v>
      </c>
      <c r="C8" s="4">
        <f t="shared" si="0"/>
        <v>0.23750000000000093</v>
      </c>
      <c r="D8" s="5"/>
      <c r="I8" s="8" t="s">
        <v>39</v>
      </c>
      <c r="J8" s="8">
        <v>0.17008158751963506</v>
      </c>
      <c r="K8" s="8"/>
    </row>
    <row r="9" spans="1:11" x14ac:dyDescent="0.25">
      <c r="A9" s="4">
        <v>0.7</v>
      </c>
      <c r="B9" s="4">
        <v>0.47499999999999998</v>
      </c>
      <c r="C9" s="4">
        <f t="shared" si="0"/>
        <v>0.22499999999999998</v>
      </c>
      <c r="D9" s="5"/>
      <c r="I9" s="8" t="s">
        <v>40</v>
      </c>
      <c r="J9" s="8">
        <v>0</v>
      </c>
      <c r="K9" s="8"/>
    </row>
    <row r="10" spans="1:11" x14ac:dyDescent="0.25">
      <c r="A10" s="4">
        <v>0.3</v>
      </c>
      <c r="B10" s="4">
        <v>0.38750000000000001</v>
      </c>
      <c r="C10" s="4">
        <f t="shared" si="0"/>
        <v>-8.7500000000000022E-2</v>
      </c>
      <c r="D10" s="5"/>
      <c r="I10" s="8" t="s">
        <v>41</v>
      </c>
      <c r="J10" s="8">
        <v>9</v>
      </c>
      <c r="K10" s="8"/>
    </row>
    <row r="11" spans="1:11" x14ac:dyDescent="0.25">
      <c r="A11" s="4">
        <v>1</v>
      </c>
      <c r="B11" s="4">
        <v>0.375</v>
      </c>
      <c r="C11" s="4">
        <f t="shared" si="0"/>
        <v>0.625</v>
      </c>
      <c r="D11" s="5"/>
      <c r="I11" s="8" t="s">
        <v>42</v>
      </c>
      <c r="J11" s="8">
        <v>2.062358343218587</v>
      </c>
      <c r="K11" s="8"/>
    </row>
    <row r="12" spans="1:11" x14ac:dyDescent="0.25">
      <c r="I12" s="8" t="s">
        <v>43</v>
      </c>
      <c r="J12" s="8">
        <v>3.4607680108678922E-2</v>
      </c>
      <c r="K12" s="8"/>
    </row>
    <row r="13" spans="1:11" x14ac:dyDescent="0.25">
      <c r="I13" s="8" t="s">
        <v>44</v>
      </c>
      <c r="J13" s="8">
        <v>1.8331129326562374</v>
      </c>
      <c r="K13" s="8"/>
    </row>
    <row r="14" spans="1:11" x14ac:dyDescent="0.25">
      <c r="I14" s="8" t="s">
        <v>45</v>
      </c>
      <c r="J14" s="8">
        <v>6.9215360217357844E-2</v>
      </c>
      <c r="K14" s="8"/>
    </row>
    <row r="15" spans="1:11" ht="15.75" thickBot="1" x14ac:dyDescent="0.3">
      <c r="I15" s="9" t="s">
        <v>46</v>
      </c>
      <c r="J15" s="9">
        <v>2.2621571627982053</v>
      </c>
      <c r="K15" s="9"/>
    </row>
    <row r="17" spans="1:7" x14ac:dyDescent="0.25">
      <c r="A17" s="13" t="s">
        <v>13</v>
      </c>
      <c r="B17" s="13"/>
      <c r="C17" s="13"/>
      <c r="D17" s="13"/>
      <c r="E17" s="13"/>
      <c r="F17" s="13"/>
      <c r="G17" s="13"/>
    </row>
    <row r="18" spans="1:7" x14ac:dyDescent="0.25">
      <c r="A18" s="13" t="s">
        <v>14</v>
      </c>
      <c r="B18" s="13"/>
      <c r="C18" s="13"/>
      <c r="D18" s="13"/>
      <c r="E18" s="13"/>
      <c r="F18" s="13"/>
      <c r="G18" s="13"/>
    </row>
    <row r="20" spans="1:7" x14ac:dyDescent="0.25">
      <c r="A20" s="13" t="s">
        <v>15</v>
      </c>
      <c r="B20" s="13"/>
      <c r="C20" s="13"/>
      <c r="D20" s="13"/>
      <c r="E20" s="13"/>
      <c r="F20" s="13"/>
    </row>
  </sheetData>
  <mergeCells count="3">
    <mergeCell ref="A17:G17"/>
    <mergeCell ref="A18:G18"/>
    <mergeCell ref="A20:F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A8751-ECFC-4F6B-90EE-189F33ADE271}">
  <dimension ref="A1:K20"/>
  <sheetViews>
    <sheetView workbookViewId="0">
      <selection activeCell="F3" sqref="F3"/>
    </sheetView>
  </sheetViews>
  <sheetFormatPr defaultRowHeight="15" x14ac:dyDescent="0.25"/>
  <sheetData>
    <row r="1" spans="1:11" x14ac:dyDescent="0.25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1.1250000000000005E-2</v>
      </c>
    </row>
    <row r="2" spans="1:11" x14ac:dyDescent="0.25">
      <c r="A2" s="4">
        <v>1</v>
      </c>
      <c r="B2" s="4">
        <v>0.9375</v>
      </c>
      <c r="C2" s="4">
        <f>A2-B2</f>
        <v>6.25E-2</v>
      </c>
      <c r="D2" s="5"/>
      <c r="E2" s="2" t="s">
        <v>10</v>
      </c>
      <c r="F2" s="3">
        <f>STDEV(C2:C11)</f>
        <v>2.3899383999499986E-2</v>
      </c>
      <c r="I2" t="s">
        <v>35</v>
      </c>
    </row>
    <row r="3" spans="1:11" ht="15.75" thickBot="1" x14ac:dyDescent="0.3">
      <c r="A3" s="6">
        <v>1</v>
      </c>
      <c r="B3" s="4">
        <v>1</v>
      </c>
      <c r="C3" s="4">
        <f t="shared" ref="C3:C11" si="0">A3-B3</f>
        <v>0</v>
      </c>
      <c r="D3" s="5"/>
      <c r="E3" s="2" t="s">
        <v>11</v>
      </c>
      <c r="F3" s="4">
        <f xml:space="preserve"> F1/(F2/SQRT(10))</f>
        <v>1.4885581853339227</v>
      </c>
    </row>
    <row r="4" spans="1:11" x14ac:dyDescent="0.25">
      <c r="A4" s="4">
        <v>1</v>
      </c>
      <c r="B4" s="4">
        <v>1</v>
      </c>
      <c r="C4" s="4">
        <f t="shared" si="0"/>
        <v>0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25">
      <c r="A5" s="4">
        <v>1</v>
      </c>
      <c r="B5" s="4">
        <v>1</v>
      </c>
      <c r="C5" s="4">
        <f t="shared" si="0"/>
        <v>0</v>
      </c>
      <c r="D5" s="5"/>
      <c r="I5" s="8" t="s">
        <v>36</v>
      </c>
      <c r="J5" s="8">
        <v>1</v>
      </c>
      <c r="K5" s="8">
        <v>0.98874999999999991</v>
      </c>
    </row>
    <row r="6" spans="1:11" x14ac:dyDescent="0.25">
      <c r="A6" s="4">
        <v>1</v>
      </c>
      <c r="B6" s="4">
        <v>1</v>
      </c>
      <c r="C6" s="4">
        <f t="shared" si="0"/>
        <v>0</v>
      </c>
      <c r="D6" s="5"/>
      <c r="I6" s="8" t="s">
        <v>37</v>
      </c>
      <c r="J6" s="8">
        <v>0</v>
      </c>
      <c r="K6" s="8">
        <v>5.7118055555555589E-4</v>
      </c>
    </row>
    <row r="7" spans="1:11" x14ac:dyDescent="0.25">
      <c r="A7" s="4">
        <v>1</v>
      </c>
      <c r="B7" s="4">
        <v>0.95</v>
      </c>
      <c r="C7" s="4">
        <f t="shared" si="0"/>
        <v>5.0000000000000044E-2</v>
      </c>
      <c r="D7" s="5"/>
      <c r="I7" s="8" t="s">
        <v>38</v>
      </c>
      <c r="J7" s="8">
        <v>10</v>
      </c>
      <c r="K7" s="8">
        <v>10</v>
      </c>
    </row>
    <row r="8" spans="1:11" x14ac:dyDescent="0.25">
      <c r="A8" s="4">
        <v>1</v>
      </c>
      <c r="B8" s="4">
        <v>1</v>
      </c>
      <c r="C8" s="4">
        <f t="shared" si="0"/>
        <v>0</v>
      </c>
      <c r="D8" s="5"/>
      <c r="I8" s="8" t="s">
        <v>39</v>
      </c>
      <c r="J8" s="8" t="e">
        <v>#DIV/0!</v>
      </c>
      <c r="K8" s="8"/>
    </row>
    <row r="9" spans="1:11" x14ac:dyDescent="0.25">
      <c r="A9" s="4">
        <v>1</v>
      </c>
      <c r="B9" s="4">
        <v>1</v>
      </c>
      <c r="C9" s="4">
        <f t="shared" si="0"/>
        <v>0</v>
      </c>
      <c r="D9" s="5"/>
      <c r="I9" s="8" t="s">
        <v>40</v>
      </c>
      <c r="J9" s="8">
        <v>0</v>
      </c>
      <c r="K9" s="8"/>
    </row>
    <row r="10" spans="1:11" x14ac:dyDescent="0.25">
      <c r="A10" s="4">
        <v>1</v>
      </c>
      <c r="B10" s="4">
        <v>1</v>
      </c>
      <c r="C10" s="4">
        <f t="shared" si="0"/>
        <v>0</v>
      </c>
      <c r="D10" s="5"/>
      <c r="I10" s="8" t="s">
        <v>41</v>
      </c>
      <c r="J10" s="8">
        <v>9</v>
      </c>
      <c r="K10" s="8"/>
    </row>
    <row r="11" spans="1:11" x14ac:dyDescent="0.25">
      <c r="A11" s="4">
        <v>1</v>
      </c>
      <c r="B11" s="4">
        <v>1</v>
      </c>
      <c r="C11" s="4">
        <f t="shared" si="0"/>
        <v>0</v>
      </c>
      <c r="D11" s="5"/>
      <c r="I11" s="8" t="s">
        <v>42</v>
      </c>
      <c r="J11" s="8">
        <v>1.4885581853339227</v>
      </c>
      <c r="K11" s="8"/>
    </row>
    <row r="12" spans="1:11" x14ac:dyDescent="0.25">
      <c r="I12" s="8" t="s">
        <v>43</v>
      </c>
      <c r="J12" s="8">
        <v>8.5391306223097499E-2</v>
      </c>
      <c r="K12" s="8"/>
    </row>
    <row r="13" spans="1:11" x14ac:dyDescent="0.25">
      <c r="I13" s="8" t="s">
        <v>44</v>
      </c>
      <c r="J13" s="8">
        <v>1.8331129326562374</v>
      </c>
      <c r="K13" s="8"/>
    </row>
    <row r="14" spans="1:11" x14ac:dyDescent="0.25">
      <c r="I14" s="8" t="s">
        <v>45</v>
      </c>
      <c r="J14" s="8">
        <v>0.170782612446195</v>
      </c>
      <c r="K14" s="8"/>
    </row>
    <row r="15" spans="1:11" ht="15.75" thickBot="1" x14ac:dyDescent="0.3">
      <c r="I15" s="9" t="s">
        <v>46</v>
      </c>
      <c r="J15" s="9">
        <v>2.2621571627982053</v>
      </c>
      <c r="K15" s="9"/>
    </row>
    <row r="17" spans="1:7" x14ac:dyDescent="0.25">
      <c r="A17" s="13" t="s">
        <v>16</v>
      </c>
      <c r="B17" s="13"/>
      <c r="C17" s="13"/>
      <c r="D17" s="13"/>
      <c r="E17" s="13"/>
      <c r="F17" s="13"/>
      <c r="G17" s="13"/>
    </row>
    <row r="18" spans="1:7" x14ac:dyDescent="0.25">
      <c r="A18" s="13" t="s">
        <v>17</v>
      </c>
      <c r="B18" s="13"/>
      <c r="C18" s="13"/>
      <c r="D18" s="13"/>
      <c r="E18" s="13"/>
      <c r="F18" s="13"/>
      <c r="G18" s="13"/>
    </row>
    <row r="20" spans="1:7" x14ac:dyDescent="0.25">
      <c r="A20" s="13" t="s">
        <v>15</v>
      </c>
      <c r="B20" s="13"/>
      <c r="C20" s="13"/>
      <c r="D20" s="13"/>
      <c r="E20" s="13"/>
      <c r="F20" s="13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0666-663F-43CD-83FB-BEE96DD67D6F}">
  <dimension ref="A1:K20"/>
  <sheetViews>
    <sheetView workbookViewId="0">
      <selection activeCell="D29" sqref="D29"/>
    </sheetView>
  </sheetViews>
  <sheetFormatPr defaultRowHeight="15" x14ac:dyDescent="0.25"/>
  <sheetData>
    <row r="1" spans="1:11" x14ac:dyDescent="0.25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0.31888888888888889</v>
      </c>
    </row>
    <row r="2" spans="1:11" x14ac:dyDescent="0.25">
      <c r="A2" s="4">
        <v>1</v>
      </c>
      <c r="B2" s="4">
        <v>0.5</v>
      </c>
      <c r="C2" s="4">
        <f>A2-B2</f>
        <v>0.5</v>
      </c>
      <c r="D2" s="5"/>
      <c r="E2" s="2" t="s">
        <v>10</v>
      </c>
      <c r="F2" s="3">
        <f>STDEV(C2:C11)</f>
        <v>0.14687415177935625</v>
      </c>
      <c r="I2" t="s">
        <v>35</v>
      </c>
    </row>
    <row r="3" spans="1:11" ht="15.75" thickBot="1" x14ac:dyDescent="0.3">
      <c r="A3" s="6">
        <v>0.86666666666666603</v>
      </c>
      <c r="B3" s="4">
        <v>0.5</v>
      </c>
      <c r="C3" s="4">
        <f t="shared" ref="C3:C11" si="0">A3-B3</f>
        <v>0.36666666666666603</v>
      </c>
      <c r="D3" s="5"/>
      <c r="E3" s="2" t="s">
        <v>11</v>
      </c>
      <c r="F3" s="4">
        <f xml:space="preserve"> F1/(F2/SQRT(10))</f>
        <v>6.8658453321599824</v>
      </c>
    </row>
    <row r="4" spans="1:11" x14ac:dyDescent="0.25">
      <c r="A4" s="4">
        <v>0.85</v>
      </c>
      <c r="B4" s="4">
        <v>0.72222222222222199</v>
      </c>
      <c r="C4" s="4">
        <f t="shared" si="0"/>
        <v>0.12777777777777799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25">
      <c r="A5" s="4">
        <v>0.85</v>
      </c>
      <c r="B5" s="4">
        <v>0.55555555555555503</v>
      </c>
      <c r="C5" s="4">
        <f t="shared" si="0"/>
        <v>0.29444444444444495</v>
      </c>
      <c r="D5" s="5"/>
      <c r="I5" s="8" t="s">
        <v>36</v>
      </c>
      <c r="J5" s="8">
        <v>0.87999999999999967</v>
      </c>
      <c r="K5" s="8">
        <v>0.56111111111111067</v>
      </c>
    </row>
    <row r="6" spans="1:11" x14ac:dyDescent="0.25">
      <c r="A6" s="4">
        <v>1</v>
      </c>
      <c r="B6" s="4">
        <v>0.55555555555555503</v>
      </c>
      <c r="C6" s="4">
        <f t="shared" si="0"/>
        <v>0.44444444444444497</v>
      </c>
      <c r="D6" s="5"/>
      <c r="I6" s="8" t="s">
        <v>37</v>
      </c>
      <c r="J6" s="8">
        <v>9.3703703703702755E-3</v>
      </c>
      <c r="K6" s="8">
        <v>6.4814814814814587E-3</v>
      </c>
    </row>
    <row r="7" spans="1:11" x14ac:dyDescent="0.25">
      <c r="A7" s="4">
        <v>0.68333333333333302</v>
      </c>
      <c r="B7" s="4">
        <v>0.55555555555555503</v>
      </c>
      <c r="C7" s="4">
        <f t="shared" si="0"/>
        <v>0.12777777777777799</v>
      </c>
      <c r="D7" s="5"/>
      <c r="I7" s="8" t="s">
        <v>38</v>
      </c>
      <c r="J7" s="8">
        <v>10</v>
      </c>
      <c r="K7" s="8">
        <v>10</v>
      </c>
    </row>
    <row r="8" spans="1:11" x14ac:dyDescent="0.25">
      <c r="A8" s="4">
        <v>0.78333333333333299</v>
      </c>
      <c r="B8" s="4">
        <v>0.66666666666666596</v>
      </c>
      <c r="C8" s="4">
        <f t="shared" si="0"/>
        <v>0.11666666666666703</v>
      </c>
      <c r="D8" s="5"/>
      <c r="I8" s="8" t="s">
        <v>39</v>
      </c>
      <c r="J8" s="8">
        <v>-0.36699741920291062</v>
      </c>
      <c r="K8" s="8"/>
    </row>
    <row r="9" spans="1:11" x14ac:dyDescent="0.25">
      <c r="A9" s="4">
        <v>0.91666666666666596</v>
      </c>
      <c r="B9" s="4">
        <v>0.44444444444444398</v>
      </c>
      <c r="C9" s="4">
        <f t="shared" si="0"/>
        <v>0.47222222222222199</v>
      </c>
      <c r="D9" s="5"/>
      <c r="I9" s="8" t="s">
        <v>40</v>
      </c>
      <c r="J9" s="8">
        <v>0</v>
      </c>
      <c r="K9" s="8"/>
    </row>
    <row r="10" spans="1:11" x14ac:dyDescent="0.25">
      <c r="A10" s="4">
        <v>0.93333333333333302</v>
      </c>
      <c r="B10" s="4">
        <v>0.55555555555555503</v>
      </c>
      <c r="C10" s="4">
        <f t="shared" si="0"/>
        <v>0.37777777777777799</v>
      </c>
      <c r="D10" s="5"/>
      <c r="I10" s="8" t="s">
        <v>41</v>
      </c>
      <c r="J10" s="8">
        <v>9</v>
      </c>
      <c r="K10" s="8"/>
    </row>
    <row r="11" spans="1:11" x14ac:dyDescent="0.25">
      <c r="A11" s="4">
        <v>0.91666666666666596</v>
      </c>
      <c r="B11" s="4">
        <v>0.55555555555555503</v>
      </c>
      <c r="C11" s="4">
        <f t="shared" si="0"/>
        <v>0.36111111111111094</v>
      </c>
      <c r="D11" s="5"/>
      <c r="I11" s="8" t="s">
        <v>42</v>
      </c>
      <c r="J11" s="8">
        <v>6.8658453321599824</v>
      </c>
      <c r="K11" s="8"/>
    </row>
    <row r="12" spans="1:11" x14ac:dyDescent="0.25">
      <c r="I12" s="8" t="s">
        <v>43</v>
      </c>
      <c r="J12" s="8">
        <v>3.670931439442639E-5</v>
      </c>
      <c r="K12" s="8"/>
    </row>
    <row r="13" spans="1:11" x14ac:dyDescent="0.25">
      <c r="I13" s="8" t="s">
        <v>44</v>
      </c>
      <c r="J13" s="8">
        <v>1.8331129326562374</v>
      </c>
      <c r="K13" s="8"/>
    </row>
    <row r="14" spans="1:11" x14ac:dyDescent="0.25">
      <c r="I14" s="8" t="s">
        <v>45</v>
      </c>
      <c r="J14" s="8">
        <v>7.341862878885278E-5</v>
      </c>
      <c r="K14" s="8"/>
    </row>
    <row r="15" spans="1:11" ht="15.75" thickBot="1" x14ac:dyDescent="0.3">
      <c r="I15" s="9" t="s">
        <v>46</v>
      </c>
      <c r="J15" s="9">
        <v>2.2621571627982053</v>
      </c>
      <c r="K15" s="9"/>
    </row>
    <row r="17" spans="1:7" x14ac:dyDescent="0.25">
      <c r="A17" s="13" t="s">
        <v>18</v>
      </c>
      <c r="B17" s="13"/>
      <c r="C17" s="13"/>
      <c r="D17" s="13"/>
      <c r="E17" s="13"/>
      <c r="F17" s="13"/>
      <c r="G17" s="13"/>
    </row>
    <row r="18" spans="1:7" x14ac:dyDescent="0.25">
      <c r="A18" s="13" t="s">
        <v>19</v>
      </c>
      <c r="B18" s="13"/>
      <c r="C18" s="13"/>
      <c r="D18" s="13"/>
      <c r="E18" s="13"/>
      <c r="F18" s="13"/>
      <c r="G18" s="13"/>
    </row>
    <row r="20" spans="1:7" x14ac:dyDescent="0.25">
      <c r="A20" s="13" t="s">
        <v>20</v>
      </c>
      <c r="B20" s="13"/>
      <c r="C20" s="13"/>
      <c r="D20" s="13"/>
      <c r="E20" s="13"/>
      <c r="F20" s="13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F76D-338E-4829-B766-D2AAE508C8EE}">
  <dimension ref="A1:K20"/>
  <sheetViews>
    <sheetView workbookViewId="0">
      <selection activeCell="C29" sqref="C29"/>
    </sheetView>
  </sheetViews>
  <sheetFormatPr defaultRowHeight="15" x14ac:dyDescent="0.25"/>
  <sheetData>
    <row r="1" spans="1:11" x14ac:dyDescent="0.25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0.1383333333333332</v>
      </c>
    </row>
    <row r="2" spans="1:11" x14ac:dyDescent="0.25">
      <c r="A2" s="4">
        <v>1</v>
      </c>
      <c r="B2" s="4">
        <v>0.8</v>
      </c>
      <c r="C2" s="4">
        <f>A2-B2</f>
        <v>0.19999999999999996</v>
      </c>
      <c r="D2" s="5"/>
      <c r="E2" s="2" t="s">
        <v>10</v>
      </c>
      <c r="F2" s="3">
        <f>STDEV(C2:C11)</f>
        <v>9.1851665173048172E-2</v>
      </c>
      <c r="I2" t="s">
        <v>35</v>
      </c>
    </row>
    <row r="3" spans="1:11" ht="15.75" thickBot="1" x14ac:dyDescent="0.3">
      <c r="A3" s="6">
        <v>1</v>
      </c>
      <c r="B3" s="4">
        <v>0.9</v>
      </c>
      <c r="C3" s="4">
        <f t="shared" ref="C3:C11" si="0">A3-B3</f>
        <v>9.9999999999999978E-2</v>
      </c>
      <c r="D3" s="5"/>
      <c r="E3" s="2" t="s">
        <v>11</v>
      </c>
      <c r="F3" s="4">
        <f xml:space="preserve"> F1/(F2/SQRT(10))</f>
        <v>4.7625528490144884</v>
      </c>
    </row>
    <row r="4" spans="1:11" x14ac:dyDescent="0.25">
      <c r="A4" s="4">
        <v>1</v>
      </c>
      <c r="B4" s="4">
        <v>0.8</v>
      </c>
      <c r="C4" s="4">
        <f t="shared" si="0"/>
        <v>0.19999999999999996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25">
      <c r="A5" s="4">
        <v>0.93333333333333302</v>
      </c>
      <c r="B5" s="4">
        <v>0.95</v>
      </c>
      <c r="C5" s="4">
        <f t="shared" si="0"/>
        <v>-1.6666666666666941E-2</v>
      </c>
      <c r="D5" s="5"/>
      <c r="I5" s="8" t="s">
        <v>36</v>
      </c>
      <c r="J5" s="8">
        <v>0.96833333333333316</v>
      </c>
      <c r="K5" s="8">
        <v>0.83000000000000007</v>
      </c>
    </row>
    <row r="6" spans="1:11" x14ac:dyDescent="0.25">
      <c r="A6" s="4">
        <v>1</v>
      </c>
      <c r="B6" s="4">
        <v>0.85</v>
      </c>
      <c r="C6" s="4">
        <f t="shared" si="0"/>
        <v>0.15000000000000002</v>
      </c>
      <c r="D6" s="5"/>
      <c r="I6" s="8" t="s">
        <v>37</v>
      </c>
      <c r="J6" s="8">
        <v>3.2376543209876739E-3</v>
      </c>
      <c r="K6" s="8">
        <v>6.7083333333333309E-3</v>
      </c>
    </row>
    <row r="7" spans="1:11" x14ac:dyDescent="0.25">
      <c r="A7" s="4">
        <v>0.83333333333333304</v>
      </c>
      <c r="B7" s="4">
        <v>0.75</v>
      </c>
      <c r="C7" s="4">
        <f t="shared" si="0"/>
        <v>8.3333333333333037E-2</v>
      </c>
      <c r="D7" s="5"/>
      <c r="I7" s="8" t="s">
        <v>38</v>
      </c>
      <c r="J7" s="8">
        <v>10</v>
      </c>
      <c r="K7" s="8">
        <v>10</v>
      </c>
    </row>
    <row r="8" spans="1:11" x14ac:dyDescent="0.25">
      <c r="A8" s="4">
        <v>1</v>
      </c>
      <c r="B8" s="4">
        <v>0.8125</v>
      </c>
      <c r="C8" s="4">
        <f t="shared" si="0"/>
        <v>0.1875</v>
      </c>
      <c r="D8" s="5"/>
      <c r="I8" s="8" t="s">
        <v>39</v>
      </c>
      <c r="J8" s="8">
        <v>0.16192402738672731</v>
      </c>
      <c r="K8" s="8"/>
    </row>
    <row r="9" spans="1:11" x14ac:dyDescent="0.25">
      <c r="A9" s="4">
        <v>1</v>
      </c>
      <c r="B9" s="4">
        <v>0.9375</v>
      </c>
      <c r="C9" s="4">
        <f t="shared" si="0"/>
        <v>6.25E-2</v>
      </c>
      <c r="D9" s="5"/>
      <c r="I9" s="8" t="s">
        <v>40</v>
      </c>
      <c r="J9" s="8">
        <v>0</v>
      </c>
      <c r="K9" s="8"/>
    </row>
    <row r="10" spans="1:11" x14ac:dyDescent="0.25">
      <c r="A10" s="4">
        <v>0.91666666666666596</v>
      </c>
      <c r="B10" s="4">
        <v>0.8125</v>
      </c>
      <c r="C10" s="4">
        <f t="shared" si="0"/>
        <v>0.10416666666666596</v>
      </c>
      <c r="D10" s="5"/>
      <c r="I10" s="8" t="s">
        <v>41</v>
      </c>
      <c r="J10" s="8">
        <v>9</v>
      </c>
      <c r="K10" s="8"/>
    </row>
    <row r="11" spans="1:11" x14ac:dyDescent="0.25">
      <c r="A11" s="4">
        <v>1</v>
      </c>
      <c r="B11" s="4">
        <v>0.6875</v>
      </c>
      <c r="C11" s="4">
        <f t="shared" si="0"/>
        <v>0.3125</v>
      </c>
      <c r="D11" s="5"/>
      <c r="I11" s="8" t="s">
        <v>42</v>
      </c>
      <c r="J11" s="8">
        <v>4.7625528490144884</v>
      </c>
      <c r="K11" s="8"/>
    </row>
    <row r="12" spans="1:11" x14ac:dyDescent="0.25">
      <c r="I12" s="8" t="s">
        <v>43</v>
      </c>
      <c r="J12" s="8">
        <v>5.1299921310275136E-4</v>
      </c>
      <c r="K12" s="8"/>
    </row>
    <row r="13" spans="1:11" x14ac:dyDescent="0.25">
      <c r="I13" s="8" t="s">
        <v>44</v>
      </c>
      <c r="J13" s="8">
        <v>1.8331129326562374</v>
      </c>
      <c r="K13" s="8"/>
    </row>
    <row r="14" spans="1:11" x14ac:dyDescent="0.25">
      <c r="I14" s="8" t="s">
        <v>45</v>
      </c>
      <c r="J14" s="8">
        <v>1.0259984262055027E-3</v>
      </c>
      <c r="K14" s="8"/>
    </row>
    <row r="15" spans="1:11" ht="15.75" thickBot="1" x14ac:dyDescent="0.3">
      <c r="I15" s="9" t="s">
        <v>46</v>
      </c>
      <c r="J15" s="9">
        <v>2.2621571627982053</v>
      </c>
      <c r="K15" s="9"/>
    </row>
    <row r="17" spans="1:7" x14ac:dyDescent="0.25">
      <c r="A17" s="13" t="s">
        <v>23</v>
      </c>
      <c r="B17" s="13"/>
      <c r="C17" s="13"/>
      <c r="D17" s="13"/>
      <c r="E17" s="13"/>
      <c r="F17" s="13"/>
      <c r="G17" s="13"/>
    </row>
    <row r="18" spans="1:7" x14ac:dyDescent="0.25">
      <c r="A18" s="13" t="s">
        <v>24</v>
      </c>
      <c r="B18" s="13"/>
      <c r="C18" s="13"/>
      <c r="D18" s="13"/>
      <c r="E18" s="13"/>
      <c r="F18" s="13"/>
      <c r="G18" s="13"/>
    </row>
    <row r="20" spans="1:7" x14ac:dyDescent="0.25">
      <c r="A20" s="13" t="s">
        <v>20</v>
      </c>
      <c r="B20" s="13"/>
      <c r="C20" s="13"/>
      <c r="D20" s="13"/>
      <c r="E20" s="13"/>
      <c r="F20" s="13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6DB4-44FB-4FF9-AA08-8225BE281B6F}">
  <dimension ref="A1:K20"/>
  <sheetViews>
    <sheetView workbookViewId="0">
      <selection activeCell="F3" sqref="F3"/>
    </sheetView>
  </sheetViews>
  <sheetFormatPr defaultRowHeight="15" x14ac:dyDescent="0.25"/>
  <sheetData>
    <row r="1" spans="1:11" x14ac:dyDescent="0.25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2.3750000000000004E-2</v>
      </c>
    </row>
    <row r="2" spans="1:11" x14ac:dyDescent="0.25">
      <c r="A2" s="4">
        <v>1</v>
      </c>
      <c r="B2" s="4">
        <v>1</v>
      </c>
      <c r="C2" s="4">
        <f>A2-B2</f>
        <v>0</v>
      </c>
      <c r="D2" s="5"/>
      <c r="E2" s="2" t="s">
        <v>10</v>
      </c>
      <c r="F2" s="3">
        <f>STDEV(C2:C11)</f>
        <v>4.2675292096897896E-2</v>
      </c>
      <c r="I2" t="s">
        <v>35</v>
      </c>
    </row>
    <row r="3" spans="1:11" ht="15.75" thickBot="1" x14ac:dyDescent="0.3">
      <c r="A3" s="6">
        <v>1</v>
      </c>
      <c r="B3" s="4">
        <v>1</v>
      </c>
      <c r="C3" s="4">
        <f t="shared" ref="C3:C11" si="0">A3-B3</f>
        <v>0</v>
      </c>
      <c r="D3" s="5"/>
      <c r="E3" s="2" t="s">
        <v>11</v>
      </c>
      <c r="F3" s="4">
        <f xml:space="preserve"> F1/(F2/SQRT(10))</f>
        <v>1.7598964351191495</v>
      </c>
    </row>
    <row r="4" spans="1:11" x14ac:dyDescent="0.25">
      <c r="A4" s="4">
        <v>1</v>
      </c>
      <c r="B4" s="4">
        <v>0.95</v>
      </c>
      <c r="C4" s="4">
        <f t="shared" si="0"/>
        <v>5.0000000000000044E-2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25">
      <c r="A5" s="4">
        <v>1</v>
      </c>
      <c r="B5" s="4">
        <v>1</v>
      </c>
      <c r="C5" s="4">
        <f t="shared" si="0"/>
        <v>0</v>
      </c>
      <c r="D5" s="5"/>
      <c r="I5" s="8" t="s">
        <v>36</v>
      </c>
      <c r="J5" s="8">
        <v>1</v>
      </c>
      <c r="K5" s="8">
        <v>0.97624999999999995</v>
      </c>
    </row>
    <row r="6" spans="1:11" x14ac:dyDescent="0.25">
      <c r="A6" s="4">
        <v>1</v>
      </c>
      <c r="B6" s="4">
        <v>1</v>
      </c>
      <c r="C6" s="4">
        <f t="shared" si="0"/>
        <v>0</v>
      </c>
      <c r="D6" s="5"/>
      <c r="I6" s="8" t="s">
        <v>37</v>
      </c>
      <c r="J6" s="8">
        <v>0</v>
      </c>
      <c r="K6" s="8">
        <v>1.8211805555555559E-3</v>
      </c>
    </row>
    <row r="7" spans="1:11" x14ac:dyDescent="0.25">
      <c r="A7" s="4">
        <v>1</v>
      </c>
      <c r="B7" s="4">
        <v>0.875</v>
      </c>
      <c r="C7" s="4">
        <f t="shared" si="0"/>
        <v>0.125</v>
      </c>
      <c r="D7" s="5"/>
      <c r="I7" s="8" t="s">
        <v>38</v>
      </c>
      <c r="J7" s="8">
        <v>10</v>
      </c>
      <c r="K7" s="8">
        <v>10</v>
      </c>
    </row>
    <row r="8" spans="1:11" x14ac:dyDescent="0.25">
      <c r="A8" s="4">
        <v>1</v>
      </c>
      <c r="B8" s="4">
        <v>1</v>
      </c>
      <c r="C8" s="4">
        <f t="shared" si="0"/>
        <v>0</v>
      </c>
      <c r="D8" s="5"/>
      <c r="I8" s="8" t="s">
        <v>39</v>
      </c>
      <c r="J8" s="8" t="e">
        <v>#DIV/0!</v>
      </c>
      <c r="K8" s="8"/>
    </row>
    <row r="9" spans="1:11" x14ac:dyDescent="0.25">
      <c r="A9" s="4">
        <v>1</v>
      </c>
      <c r="B9" s="4">
        <v>1</v>
      </c>
      <c r="C9" s="4">
        <f t="shared" si="0"/>
        <v>0</v>
      </c>
      <c r="D9" s="5"/>
      <c r="I9" s="8" t="s">
        <v>40</v>
      </c>
      <c r="J9" s="8">
        <v>0</v>
      </c>
      <c r="K9" s="8"/>
    </row>
    <row r="10" spans="1:11" x14ac:dyDescent="0.25">
      <c r="A10" s="4">
        <v>1</v>
      </c>
      <c r="B10" s="4">
        <v>1</v>
      </c>
      <c r="C10" s="4">
        <f t="shared" si="0"/>
        <v>0</v>
      </c>
      <c r="D10" s="5"/>
      <c r="I10" s="8" t="s">
        <v>41</v>
      </c>
      <c r="J10" s="8">
        <v>9</v>
      </c>
      <c r="K10" s="8"/>
    </row>
    <row r="11" spans="1:11" x14ac:dyDescent="0.25">
      <c r="A11" s="4">
        <v>1</v>
      </c>
      <c r="B11" s="4">
        <v>0.9375</v>
      </c>
      <c r="C11" s="4">
        <f t="shared" si="0"/>
        <v>6.25E-2</v>
      </c>
      <c r="D11" s="5"/>
      <c r="I11" s="8" t="s">
        <v>42</v>
      </c>
      <c r="J11" s="8">
        <v>1.7598964351191495</v>
      </c>
      <c r="K11" s="8"/>
    </row>
    <row r="12" spans="1:11" x14ac:dyDescent="0.25">
      <c r="I12" s="8" t="s">
        <v>43</v>
      </c>
      <c r="J12" s="8">
        <v>5.6140283546644645E-2</v>
      </c>
      <c r="K12" s="8"/>
    </row>
    <row r="13" spans="1:11" x14ac:dyDescent="0.25">
      <c r="I13" s="8" t="s">
        <v>44</v>
      </c>
      <c r="J13" s="8">
        <v>1.8331129326562374</v>
      </c>
      <c r="K13" s="8"/>
    </row>
    <row r="14" spans="1:11" x14ac:dyDescent="0.25">
      <c r="I14" s="8" t="s">
        <v>45</v>
      </c>
      <c r="J14" s="8">
        <v>0.11228056709328929</v>
      </c>
      <c r="K14" s="8"/>
    </row>
    <row r="15" spans="1:11" ht="15.75" thickBot="1" x14ac:dyDescent="0.3">
      <c r="I15" s="9" t="s">
        <v>46</v>
      </c>
      <c r="J15" s="9">
        <v>2.2621571627982053</v>
      </c>
      <c r="K15" s="9"/>
    </row>
    <row r="17" spans="1:7" x14ac:dyDescent="0.25">
      <c r="A17" s="13" t="s">
        <v>21</v>
      </c>
      <c r="B17" s="13"/>
      <c r="C17" s="13"/>
      <c r="D17" s="13"/>
      <c r="E17" s="13"/>
      <c r="F17" s="13"/>
      <c r="G17" s="13"/>
    </row>
    <row r="18" spans="1:7" x14ac:dyDescent="0.25">
      <c r="A18" s="13" t="s">
        <v>22</v>
      </c>
      <c r="B18" s="13"/>
      <c r="C18" s="13"/>
      <c r="D18" s="13"/>
      <c r="E18" s="13"/>
      <c r="F18" s="13"/>
      <c r="G18" s="13"/>
    </row>
    <row r="20" spans="1:7" x14ac:dyDescent="0.25">
      <c r="A20" s="13" t="s">
        <v>15</v>
      </c>
      <c r="B20" s="13"/>
      <c r="C20" s="13"/>
      <c r="D20" s="13"/>
      <c r="E20" s="13"/>
      <c r="F20" s="13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7A7E-816E-4809-927C-C38D0A4F3659}">
  <dimension ref="A1:K20"/>
  <sheetViews>
    <sheetView workbookViewId="0">
      <selection activeCell="F3" sqref="F3"/>
    </sheetView>
  </sheetViews>
  <sheetFormatPr defaultRowHeight="15" x14ac:dyDescent="0.25"/>
  <sheetData>
    <row r="1" spans="1:11" x14ac:dyDescent="0.25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6.374999999999971E-2</v>
      </c>
    </row>
    <row r="2" spans="1:11" x14ac:dyDescent="0.25">
      <c r="A2" s="4">
        <v>0.93333333333333302</v>
      </c>
      <c r="B2" s="4">
        <v>0.85</v>
      </c>
      <c r="C2" s="4">
        <f>A2-B2</f>
        <v>8.3333333333333037E-2</v>
      </c>
      <c r="D2" s="5"/>
      <c r="E2" s="2" t="s">
        <v>10</v>
      </c>
      <c r="F2" s="3">
        <f>STDEV(C2:C11)</f>
        <v>0.10932681919392764</v>
      </c>
      <c r="I2" t="s">
        <v>35</v>
      </c>
    </row>
    <row r="3" spans="1:11" ht="15.75" thickBot="1" x14ac:dyDescent="0.3">
      <c r="A3" s="6">
        <v>0.86666666666666603</v>
      </c>
      <c r="B3" s="4">
        <v>0.95</v>
      </c>
      <c r="C3" s="4">
        <f t="shared" ref="C3:C11" si="0">A3-B3</f>
        <v>-8.3333333333333925E-2</v>
      </c>
      <c r="D3" s="5"/>
      <c r="E3" s="2" t="s">
        <v>11</v>
      </c>
      <c r="F3" s="4">
        <f xml:space="preserve"> F1/(F2/SQRT(10))</f>
        <v>1.8439684088689785</v>
      </c>
    </row>
    <row r="4" spans="1:11" x14ac:dyDescent="0.25">
      <c r="A4" s="4">
        <v>1</v>
      </c>
      <c r="B4" s="4">
        <v>0.8</v>
      </c>
      <c r="C4" s="4">
        <f t="shared" si="0"/>
        <v>0.19999999999999996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25">
      <c r="A5" s="4">
        <v>0.93333333333333302</v>
      </c>
      <c r="B5" s="4">
        <v>0.85</v>
      </c>
      <c r="C5" s="4">
        <f t="shared" si="0"/>
        <v>8.3333333333333037E-2</v>
      </c>
      <c r="D5" s="5"/>
      <c r="I5" s="8" t="s">
        <v>36</v>
      </c>
      <c r="J5" s="8">
        <v>0.89499999999999957</v>
      </c>
      <c r="K5" s="8">
        <v>0.83125000000000004</v>
      </c>
    </row>
    <row r="6" spans="1:11" x14ac:dyDescent="0.25">
      <c r="A6" s="4">
        <v>0.86666666666666603</v>
      </c>
      <c r="B6" s="4">
        <v>0.83750000000000002</v>
      </c>
      <c r="C6" s="4">
        <f t="shared" si="0"/>
        <v>2.9166666666666008E-2</v>
      </c>
      <c r="D6" s="5"/>
      <c r="I6" s="8" t="s">
        <v>37</v>
      </c>
      <c r="J6" s="8">
        <v>8.4598765432098919E-3</v>
      </c>
      <c r="K6" s="8">
        <v>6.1545138888889116E-3</v>
      </c>
    </row>
    <row r="7" spans="1:11" x14ac:dyDescent="0.25">
      <c r="A7" s="4">
        <v>0.68333333333333302</v>
      </c>
      <c r="B7" s="4">
        <v>0.82499999999999996</v>
      </c>
      <c r="C7" s="4">
        <f t="shared" si="0"/>
        <v>-0.14166666666666694</v>
      </c>
      <c r="D7" s="5"/>
      <c r="I7" s="8" t="s">
        <v>38</v>
      </c>
      <c r="J7" s="8">
        <v>10</v>
      </c>
      <c r="K7" s="8">
        <v>10</v>
      </c>
    </row>
    <row r="8" spans="1:11" x14ac:dyDescent="0.25">
      <c r="A8" s="4">
        <v>0.83333333333333304</v>
      </c>
      <c r="B8" s="4">
        <v>0.71249999999999902</v>
      </c>
      <c r="C8" s="4">
        <f t="shared" si="0"/>
        <v>0.12083333333333401</v>
      </c>
      <c r="D8" s="5"/>
      <c r="I8" s="8" t="s">
        <v>39</v>
      </c>
      <c r="J8" s="8">
        <v>0.1844612754230886</v>
      </c>
      <c r="K8" s="8"/>
    </row>
    <row r="9" spans="1:11" x14ac:dyDescent="0.25">
      <c r="A9" s="4">
        <v>1</v>
      </c>
      <c r="B9" s="4">
        <v>0.9375</v>
      </c>
      <c r="C9" s="4">
        <f t="shared" si="0"/>
        <v>6.25E-2</v>
      </c>
      <c r="D9" s="5"/>
      <c r="I9" s="8" t="s">
        <v>40</v>
      </c>
      <c r="J9" s="8">
        <v>0</v>
      </c>
      <c r="K9" s="8"/>
    </row>
    <row r="10" spans="1:11" x14ac:dyDescent="0.25">
      <c r="A10" s="4">
        <v>0.91666666666666596</v>
      </c>
      <c r="B10" s="4">
        <v>0.71250000000000002</v>
      </c>
      <c r="C10" s="4">
        <f t="shared" si="0"/>
        <v>0.20416666666666594</v>
      </c>
      <c r="D10" s="5"/>
      <c r="I10" s="8" t="s">
        <v>41</v>
      </c>
      <c r="J10" s="8">
        <v>9</v>
      </c>
      <c r="K10" s="8"/>
    </row>
    <row r="11" spans="1:11" x14ac:dyDescent="0.25">
      <c r="A11" s="4">
        <v>0.91666666666666596</v>
      </c>
      <c r="B11" s="4">
        <v>0.83750000000000002</v>
      </c>
      <c r="C11" s="4">
        <f t="shared" si="0"/>
        <v>7.9166666666665941E-2</v>
      </c>
      <c r="D11" s="5"/>
      <c r="I11" s="8" t="s">
        <v>42</v>
      </c>
      <c r="J11" s="8">
        <v>1.8439684088689785</v>
      </c>
      <c r="K11" s="8"/>
    </row>
    <row r="12" spans="1:11" x14ac:dyDescent="0.25">
      <c r="I12" s="8" t="s">
        <v>43</v>
      </c>
      <c r="J12" s="8">
        <v>4.9144751610095495E-2</v>
      </c>
      <c r="K12" s="8"/>
    </row>
    <row r="13" spans="1:11" x14ac:dyDescent="0.25">
      <c r="I13" s="8" t="s">
        <v>44</v>
      </c>
      <c r="J13" s="8">
        <v>1.8331129326562374</v>
      </c>
      <c r="K13" s="8"/>
    </row>
    <row r="14" spans="1:11" x14ac:dyDescent="0.25">
      <c r="I14" s="8" t="s">
        <v>45</v>
      </c>
      <c r="J14" s="8">
        <v>9.8289503220190991E-2</v>
      </c>
      <c r="K14" s="8"/>
    </row>
    <row r="15" spans="1:11" ht="15.75" thickBot="1" x14ac:dyDescent="0.3">
      <c r="I15" s="9" t="s">
        <v>46</v>
      </c>
      <c r="J15" s="9">
        <v>2.2621571627982053</v>
      </c>
      <c r="K15" s="9"/>
    </row>
    <row r="17" spans="1:7" x14ac:dyDescent="0.25">
      <c r="A17" s="13" t="s">
        <v>25</v>
      </c>
      <c r="B17" s="13"/>
      <c r="C17" s="13"/>
      <c r="D17" s="13"/>
      <c r="E17" s="13"/>
      <c r="F17" s="13"/>
      <c r="G17" s="13"/>
    </row>
    <row r="18" spans="1:7" x14ac:dyDescent="0.25">
      <c r="A18" s="13" t="s">
        <v>26</v>
      </c>
      <c r="B18" s="13"/>
      <c r="C18" s="13"/>
      <c r="D18" s="13"/>
      <c r="E18" s="13"/>
      <c r="F18" s="13"/>
      <c r="G18" s="13"/>
    </row>
    <row r="20" spans="1:7" x14ac:dyDescent="0.25">
      <c r="A20" s="13" t="s">
        <v>15</v>
      </c>
      <c r="B20" s="13"/>
      <c r="C20" s="13"/>
      <c r="D20" s="13"/>
      <c r="E20" s="13"/>
      <c r="F20" s="13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FDD8-1334-47C6-8973-DBB5200BDAE0}">
  <dimension ref="A1:K20"/>
  <sheetViews>
    <sheetView workbookViewId="0">
      <selection activeCell="F3" sqref="F3"/>
    </sheetView>
  </sheetViews>
  <sheetFormatPr defaultRowHeight="15" x14ac:dyDescent="0.25"/>
  <sheetData>
    <row r="1" spans="1:11" x14ac:dyDescent="0.25">
      <c r="A1" s="1" t="s">
        <v>5</v>
      </c>
      <c r="B1" s="1" t="s">
        <v>6</v>
      </c>
      <c r="C1" s="1" t="s">
        <v>7</v>
      </c>
      <c r="E1" s="2" t="s">
        <v>9</v>
      </c>
      <c r="F1" s="3">
        <f>SUM(C2:C11)/10</f>
        <v>4.2916666666666291E-2</v>
      </c>
    </row>
    <row r="2" spans="1:11" x14ac:dyDescent="0.25">
      <c r="A2" s="4">
        <v>0.93333333333333302</v>
      </c>
      <c r="B2" s="4">
        <v>0.8</v>
      </c>
      <c r="C2" s="4">
        <f>A2-B2</f>
        <v>0.13333333333333297</v>
      </c>
      <c r="D2" s="5"/>
      <c r="E2" s="2" t="s">
        <v>10</v>
      </c>
      <c r="F2" s="3">
        <f>STDEV(C2:C11)</f>
        <v>0.11137208933997166</v>
      </c>
      <c r="I2" t="s">
        <v>35</v>
      </c>
    </row>
    <row r="3" spans="1:11" ht="15.75" thickBot="1" x14ac:dyDescent="0.3">
      <c r="A3" s="6">
        <v>0.78333333333333299</v>
      </c>
      <c r="B3" s="4">
        <v>0.8</v>
      </c>
      <c r="C3" s="4">
        <f t="shared" ref="C3:C11" si="0">A3-B3</f>
        <v>-1.6666666666667052E-2</v>
      </c>
      <c r="D3" s="5"/>
      <c r="E3" s="2" t="s">
        <v>11</v>
      </c>
      <c r="F3" s="4">
        <f xml:space="preserve"> F1/(F2/SQRT(10))</f>
        <v>1.2185675697850411</v>
      </c>
    </row>
    <row r="4" spans="1:11" x14ac:dyDescent="0.25">
      <c r="A4" s="4">
        <v>1</v>
      </c>
      <c r="B4" s="4">
        <v>0.8</v>
      </c>
      <c r="C4" s="4">
        <f t="shared" si="0"/>
        <v>0.19999999999999996</v>
      </c>
      <c r="D4" s="5"/>
      <c r="E4" s="2" t="s">
        <v>12</v>
      </c>
      <c r="F4" s="7">
        <v>2.262</v>
      </c>
      <c r="I4" s="10"/>
      <c r="J4" s="10" t="s">
        <v>5</v>
      </c>
      <c r="K4" s="10" t="s">
        <v>6</v>
      </c>
    </row>
    <row r="5" spans="1:11" x14ac:dyDescent="0.25">
      <c r="A5" s="4">
        <v>0.91666666666666596</v>
      </c>
      <c r="B5" s="4">
        <v>0.9</v>
      </c>
      <c r="C5" s="4">
        <f t="shared" si="0"/>
        <v>1.6666666666665941E-2</v>
      </c>
      <c r="D5" s="5"/>
      <c r="I5" s="8" t="s">
        <v>36</v>
      </c>
      <c r="J5" s="8">
        <v>0.86166666666666614</v>
      </c>
      <c r="K5" s="8">
        <v>0.81874999999999998</v>
      </c>
    </row>
    <row r="6" spans="1:11" x14ac:dyDescent="0.25">
      <c r="A6" s="4">
        <v>0.93333333333333302</v>
      </c>
      <c r="B6" s="4">
        <v>0.77500000000000002</v>
      </c>
      <c r="C6" s="4">
        <f t="shared" si="0"/>
        <v>0.15833333333333299</v>
      </c>
      <c r="D6" s="5"/>
      <c r="I6" s="8" t="s">
        <v>37</v>
      </c>
      <c r="J6" s="8">
        <v>1.4756172839506278E-2</v>
      </c>
      <c r="K6" s="8">
        <v>4.9392361111111104E-3</v>
      </c>
    </row>
    <row r="7" spans="1:11" x14ac:dyDescent="0.25">
      <c r="A7" s="4">
        <v>0.68333333333333302</v>
      </c>
      <c r="B7" s="4">
        <v>0.8125</v>
      </c>
      <c r="C7" s="4">
        <f t="shared" si="0"/>
        <v>-0.12916666666666698</v>
      </c>
      <c r="D7" s="5"/>
      <c r="I7" s="8" t="s">
        <v>38</v>
      </c>
      <c r="J7" s="8">
        <v>10</v>
      </c>
      <c r="K7" s="8">
        <v>10</v>
      </c>
    </row>
    <row r="8" spans="1:11" x14ac:dyDescent="0.25">
      <c r="A8" s="4">
        <v>0.93333333333333302</v>
      </c>
      <c r="B8" s="4">
        <v>0.9375</v>
      </c>
      <c r="C8" s="4">
        <f t="shared" si="0"/>
        <v>-4.1666666666669849E-3</v>
      </c>
      <c r="D8" s="5"/>
      <c r="I8" s="8" t="s">
        <v>39</v>
      </c>
      <c r="J8" s="8">
        <v>0.42705130261400176</v>
      </c>
      <c r="K8" s="8"/>
    </row>
    <row r="9" spans="1:11" x14ac:dyDescent="0.25">
      <c r="A9" s="4">
        <v>0.86666666666666603</v>
      </c>
      <c r="B9" s="4">
        <v>0.88749999999999996</v>
      </c>
      <c r="C9" s="4">
        <f t="shared" si="0"/>
        <v>-2.0833333333333925E-2</v>
      </c>
      <c r="D9" s="5"/>
      <c r="I9" s="8" t="s">
        <v>40</v>
      </c>
      <c r="J9" s="8">
        <v>0</v>
      </c>
      <c r="K9" s="8"/>
    </row>
    <row r="10" spans="1:11" x14ac:dyDescent="0.25">
      <c r="A10" s="4">
        <v>0.63333333333333297</v>
      </c>
      <c r="B10" s="4">
        <v>0.7</v>
      </c>
      <c r="C10" s="4">
        <f t="shared" si="0"/>
        <v>-6.6666666666666985E-2</v>
      </c>
      <c r="D10" s="5"/>
      <c r="I10" s="8" t="s">
        <v>41</v>
      </c>
      <c r="J10" s="8">
        <v>9</v>
      </c>
      <c r="K10" s="8"/>
    </row>
    <row r="11" spans="1:11" x14ac:dyDescent="0.25">
      <c r="A11" s="4">
        <v>0.93333333333333302</v>
      </c>
      <c r="B11" s="4">
        <v>0.77500000000000002</v>
      </c>
      <c r="C11" s="4">
        <f t="shared" si="0"/>
        <v>0.15833333333333299</v>
      </c>
      <c r="D11" s="5"/>
      <c r="I11" s="8" t="s">
        <v>42</v>
      </c>
      <c r="J11" s="8">
        <v>1.2185675697850411</v>
      </c>
      <c r="K11" s="8"/>
    </row>
    <row r="12" spans="1:11" x14ac:dyDescent="0.25">
      <c r="I12" s="8" t="s">
        <v>43</v>
      </c>
      <c r="J12" s="8">
        <v>0.1269927487166912</v>
      </c>
      <c r="K12" s="8"/>
    </row>
    <row r="13" spans="1:11" x14ac:dyDescent="0.25">
      <c r="I13" s="8" t="s">
        <v>44</v>
      </c>
      <c r="J13" s="8">
        <v>1.8331129326562374</v>
      </c>
      <c r="K13" s="8"/>
    </row>
    <row r="14" spans="1:11" x14ac:dyDescent="0.25">
      <c r="I14" s="8" t="s">
        <v>45</v>
      </c>
      <c r="J14" s="8">
        <v>0.25398549743338239</v>
      </c>
      <c r="K14" s="8"/>
    </row>
    <row r="15" spans="1:11" ht="15.75" thickBot="1" x14ac:dyDescent="0.3">
      <c r="I15" s="9" t="s">
        <v>46</v>
      </c>
      <c r="J15" s="9">
        <v>2.2621571627982053</v>
      </c>
      <c r="K15" s="9"/>
    </row>
    <row r="17" spans="1:7" x14ac:dyDescent="0.25">
      <c r="A17" s="13" t="s">
        <v>27</v>
      </c>
      <c r="B17" s="13"/>
      <c r="C17" s="13"/>
      <c r="D17" s="13"/>
      <c r="E17" s="13"/>
      <c r="F17" s="13"/>
      <c r="G17" s="13"/>
    </row>
    <row r="18" spans="1:7" x14ac:dyDescent="0.25">
      <c r="A18" s="13" t="s">
        <v>28</v>
      </c>
      <c r="B18" s="13"/>
      <c r="C18" s="13"/>
      <c r="D18" s="13"/>
      <c r="E18" s="13"/>
      <c r="F18" s="13"/>
      <c r="G18" s="13"/>
    </row>
    <row r="20" spans="1:7" x14ac:dyDescent="0.25">
      <c r="A20" s="13" t="s">
        <v>15</v>
      </c>
      <c r="B20" s="13"/>
      <c r="C20" s="13"/>
      <c r="D20" s="13"/>
      <c r="E20" s="13"/>
      <c r="F20" s="13"/>
    </row>
  </sheetData>
  <mergeCells count="3">
    <mergeCell ref="A17:G17"/>
    <mergeCell ref="A18:G18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Mean Balance Accuracy</vt:lpstr>
      <vt:lpstr>T-test comparison</vt:lpstr>
      <vt:lpstr>AdaBoost</vt:lpstr>
      <vt:lpstr>Boss</vt:lpstr>
      <vt:lpstr>Decision Tree</vt:lpstr>
      <vt:lpstr>kNN ED</vt:lpstr>
      <vt:lpstr>kNN DTW</vt:lpstr>
      <vt:lpstr>MLP</vt:lpstr>
      <vt:lpstr>Naive bayes</vt:lpstr>
      <vt:lpstr>Random Forest</vt:lpstr>
      <vt:lpstr>Rocket</vt:lpstr>
      <vt:lpstr>Time Series 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Redman</dc:creator>
  <cp:lastModifiedBy>Harry Redman</cp:lastModifiedBy>
  <dcterms:created xsi:type="dcterms:W3CDTF">2015-06-05T18:17:20Z</dcterms:created>
  <dcterms:modified xsi:type="dcterms:W3CDTF">2023-05-03T16:35:07Z</dcterms:modified>
</cp:coreProperties>
</file>