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Github\ExerciseClassification\Evaluation\"/>
    </mc:Choice>
  </mc:AlternateContent>
  <xr:revisionPtr revIDLastSave="0" documentId="13_ncr:1_{ECA8E7B0-3465-485A-9520-D5A42DBE6A87}" xr6:coauthVersionLast="47" xr6:coauthVersionMax="47" xr10:uidLastSave="{00000000-0000-0000-0000-000000000000}"/>
  <bookViews>
    <workbookView xWindow="-120" yWindow="-120" windowWidth="29040" windowHeight="15720" firstSheet="1" activeTab="10" xr2:uid="{00000000-000D-0000-FFFF-FFFF00000000}"/>
  </bookViews>
  <sheets>
    <sheet name="Mean Accuracy Comparison" sheetId="2" r:id="rId1"/>
    <sheet name="AdaBoost" sheetId="3" r:id="rId2"/>
    <sheet name="Boss" sheetId="4" r:id="rId3"/>
    <sheet name="Decision Tree" sheetId="5" r:id="rId4"/>
    <sheet name="kNN ED" sheetId="6" r:id="rId5"/>
    <sheet name="kNN DTW" sheetId="7" r:id="rId6"/>
    <sheet name="MLP" sheetId="8" r:id="rId7"/>
    <sheet name="Naive Bayes" sheetId="9" r:id="rId8"/>
    <sheet name="Random Forest" sheetId="10" r:id="rId9"/>
    <sheet name="Rocket" sheetId="11" r:id="rId10"/>
    <sheet name="Time Series Fores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2" l="1"/>
  <c r="C10" i="12"/>
  <c r="C9" i="12"/>
  <c r="C8" i="12"/>
  <c r="C7" i="12"/>
  <c r="C6" i="12"/>
  <c r="C5" i="12"/>
  <c r="C4" i="12"/>
  <c r="F2" i="12" s="1"/>
  <c r="C3" i="12"/>
  <c r="C2" i="12"/>
  <c r="C11" i="11"/>
  <c r="F2" i="11" s="1"/>
  <c r="C10" i="11"/>
  <c r="C9" i="11"/>
  <c r="C8" i="11"/>
  <c r="C7" i="11"/>
  <c r="C6" i="11"/>
  <c r="C5" i="11"/>
  <c r="C4" i="11"/>
  <c r="C3" i="11"/>
  <c r="C2" i="11"/>
  <c r="C11" i="10"/>
  <c r="F2" i="10" s="1"/>
  <c r="C10" i="10"/>
  <c r="C9" i="10"/>
  <c r="C8" i="10"/>
  <c r="C7" i="10"/>
  <c r="C6" i="10"/>
  <c r="C5" i="10"/>
  <c r="C4" i="10"/>
  <c r="C3" i="10"/>
  <c r="C2" i="10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F2" i="8" s="1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C3" i="3"/>
  <c r="C2" i="3"/>
  <c r="F2" i="3" s="1"/>
  <c r="F1" i="12" l="1"/>
  <c r="F3" i="12" s="1"/>
  <c r="F1" i="11"/>
  <c r="F3" i="11" s="1"/>
  <c r="F1" i="10"/>
  <c r="F3" i="10" s="1"/>
  <c r="F1" i="9"/>
  <c r="F2" i="9"/>
  <c r="F1" i="8"/>
  <c r="F3" i="8" s="1"/>
  <c r="F1" i="7"/>
  <c r="F2" i="6"/>
  <c r="F2" i="7"/>
  <c r="F3" i="7" s="1"/>
  <c r="F1" i="6"/>
  <c r="F1" i="5"/>
  <c r="F2" i="5"/>
  <c r="F1" i="4"/>
  <c r="F2" i="4"/>
  <c r="F3" i="4" s="1"/>
  <c r="F1" i="3"/>
  <c r="F3" i="3" s="1"/>
  <c r="G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F3" i="9" l="1"/>
  <c r="F3" i="6"/>
  <c r="F3" i="5"/>
</calcChain>
</file>

<file path=xl/sharedStrings.xml><?xml version="1.0" encoding="utf-8"?>
<sst xmlns="http://schemas.openxmlformats.org/spreadsheetml/2006/main" count="256" uniqueCount="38">
  <si>
    <t>AdaBoost</t>
  </si>
  <si>
    <t>Boss Ensemble</t>
  </si>
  <si>
    <t>Decision Tree</t>
  </si>
  <si>
    <t>kNN-DTW</t>
  </si>
  <si>
    <t>kNN-ED</t>
  </si>
  <si>
    <t>Multi-layer Perceptron</t>
  </si>
  <si>
    <t>Naïve Bayes</t>
  </si>
  <si>
    <t>Random Forest</t>
  </si>
  <si>
    <t>Rocket</t>
  </si>
  <si>
    <t>Time Series Forest</t>
  </si>
  <si>
    <t>Accel and Gyro</t>
  </si>
  <si>
    <t>Gyro</t>
  </si>
  <si>
    <t>Accel</t>
  </si>
  <si>
    <t xml:space="preserve">difference between Accel and Gyro and Gyro </t>
  </si>
  <si>
    <t>difference between Accel and Gyro and Accel</t>
  </si>
  <si>
    <t>Difference between Gyro and Accel</t>
  </si>
  <si>
    <t>Difference</t>
  </si>
  <si>
    <t>Mean Difference</t>
  </si>
  <si>
    <t>Mean StdDev</t>
  </si>
  <si>
    <t>T-value</t>
  </si>
  <si>
    <t>Critical Region</t>
  </si>
  <si>
    <t xml:space="preserve">Based off the evidence of this test we cannot reject the null hypothesis </t>
  </si>
  <si>
    <t>Accelerometer</t>
  </si>
  <si>
    <t>Gyroscope</t>
  </si>
  <si>
    <t>H0: there is no difference in mean accuracy between accelerometer and gyroscope data on Adaboost</t>
  </si>
  <si>
    <t>H1: there is a difference in mean accuracy between accelerometer and gyroscope data on Adaboost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</si>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</sst>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sz val="9.6"/>
      <color rgb="FFFF0000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quotePrefix="1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2E46-6FBB-476F-A619-75D1BC428275}">
  <sheetPr codeName="Sheet1"/>
  <dimension ref="A1:G11"/>
  <sheetViews>
    <sheetView workbookViewId="0"/>
  </sheetViews>
  <sheetFormatPr defaultRowHeight="15" x14ac:dyDescent="0.25"/>
  <cols>
    <col min="2" max="2" width="15.28515625" customWidth="1"/>
    <col min="3" max="3" width="14.42578125" customWidth="1"/>
    <col min="4" max="4" width="16.28515625" customWidth="1"/>
  </cols>
  <sheetData>
    <row r="1" spans="1:7" ht="22.5" customHeight="1" x14ac:dyDescent="0.25">
      <c r="A1" s="5"/>
      <c r="B1" s="5" t="s">
        <v>12</v>
      </c>
      <c r="C1" s="5" t="s">
        <v>11</v>
      </c>
      <c r="D1" s="5" t="s">
        <v>10</v>
      </c>
      <c r="E1" s="11" t="s">
        <v>13</v>
      </c>
      <c r="F1" s="12" t="s">
        <v>14</v>
      </c>
      <c r="G1" s="13" t="s">
        <v>15</v>
      </c>
    </row>
    <row r="2" spans="1:7" x14ac:dyDescent="0.25">
      <c r="A2" s="3" t="s">
        <v>0</v>
      </c>
      <c r="B2" s="3">
        <v>0.177777778</v>
      </c>
      <c r="C2" s="8">
        <v>0.23611111100000001</v>
      </c>
      <c r="D2" s="3">
        <v>0.19166666700000001</v>
      </c>
      <c r="E2" s="2">
        <f>D2-C2</f>
        <v>-4.4444444E-2</v>
      </c>
      <c r="F2" s="2">
        <f>D2-B2</f>
        <v>1.3888889000000015E-2</v>
      </c>
      <c r="G2" s="2">
        <f>C2-B2</f>
        <v>5.8333333000000015E-2</v>
      </c>
    </row>
    <row r="3" spans="1:7" x14ac:dyDescent="0.25">
      <c r="A3" s="3" t="s">
        <v>1</v>
      </c>
      <c r="B3" s="3">
        <v>0.93333333299999999</v>
      </c>
      <c r="C3" s="9">
        <v>0.95277777799999996</v>
      </c>
      <c r="D3" s="7">
        <v>0.97777777799999999</v>
      </c>
      <c r="E3" s="2">
        <f t="shared" ref="E3:E11" si="0">D3-C3</f>
        <v>2.5000000000000022E-2</v>
      </c>
      <c r="F3" s="2">
        <f t="shared" ref="F3:F11" si="1">D3-B3</f>
        <v>4.4444444999999999E-2</v>
      </c>
      <c r="G3" s="2">
        <f t="shared" ref="G3:G11" si="2">C3-B3</f>
        <v>1.9444444999999977E-2</v>
      </c>
    </row>
    <row r="4" spans="1:7" x14ac:dyDescent="0.25">
      <c r="A4" s="3" t="s">
        <v>2</v>
      </c>
      <c r="B4" s="3">
        <v>0.436111111</v>
      </c>
      <c r="C4" s="8">
        <v>0.47222222200000002</v>
      </c>
      <c r="D4" s="3">
        <v>0.43333333299999999</v>
      </c>
      <c r="E4" s="2">
        <f t="shared" si="0"/>
        <v>-3.8888889000000038E-2</v>
      </c>
      <c r="F4" s="2">
        <f t="shared" si="1"/>
        <v>-2.7777780000000085E-3</v>
      </c>
      <c r="G4" s="2">
        <f t="shared" si="2"/>
        <v>3.6111111000000029E-2</v>
      </c>
    </row>
    <row r="5" spans="1:7" x14ac:dyDescent="0.25">
      <c r="A5" s="3" t="s">
        <v>3</v>
      </c>
      <c r="B5" s="3">
        <v>0.96666666700000003</v>
      </c>
      <c r="C5" s="9">
        <v>0.96944444399999996</v>
      </c>
      <c r="D5" s="7">
        <v>0.97777777799999999</v>
      </c>
      <c r="E5" s="2">
        <f t="shared" si="0"/>
        <v>8.3333340000000256E-3</v>
      </c>
      <c r="F5" s="2">
        <f t="shared" si="1"/>
        <v>1.1111110999999951E-2</v>
      </c>
      <c r="G5" s="2">
        <f t="shared" si="2"/>
        <v>2.7777769999999258E-3</v>
      </c>
    </row>
    <row r="6" spans="1:7" x14ac:dyDescent="0.25">
      <c r="A6" s="3" t="s">
        <v>4</v>
      </c>
      <c r="B6" s="9">
        <v>0.82777777799999996</v>
      </c>
      <c r="C6" s="3">
        <v>0.74444444399999998</v>
      </c>
      <c r="D6" s="7">
        <v>0.85833333300000003</v>
      </c>
      <c r="E6" s="2">
        <f t="shared" si="0"/>
        <v>0.11388888900000005</v>
      </c>
      <c r="F6" s="2">
        <f t="shared" si="1"/>
        <v>3.0555555000000068E-2</v>
      </c>
      <c r="G6" s="2">
        <f t="shared" si="2"/>
        <v>-8.3333333999999981E-2</v>
      </c>
    </row>
    <row r="7" spans="1:7" x14ac:dyDescent="0.25">
      <c r="A7" s="3" t="s">
        <v>5</v>
      </c>
      <c r="B7" s="9">
        <v>0.66666666699999999</v>
      </c>
      <c r="C7" s="3">
        <v>0.63333333300000005</v>
      </c>
      <c r="D7" s="7">
        <v>0.70555555599999997</v>
      </c>
      <c r="E7" s="2">
        <f t="shared" si="0"/>
        <v>7.2222222999999919E-2</v>
      </c>
      <c r="F7" s="2">
        <f t="shared" si="1"/>
        <v>3.8888888999999982E-2</v>
      </c>
      <c r="G7" s="2">
        <f t="shared" si="2"/>
        <v>-3.3333333999999937E-2</v>
      </c>
    </row>
    <row r="8" spans="1:7" x14ac:dyDescent="0.25">
      <c r="A8" s="3" t="s">
        <v>6</v>
      </c>
      <c r="B8" s="9">
        <v>0.66111111099999997</v>
      </c>
      <c r="C8" s="3">
        <v>0.60833333300000003</v>
      </c>
      <c r="D8" s="7">
        <v>0.76111111099999995</v>
      </c>
      <c r="E8" s="2">
        <f t="shared" si="0"/>
        <v>0.15277777799999992</v>
      </c>
      <c r="F8" s="2">
        <f t="shared" si="1"/>
        <v>9.9999999999999978E-2</v>
      </c>
      <c r="G8" s="2">
        <f t="shared" si="2"/>
        <v>-5.2777777999999942E-2</v>
      </c>
    </row>
    <row r="9" spans="1:7" x14ac:dyDescent="0.25">
      <c r="A9" s="3" t="s">
        <v>7</v>
      </c>
      <c r="B9" s="3">
        <v>0.76111111099999995</v>
      </c>
      <c r="C9" s="9">
        <v>0.78333333299999997</v>
      </c>
      <c r="D9" s="7">
        <v>0.82222222199999995</v>
      </c>
      <c r="E9" s="2">
        <f t="shared" si="0"/>
        <v>3.8888888999999982E-2</v>
      </c>
      <c r="F9" s="2">
        <f t="shared" si="1"/>
        <v>6.1111110999999996E-2</v>
      </c>
      <c r="G9" s="2">
        <f t="shared" si="2"/>
        <v>2.2222222000000014E-2</v>
      </c>
    </row>
    <row r="10" spans="1:7" x14ac:dyDescent="0.25">
      <c r="A10" s="3" t="s">
        <v>8</v>
      </c>
      <c r="B10" s="9">
        <v>0.98888888900000005</v>
      </c>
      <c r="C10" s="3">
        <v>0.98333333300000003</v>
      </c>
      <c r="D10" s="7">
        <v>0.99166666699999995</v>
      </c>
      <c r="E10" s="2">
        <f t="shared" si="0"/>
        <v>8.3333339999999145E-3</v>
      </c>
      <c r="F10" s="2">
        <f t="shared" si="1"/>
        <v>2.7777779999998975E-3</v>
      </c>
      <c r="G10" s="2">
        <f t="shared" si="2"/>
        <v>-5.555556000000017E-3</v>
      </c>
    </row>
    <row r="11" spans="1:7" x14ac:dyDescent="0.25">
      <c r="A11" s="3" t="s">
        <v>9</v>
      </c>
      <c r="B11" s="10">
        <v>0.85277777777777697</v>
      </c>
      <c r="C11" s="6">
        <v>0.84722222222222199</v>
      </c>
      <c r="D11" s="4">
        <v>0.94166666666666599</v>
      </c>
      <c r="E11" s="2">
        <f t="shared" si="0"/>
        <v>9.4444444444443998E-2</v>
      </c>
      <c r="F11" s="2">
        <f t="shared" si="1"/>
        <v>8.8888888888889017E-2</v>
      </c>
      <c r="G11" s="2">
        <f t="shared" si="2"/>
        <v>-5.5555555555549807E-3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DADA-1FCD-415C-9928-5EEDD354BD53}">
  <dimension ref="A1:K20"/>
  <sheetViews>
    <sheetView workbookViewId="0">
      <selection activeCell="H24" sqref="H24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5.5555555555556026E-3</v>
      </c>
    </row>
    <row r="2" spans="1:11" x14ac:dyDescent="0.25">
      <c r="A2" s="16">
        <v>1</v>
      </c>
      <c r="B2" s="16">
        <v>1</v>
      </c>
      <c r="C2" s="16">
        <f>A2-B2</f>
        <v>0</v>
      </c>
      <c r="D2" s="17"/>
      <c r="E2" s="1" t="s">
        <v>18</v>
      </c>
      <c r="F2" s="15">
        <f>STDEV(C2:C11)</f>
        <v>1.756820922315781E-2</v>
      </c>
    </row>
    <row r="3" spans="1:11" x14ac:dyDescent="0.25">
      <c r="A3" s="18">
        <v>1</v>
      </c>
      <c r="B3" s="16">
        <v>0.97222222222222199</v>
      </c>
      <c r="C3" s="16">
        <f t="shared" ref="C3:C11" si="0">A3-B3</f>
        <v>2.7777777777778012E-2</v>
      </c>
      <c r="D3" s="17"/>
      <c r="E3" s="1" t="s">
        <v>19</v>
      </c>
      <c r="F3" s="16">
        <f xml:space="preserve"> F1/(F2/SQRT(10))</f>
        <v>1.0000000000000002</v>
      </c>
      <c r="I3" t="s">
        <v>26</v>
      </c>
    </row>
    <row r="4" spans="1:11" ht="15.75" thickBot="1" x14ac:dyDescent="0.3">
      <c r="A4" s="16">
        <v>1</v>
      </c>
      <c r="B4" s="16">
        <v>0.97222222222222199</v>
      </c>
      <c r="C4" s="16">
        <f t="shared" si="0"/>
        <v>2.7777777777778012E-2</v>
      </c>
      <c r="D4" s="17"/>
      <c r="E4" s="1" t="s">
        <v>20</v>
      </c>
      <c r="F4" s="2">
        <v>2.262</v>
      </c>
    </row>
    <row r="5" spans="1:11" x14ac:dyDescent="0.25">
      <c r="A5" s="16">
        <v>1</v>
      </c>
      <c r="B5" s="16">
        <v>1</v>
      </c>
      <c r="C5" s="16">
        <f t="shared" si="0"/>
        <v>0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0.97222222222222199</v>
      </c>
      <c r="B6" s="16">
        <v>0.97222222222222199</v>
      </c>
      <c r="C6" s="16">
        <f t="shared" si="0"/>
        <v>0</v>
      </c>
      <c r="D6" s="17"/>
      <c r="I6" s="20" t="s">
        <v>27</v>
      </c>
      <c r="J6" s="20">
        <v>0.98888888888888893</v>
      </c>
      <c r="K6" s="20">
        <v>0.98333333333333317</v>
      </c>
    </row>
    <row r="7" spans="1:11" x14ac:dyDescent="0.25">
      <c r="A7" s="16">
        <v>0.97222222222222199</v>
      </c>
      <c r="B7" s="16">
        <v>0.97222222222222199</v>
      </c>
      <c r="C7" s="16">
        <f t="shared" si="0"/>
        <v>0</v>
      </c>
      <c r="D7" s="17"/>
      <c r="I7" s="20" t="s">
        <v>28</v>
      </c>
      <c r="J7" s="20">
        <v>2.0576131687243145E-4</v>
      </c>
      <c r="K7" s="20">
        <v>2.0576131687243145E-4</v>
      </c>
    </row>
    <row r="8" spans="1:11" x14ac:dyDescent="0.25">
      <c r="A8" s="16">
        <v>0.97222222222222199</v>
      </c>
      <c r="B8" s="16">
        <v>1</v>
      </c>
      <c r="C8" s="16">
        <f t="shared" si="0"/>
        <v>-2.7777777777778012E-2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1</v>
      </c>
      <c r="B9" s="16">
        <v>0.97222222222222199</v>
      </c>
      <c r="C9" s="16">
        <f t="shared" si="0"/>
        <v>2.7777777777778012E-2</v>
      </c>
      <c r="D9" s="17"/>
      <c r="I9" s="20" t="s">
        <v>30</v>
      </c>
      <c r="J9" s="20">
        <v>0.25000000000000006</v>
      </c>
      <c r="K9" s="20"/>
    </row>
    <row r="10" spans="1:11" x14ac:dyDescent="0.25">
      <c r="A10" s="16">
        <v>1</v>
      </c>
      <c r="B10" s="16">
        <v>1</v>
      </c>
      <c r="C10" s="16">
        <f t="shared" si="0"/>
        <v>0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0.97222222222222199</v>
      </c>
      <c r="B11" s="16">
        <v>0.97222222222222199</v>
      </c>
      <c r="C11" s="16">
        <f t="shared" si="0"/>
        <v>0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1.0000000000000002</v>
      </c>
      <c r="K12" s="20"/>
    </row>
    <row r="13" spans="1:11" x14ac:dyDescent="0.25">
      <c r="I13" s="20" t="s">
        <v>34</v>
      </c>
      <c r="J13" s="20">
        <v>0.17171819806895686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0.34343639613791371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2120-CE4A-4D0E-9257-904F2A415B87}">
  <dimension ref="A1:K20"/>
  <sheetViews>
    <sheetView tabSelected="1" workbookViewId="0">
      <selection activeCell="O8" sqref="O8"/>
    </sheetView>
  </sheetViews>
  <sheetFormatPr defaultRowHeight="15" x14ac:dyDescent="0.25"/>
  <cols>
    <col min="10" max="10" width="13.7109375" customWidth="1"/>
    <col min="11" max="11" width="14.85546875" customWidth="1"/>
  </cols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5.5555555555555913E-3</v>
      </c>
    </row>
    <row r="2" spans="1:11" x14ac:dyDescent="0.25">
      <c r="A2" s="16">
        <v>0.77777777777777701</v>
      </c>
      <c r="B2" s="16">
        <v>0.91666666666666596</v>
      </c>
      <c r="C2" s="16">
        <f>A2-B2</f>
        <v>-0.13888888888888895</v>
      </c>
      <c r="D2" s="17"/>
      <c r="E2" s="1" t="s">
        <v>18</v>
      </c>
      <c r="F2" s="15">
        <f>STDEV(C2:C11)</f>
        <v>9.4244523333329486E-2</v>
      </c>
    </row>
    <row r="3" spans="1:11" x14ac:dyDescent="0.25">
      <c r="A3" s="18">
        <v>0.83333333333333304</v>
      </c>
      <c r="B3" s="16">
        <v>0.88888888888888795</v>
      </c>
      <c r="C3" s="16">
        <f t="shared" ref="C3:C11" si="0">A3-B3</f>
        <v>-5.5555555555554914E-2</v>
      </c>
      <c r="D3" s="17"/>
      <c r="E3" s="1" t="s">
        <v>19</v>
      </c>
      <c r="F3" s="16">
        <f xml:space="preserve"> F1/(F2/SQRT(10))</f>
        <v>0.18641092980036111</v>
      </c>
      <c r="I3" t="s">
        <v>26</v>
      </c>
    </row>
    <row r="4" spans="1:11" ht="15.75" thickBot="1" x14ac:dyDescent="0.3">
      <c r="A4" s="16">
        <v>0.86111111111111105</v>
      </c>
      <c r="B4" s="16">
        <v>0.83333333333333304</v>
      </c>
      <c r="C4" s="16">
        <f t="shared" si="0"/>
        <v>2.7777777777778012E-2</v>
      </c>
      <c r="D4" s="17"/>
      <c r="E4" s="1" t="s">
        <v>20</v>
      </c>
      <c r="F4" s="2">
        <v>2.262</v>
      </c>
    </row>
    <row r="5" spans="1:11" x14ac:dyDescent="0.25">
      <c r="A5" s="16">
        <v>0.91666666666666596</v>
      </c>
      <c r="B5" s="16">
        <v>0.86111111111111105</v>
      </c>
      <c r="C5" s="16">
        <f t="shared" si="0"/>
        <v>5.5555555555554914E-2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0.88888888888888795</v>
      </c>
      <c r="B6" s="16">
        <v>0.86111111111111105</v>
      </c>
      <c r="C6" s="16">
        <f t="shared" si="0"/>
        <v>2.7777777777776902E-2</v>
      </c>
      <c r="D6" s="17"/>
      <c r="I6" s="20" t="s">
        <v>27</v>
      </c>
      <c r="J6" s="20">
        <v>0.85277777777777752</v>
      </c>
      <c r="K6" s="20">
        <v>0.84722222222222177</v>
      </c>
    </row>
    <row r="7" spans="1:11" x14ac:dyDescent="0.25">
      <c r="A7" s="16">
        <v>0.75</v>
      </c>
      <c r="B7" s="16">
        <v>0.86111111111111105</v>
      </c>
      <c r="C7" s="16">
        <f t="shared" si="0"/>
        <v>-0.11111111111111105</v>
      </c>
      <c r="D7" s="17"/>
      <c r="I7" s="20" t="s">
        <v>28</v>
      </c>
      <c r="J7" s="20">
        <v>4.1237997256515701E-3</v>
      </c>
      <c r="K7" s="20">
        <v>1.9290123456790179E-3</v>
      </c>
    </row>
    <row r="8" spans="1:11" x14ac:dyDescent="0.25">
      <c r="A8" s="16">
        <v>0.97222222222222199</v>
      </c>
      <c r="B8" s="16">
        <v>0.77777777777777701</v>
      </c>
      <c r="C8" s="16">
        <f t="shared" si="0"/>
        <v>0.19444444444444497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0.83333333333333304</v>
      </c>
      <c r="B9" s="16">
        <v>0.83333333333333304</v>
      </c>
      <c r="C9" s="16">
        <f t="shared" si="0"/>
        <v>0</v>
      </c>
      <c r="D9" s="17"/>
      <c r="I9" s="20" t="s">
        <v>30</v>
      </c>
      <c r="J9" s="20">
        <v>-0.50155682784631017</v>
      </c>
      <c r="K9" s="20"/>
    </row>
    <row r="10" spans="1:11" x14ac:dyDescent="0.25">
      <c r="A10" s="16">
        <v>0.86111111111111105</v>
      </c>
      <c r="B10" s="16">
        <v>0.86111111111111105</v>
      </c>
      <c r="C10" s="16">
        <f t="shared" si="0"/>
        <v>0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0.83333333333333304</v>
      </c>
      <c r="B11" s="16">
        <v>0.77777777777777701</v>
      </c>
      <c r="C11" s="16">
        <f t="shared" si="0"/>
        <v>5.5555555555556024E-2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0.18641092980036111</v>
      </c>
      <c r="K12" s="20"/>
    </row>
    <row r="13" spans="1:11" x14ac:dyDescent="0.25">
      <c r="I13" s="20" t="s">
        <v>34</v>
      </c>
      <c r="J13" s="20">
        <v>0.42812830703390498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0.85625661406780995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60C9-ADF3-48A7-BA7A-4D6288C68332}">
  <sheetPr codeName="Sheet2"/>
  <dimension ref="A1:K20"/>
  <sheetViews>
    <sheetView workbookViewId="0">
      <selection activeCell="M2" sqref="M2"/>
    </sheetView>
  </sheetViews>
  <sheetFormatPr defaultRowHeight="15" x14ac:dyDescent="0.25"/>
  <cols>
    <col min="1" max="1" width="14.85546875" customWidth="1"/>
    <col min="2" max="2" width="13" customWidth="1"/>
    <col min="3" max="3" width="10.85546875" customWidth="1"/>
    <col min="5" max="5" width="14.7109375" customWidth="1"/>
    <col min="10" max="10" width="18.140625" customWidth="1"/>
  </cols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-5.8333333333333473E-2</v>
      </c>
    </row>
    <row r="2" spans="1:11" x14ac:dyDescent="0.25">
      <c r="A2" s="16">
        <v>0.13888888888888801</v>
      </c>
      <c r="B2" s="16">
        <v>0.16666666666666599</v>
      </c>
      <c r="C2" s="16">
        <f>A2-B2</f>
        <v>-2.7777777777777984E-2</v>
      </c>
      <c r="D2" s="17"/>
      <c r="E2" s="1" t="s">
        <v>18</v>
      </c>
      <c r="F2" s="15">
        <f>STDEV(C2:C11)</f>
        <v>4.2330109076527622E-2</v>
      </c>
    </row>
    <row r="3" spans="1:11" x14ac:dyDescent="0.25">
      <c r="A3" s="18">
        <v>0.13888888888888801</v>
      </c>
      <c r="B3" s="16">
        <v>0.16666666666666599</v>
      </c>
      <c r="C3" s="16">
        <f t="shared" ref="C3:C11" si="0">A3-B3</f>
        <v>-2.7777777777777984E-2</v>
      </c>
      <c r="D3" s="17"/>
      <c r="E3" s="1" t="s">
        <v>19</v>
      </c>
      <c r="F3" s="16">
        <f xml:space="preserve"> F1/(F2/SQRT(10))</f>
        <v>-4.3578011223562818</v>
      </c>
      <c r="I3" t="s">
        <v>26</v>
      </c>
    </row>
    <row r="4" spans="1:11" ht="15.75" thickBot="1" x14ac:dyDescent="0.3">
      <c r="A4" s="16">
        <v>0.22222222222222199</v>
      </c>
      <c r="B4" s="16">
        <v>0.30555555555555503</v>
      </c>
      <c r="C4" s="16">
        <f t="shared" si="0"/>
        <v>-8.3333333333333037E-2</v>
      </c>
      <c r="D4" s="17"/>
      <c r="E4" s="1" t="s">
        <v>20</v>
      </c>
      <c r="F4" s="2">
        <v>2.262</v>
      </c>
    </row>
    <row r="5" spans="1:11" x14ac:dyDescent="0.25">
      <c r="A5" s="16">
        <v>0.33333333333333298</v>
      </c>
      <c r="B5" s="16">
        <v>0.33333333333333298</v>
      </c>
      <c r="C5" s="16">
        <f t="shared" si="0"/>
        <v>0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0.16666666666666599</v>
      </c>
      <c r="B6" s="16">
        <v>0.194444444444444</v>
      </c>
      <c r="C6" s="16">
        <f t="shared" si="0"/>
        <v>-2.7777777777778012E-2</v>
      </c>
      <c r="D6" s="17"/>
      <c r="I6" s="20" t="s">
        <v>27</v>
      </c>
      <c r="J6" s="20">
        <v>0.17777777777777723</v>
      </c>
      <c r="K6" s="20">
        <v>0.23611111111111072</v>
      </c>
    </row>
    <row r="7" spans="1:11" x14ac:dyDescent="0.25">
      <c r="A7" s="16">
        <v>0.13888888888888801</v>
      </c>
      <c r="B7" s="16">
        <v>0.25</v>
      </c>
      <c r="C7" s="16">
        <f t="shared" si="0"/>
        <v>-0.11111111111111199</v>
      </c>
      <c r="D7" s="17"/>
      <c r="I7" s="20" t="s">
        <v>28</v>
      </c>
      <c r="J7" s="20">
        <v>4.6639231824417114E-3</v>
      </c>
      <c r="K7" s="20">
        <v>3.1292866941015074E-3</v>
      </c>
    </row>
    <row r="8" spans="1:11" x14ac:dyDescent="0.25">
      <c r="A8" s="16">
        <v>0.16666666666666599</v>
      </c>
      <c r="B8" s="16">
        <v>0.22222222222222199</v>
      </c>
      <c r="C8" s="16">
        <f t="shared" si="0"/>
        <v>-5.5555555555555997E-2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8.3333333333333301E-2</v>
      </c>
      <c r="B9" s="16">
        <v>0.22222222222222199</v>
      </c>
      <c r="C9" s="16">
        <f t="shared" si="0"/>
        <v>-0.13888888888888867</v>
      </c>
      <c r="D9" s="17"/>
      <c r="I9" s="20" t="s">
        <v>30</v>
      </c>
      <c r="J9" s="20">
        <v>0.78545654384718311</v>
      </c>
      <c r="K9" s="20"/>
    </row>
    <row r="10" spans="1:11" x14ac:dyDescent="0.25">
      <c r="A10" s="16">
        <v>0.16666666666666599</v>
      </c>
      <c r="B10" s="16">
        <v>0.22222222222222199</v>
      </c>
      <c r="C10" s="16">
        <f t="shared" si="0"/>
        <v>-5.5555555555555997E-2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0.22222222222222199</v>
      </c>
      <c r="B11" s="16">
        <v>0.27777777777777701</v>
      </c>
      <c r="C11" s="16">
        <f t="shared" si="0"/>
        <v>-5.5555555555555025E-2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-4.3578011223562818</v>
      </c>
      <c r="K12" s="20"/>
    </row>
    <row r="13" spans="1:11" x14ac:dyDescent="0.25">
      <c r="I13" s="20" t="s">
        <v>34</v>
      </c>
      <c r="J13" s="20">
        <v>9.1466009700001119E-4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1.8293201940000224E-3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DA4-D07A-4176-8382-5E9EF04B210F}">
  <dimension ref="A1:K20"/>
  <sheetViews>
    <sheetView workbookViewId="0">
      <selection activeCell="E33" sqref="E33"/>
    </sheetView>
  </sheetViews>
  <sheetFormatPr defaultRowHeight="15" x14ac:dyDescent="0.25"/>
  <cols>
    <col min="1" max="1" width="15.42578125" customWidth="1"/>
    <col min="2" max="2" width="12.140625" customWidth="1"/>
    <col min="3" max="3" width="11.28515625" customWidth="1"/>
  </cols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-1.9444444444444608E-2</v>
      </c>
    </row>
    <row r="2" spans="1:11" x14ac:dyDescent="0.25">
      <c r="A2" s="16">
        <v>0.97222222222222199</v>
      </c>
      <c r="B2" s="16">
        <v>0.97222222222222199</v>
      </c>
      <c r="C2" s="16">
        <f>A2-B2</f>
        <v>0</v>
      </c>
      <c r="D2" s="17"/>
      <c r="E2" s="1" t="s">
        <v>18</v>
      </c>
      <c r="F2" s="15">
        <f>STDEV(C2:C11)</f>
        <v>2.6352313834736716E-2</v>
      </c>
    </row>
    <row r="3" spans="1:11" x14ac:dyDescent="0.25">
      <c r="A3" s="18">
        <v>0.94444444444444398</v>
      </c>
      <c r="B3" s="16">
        <v>0.97222222222222199</v>
      </c>
      <c r="C3" s="16">
        <f t="shared" ref="C3:C11" si="0">A3-B3</f>
        <v>-2.7777777777778012E-2</v>
      </c>
      <c r="D3" s="17"/>
      <c r="E3" s="1" t="s">
        <v>19</v>
      </c>
      <c r="F3" s="16">
        <f xml:space="preserve"> F1/(F2/SQRT(10))</f>
        <v>-2.3333333333333335</v>
      </c>
      <c r="I3" t="s">
        <v>26</v>
      </c>
    </row>
    <row r="4" spans="1:11" ht="15.75" thickBot="1" x14ac:dyDescent="0.3">
      <c r="A4" s="16">
        <v>0.88888888888888795</v>
      </c>
      <c r="B4" s="16">
        <v>0.94444444444444398</v>
      </c>
      <c r="C4" s="16">
        <f t="shared" si="0"/>
        <v>-5.5555555555556024E-2</v>
      </c>
      <c r="D4" s="17"/>
      <c r="E4" s="1" t="s">
        <v>20</v>
      </c>
      <c r="F4" s="2">
        <v>2.262</v>
      </c>
    </row>
    <row r="5" spans="1:11" x14ac:dyDescent="0.25">
      <c r="A5" s="16">
        <v>0.94444444444444398</v>
      </c>
      <c r="B5" s="16">
        <v>0.94444444444444398</v>
      </c>
      <c r="C5" s="16">
        <f t="shared" si="0"/>
        <v>0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0.88888888888888795</v>
      </c>
      <c r="B6" s="16">
        <v>0.94444444444444398</v>
      </c>
      <c r="C6" s="16">
        <f t="shared" si="0"/>
        <v>-5.5555555555556024E-2</v>
      </c>
      <c r="D6" s="17"/>
      <c r="I6" s="20" t="s">
        <v>27</v>
      </c>
      <c r="J6" s="20">
        <v>0.9333333333333329</v>
      </c>
      <c r="K6" s="20">
        <v>0.9527777777777775</v>
      </c>
    </row>
    <row r="7" spans="1:11" x14ac:dyDescent="0.25">
      <c r="A7" s="16">
        <v>0.94444444444444398</v>
      </c>
      <c r="B7" s="16">
        <v>0.97222222222222199</v>
      </c>
      <c r="C7" s="16">
        <f t="shared" si="0"/>
        <v>-2.7777777777778012E-2</v>
      </c>
      <c r="D7" s="17"/>
      <c r="I7" s="20" t="s">
        <v>28</v>
      </c>
      <c r="J7" s="20">
        <v>7.2016460905351023E-4</v>
      </c>
      <c r="K7" s="20">
        <v>3.5150891632373704E-4</v>
      </c>
    </row>
    <row r="8" spans="1:11" x14ac:dyDescent="0.25">
      <c r="A8" s="16">
        <v>0.94444444444444398</v>
      </c>
      <c r="B8" s="16">
        <v>0.91666666666666596</v>
      </c>
      <c r="C8" s="16">
        <f t="shared" si="0"/>
        <v>2.7777777777778012E-2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0.91666666666666596</v>
      </c>
      <c r="B9" s="16">
        <v>0.94444444444444398</v>
      </c>
      <c r="C9" s="16">
        <f t="shared" si="0"/>
        <v>-2.7777777777778012E-2</v>
      </c>
      <c r="D9" s="17"/>
      <c r="I9" s="20" t="s">
        <v>30</v>
      </c>
      <c r="J9" s="20">
        <v>0.3748789971250483</v>
      </c>
      <c r="K9" s="20"/>
    </row>
    <row r="10" spans="1:11" x14ac:dyDescent="0.25">
      <c r="A10" s="16">
        <v>0.94444444444444398</v>
      </c>
      <c r="B10" s="16">
        <v>0.97222222222222199</v>
      </c>
      <c r="C10" s="16">
        <f t="shared" si="0"/>
        <v>-2.7777777777778012E-2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0.94444444444444398</v>
      </c>
      <c r="B11" s="16">
        <v>0.94444444444444398</v>
      </c>
      <c r="C11" s="16">
        <f t="shared" si="0"/>
        <v>0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-2.333333333333333</v>
      </c>
      <c r="K12" s="20"/>
    </row>
    <row r="13" spans="1:11" x14ac:dyDescent="0.25">
      <c r="I13" s="20" t="s">
        <v>34</v>
      </c>
      <c r="J13" s="20">
        <v>2.2251768652788245E-2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4.450353730557649E-2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335-0038-4E2B-A97E-6457DED32246}">
  <dimension ref="A1:K20"/>
  <sheetViews>
    <sheetView workbookViewId="0">
      <selection activeCell="I3" sqref="I3:K16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-3.6111111111110997E-2</v>
      </c>
    </row>
    <row r="2" spans="1:11" x14ac:dyDescent="0.25">
      <c r="A2" s="16">
        <v>0.47222222222222199</v>
      </c>
      <c r="B2" s="16">
        <v>0.52777777777777701</v>
      </c>
      <c r="C2" s="16">
        <f>A2-B2</f>
        <v>-5.5555555555555025E-2</v>
      </c>
      <c r="D2" s="17"/>
      <c r="E2" s="1" t="s">
        <v>18</v>
      </c>
      <c r="F2" s="15">
        <f>STDEV(C2:C11)</f>
        <v>8.2869077167646119E-2</v>
      </c>
    </row>
    <row r="3" spans="1:11" x14ac:dyDescent="0.25">
      <c r="A3" s="18">
        <v>0.52777777777777701</v>
      </c>
      <c r="B3" s="16">
        <v>0.63888888888888795</v>
      </c>
      <c r="C3" s="16">
        <f t="shared" ref="C3:C11" si="0">A3-B3</f>
        <v>-0.11111111111111094</v>
      </c>
      <c r="D3" s="17"/>
      <c r="E3" s="1" t="s">
        <v>19</v>
      </c>
      <c r="F3" s="16">
        <f xml:space="preserve"> F1/(F2/SQRT(10))</f>
        <v>-1.3779972440082633</v>
      </c>
      <c r="I3" t="s">
        <v>26</v>
      </c>
    </row>
    <row r="4" spans="1:11" ht="15.75" thickBot="1" x14ac:dyDescent="0.3">
      <c r="A4" s="16">
        <v>0.47222222222222199</v>
      </c>
      <c r="B4" s="16">
        <v>0.5</v>
      </c>
      <c r="C4" s="16">
        <f t="shared" si="0"/>
        <v>-2.7777777777778012E-2</v>
      </c>
      <c r="D4" s="17"/>
      <c r="E4" s="1" t="s">
        <v>20</v>
      </c>
      <c r="F4" s="2">
        <v>2.262</v>
      </c>
    </row>
    <row r="5" spans="1:11" x14ac:dyDescent="0.25">
      <c r="A5" s="16">
        <v>0.41666666666666602</v>
      </c>
      <c r="B5" s="16">
        <v>0.38888888888888801</v>
      </c>
      <c r="C5" s="16">
        <f t="shared" si="0"/>
        <v>2.7777777777778012E-2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0.5</v>
      </c>
      <c r="B6" s="16">
        <v>0.44444444444444398</v>
      </c>
      <c r="C6" s="16">
        <f t="shared" si="0"/>
        <v>5.5555555555556024E-2</v>
      </c>
      <c r="D6" s="17"/>
      <c r="I6" s="20" t="s">
        <v>27</v>
      </c>
      <c r="J6" s="20">
        <v>0.43611111111111073</v>
      </c>
      <c r="K6" s="20">
        <v>0.47222222222222177</v>
      </c>
    </row>
    <row r="7" spans="1:11" x14ac:dyDescent="0.25">
      <c r="A7" s="16">
        <v>0.44444444444444398</v>
      </c>
      <c r="B7" s="16">
        <v>0.36111111111111099</v>
      </c>
      <c r="C7" s="16">
        <f t="shared" si="0"/>
        <v>8.3333333333332982E-2</v>
      </c>
      <c r="D7" s="17"/>
      <c r="I7" s="20" t="s">
        <v>28</v>
      </c>
      <c r="J7" s="20">
        <v>4.2952674897119231E-3</v>
      </c>
      <c r="K7" s="20">
        <v>6.5157750342934584E-3</v>
      </c>
    </row>
    <row r="8" spans="1:11" x14ac:dyDescent="0.25">
      <c r="A8" s="16">
        <v>0.44444444444444398</v>
      </c>
      <c r="B8" s="16">
        <v>0.41666666666666602</v>
      </c>
      <c r="C8" s="16">
        <f t="shared" si="0"/>
        <v>2.7777777777777957E-2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0.36111111111111099</v>
      </c>
      <c r="B9" s="16">
        <v>0.44444444444444398</v>
      </c>
      <c r="C9" s="16">
        <f t="shared" si="0"/>
        <v>-8.3333333333332982E-2</v>
      </c>
      <c r="D9" s="17"/>
      <c r="I9" s="20" t="s">
        <v>30</v>
      </c>
      <c r="J9" s="20">
        <v>0.37273671806491077</v>
      </c>
      <c r="K9" s="20"/>
    </row>
    <row r="10" spans="1:11" x14ac:dyDescent="0.25">
      <c r="A10" s="16">
        <v>0.30555555555555503</v>
      </c>
      <c r="B10" s="16">
        <v>0.47222222222222199</v>
      </c>
      <c r="C10" s="16">
        <f t="shared" si="0"/>
        <v>-0.16666666666666696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0.41666666666666602</v>
      </c>
      <c r="B11" s="16">
        <v>0.52777777777777701</v>
      </c>
      <c r="C11" s="16">
        <f t="shared" si="0"/>
        <v>-0.11111111111111099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-1.3779972440082633</v>
      </c>
      <c r="K12" s="20"/>
    </row>
    <row r="13" spans="1:11" x14ac:dyDescent="0.25">
      <c r="I13" s="20" t="s">
        <v>34</v>
      </c>
      <c r="J13" s="20">
        <v>0.10074729133115926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0.20149458266231851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0D80-5571-48D9-9143-3377591AFD8B}">
  <dimension ref="A1:K20"/>
  <sheetViews>
    <sheetView workbookViewId="0">
      <selection activeCell="I3" sqref="I3:K16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8.3333333333333232E-2</v>
      </c>
    </row>
    <row r="2" spans="1:11" x14ac:dyDescent="0.25">
      <c r="A2" s="16">
        <v>0.77777777777777701</v>
      </c>
      <c r="B2" s="16">
        <v>0.66666666666666596</v>
      </c>
      <c r="C2" s="16">
        <f>A2-B2</f>
        <v>0.11111111111111105</v>
      </c>
      <c r="D2" s="17"/>
      <c r="E2" s="1" t="s">
        <v>18</v>
      </c>
      <c r="F2" s="15">
        <f>STDEV(C2:C11)</f>
        <v>5.8560697410525712E-2</v>
      </c>
    </row>
    <row r="3" spans="1:11" x14ac:dyDescent="0.25">
      <c r="A3" s="18">
        <v>0.86111111111111105</v>
      </c>
      <c r="B3" s="16">
        <v>0.83333333333333304</v>
      </c>
      <c r="C3" s="16">
        <f t="shared" ref="C3:C11" si="0">A3-B3</f>
        <v>2.7777777777778012E-2</v>
      </c>
      <c r="D3" s="17"/>
      <c r="E3" s="1" t="s">
        <v>19</v>
      </c>
      <c r="F3" s="16">
        <f xml:space="preserve"> F1/(F2/SQRT(10))</f>
        <v>4.4999999999999822</v>
      </c>
      <c r="I3" t="s">
        <v>26</v>
      </c>
    </row>
    <row r="4" spans="1:11" ht="15.75" thickBot="1" x14ac:dyDescent="0.3">
      <c r="A4" s="16">
        <v>0.80555555555555503</v>
      </c>
      <c r="B4" s="16">
        <v>0.63888888888888795</v>
      </c>
      <c r="C4" s="16">
        <f t="shared" si="0"/>
        <v>0.16666666666666707</v>
      </c>
      <c r="D4" s="17"/>
      <c r="E4" s="1" t="s">
        <v>20</v>
      </c>
      <c r="F4" s="2">
        <v>2.262</v>
      </c>
    </row>
    <row r="5" spans="1:11" x14ac:dyDescent="0.25">
      <c r="A5" s="16">
        <v>0.83333333333333304</v>
      </c>
      <c r="B5" s="16">
        <v>0.72222222222222199</v>
      </c>
      <c r="C5" s="16">
        <f t="shared" si="0"/>
        <v>0.11111111111111105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0.80555555555555503</v>
      </c>
      <c r="B6" s="16">
        <v>0.83333333333333304</v>
      </c>
      <c r="C6" s="16">
        <f t="shared" si="0"/>
        <v>-2.7777777777778012E-2</v>
      </c>
      <c r="D6" s="17"/>
      <c r="I6" s="20" t="s">
        <v>27</v>
      </c>
      <c r="J6" s="20">
        <v>0.82777777777777728</v>
      </c>
      <c r="K6" s="20">
        <v>0.74444444444444413</v>
      </c>
    </row>
    <row r="7" spans="1:11" x14ac:dyDescent="0.25">
      <c r="A7" s="16">
        <v>0.80555555555555503</v>
      </c>
      <c r="B7" s="16">
        <v>0.72222222222222199</v>
      </c>
      <c r="C7" s="16">
        <f t="shared" si="0"/>
        <v>8.3333333333333037E-2</v>
      </c>
      <c r="D7" s="17"/>
      <c r="I7" s="20" t="s">
        <v>28</v>
      </c>
      <c r="J7" s="20">
        <v>1.8518518518518615E-3</v>
      </c>
      <c r="K7" s="20">
        <v>3.9094650205761501E-3</v>
      </c>
    </row>
    <row r="8" spans="1:11" x14ac:dyDescent="0.25">
      <c r="A8" s="16">
        <v>0.86111111111111105</v>
      </c>
      <c r="B8" s="16">
        <v>0.75</v>
      </c>
      <c r="C8" s="16">
        <f t="shared" si="0"/>
        <v>0.11111111111111105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0.91666666666666596</v>
      </c>
      <c r="B9" s="16">
        <v>0.77777777777777701</v>
      </c>
      <c r="C9" s="16">
        <f t="shared" si="0"/>
        <v>0.13888888888888895</v>
      </c>
      <c r="D9" s="17"/>
      <c r="I9" s="20" t="s">
        <v>30</v>
      </c>
      <c r="J9" s="20">
        <v>0.43334083064439399</v>
      </c>
      <c r="K9" s="20"/>
    </row>
    <row r="10" spans="1:11" x14ac:dyDescent="0.25">
      <c r="A10" s="16">
        <v>0.83333333333333304</v>
      </c>
      <c r="B10" s="16">
        <v>0.75</v>
      </c>
      <c r="C10" s="16">
        <f t="shared" si="0"/>
        <v>8.3333333333333037E-2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0.77777777777777701</v>
      </c>
      <c r="B11" s="16">
        <v>0.75</v>
      </c>
      <c r="C11" s="16">
        <f t="shared" si="0"/>
        <v>2.7777777777777013E-2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4.4999999999999831</v>
      </c>
      <c r="K12" s="20"/>
    </row>
    <row r="13" spans="1:11" x14ac:dyDescent="0.25">
      <c r="I13" s="20" t="s">
        <v>34</v>
      </c>
      <c r="J13" s="20">
        <v>7.4447470770588452E-4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1.488949415411769E-3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DD82-ED48-4F08-BD29-95FE6B6094CB}">
  <dimension ref="A1:K20"/>
  <sheetViews>
    <sheetView workbookViewId="0">
      <selection activeCell="I3" sqref="I3:K16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-2.7777777777778013E-3</v>
      </c>
    </row>
    <row r="2" spans="1:11" x14ac:dyDescent="0.25">
      <c r="A2" s="16">
        <v>0.94444444444444398</v>
      </c>
      <c r="B2" s="16">
        <v>0.91666666666666596</v>
      </c>
      <c r="C2" s="16">
        <f>A2-B2</f>
        <v>2.7777777777778012E-2</v>
      </c>
      <c r="D2" s="17"/>
      <c r="E2" s="1" t="s">
        <v>18</v>
      </c>
      <c r="F2" s="15">
        <f>STDEV(C2:C11)</f>
        <v>2.4322084326970014E-2</v>
      </c>
    </row>
    <row r="3" spans="1:11" x14ac:dyDescent="0.25">
      <c r="A3" s="18">
        <v>0.97222222222222199</v>
      </c>
      <c r="B3" s="16">
        <v>1</v>
      </c>
      <c r="C3" s="16">
        <f t="shared" ref="C3:C11" si="0">A3-B3</f>
        <v>-2.7777777777778012E-2</v>
      </c>
      <c r="D3" s="17"/>
      <c r="E3" s="1" t="s">
        <v>19</v>
      </c>
      <c r="F3" s="16">
        <f xml:space="preserve"> F1/(F2/SQRT(10))</f>
        <v>-0.36115755925730764</v>
      </c>
      <c r="I3" t="s">
        <v>26</v>
      </c>
    </row>
    <row r="4" spans="1:11" ht="15.75" thickBot="1" x14ac:dyDescent="0.3">
      <c r="A4" s="16">
        <v>0.97222222222222199</v>
      </c>
      <c r="B4" s="16">
        <v>0.94444444444444398</v>
      </c>
      <c r="C4" s="16">
        <f t="shared" si="0"/>
        <v>2.7777777777778012E-2</v>
      </c>
      <c r="D4" s="17"/>
      <c r="E4" s="1" t="s">
        <v>20</v>
      </c>
      <c r="F4" s="2">
        <v>2.262</v>
      </c>
    </row>
    <row r="5" spans="1:11" x14ac:dyDescent="0.25">
      <c r="A5" s="16">
        <v>0.97222222222222199</v>
      </c>
      <c r="B5" s="16">
        <v>0.97222222222222199</v>
      </c>
      <c r="C5" s="16">
        <f t="shared" si="0"/>
        <v>0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0.97222222222222199</v>
      </c>
      <c r="B6" s="16">
        <v>0.94444444444444398</v>
      </c>
      <c r="C6" s="16">
        <f t="shared" si="0"/>
        <v>2.7777777777778012E-2</v>
      </c>
      <c r="D6" s="17"/>
      <c r="I6" s="20" t="s">
        <v>27</v>
      </c>
      <c r="J6" s="20">
        <v>0.96666666666666656</v>
      </c>
      <c r="K6" s="20">
        <v>0.96944444444444433</v>
      </c>
    </row>
    <row r="7" spans="1:11" x14ac:dyDescent="0.25">
      <c r="A7" s="16">
        <v>0.94444444444444398</v>
      </c>
      <c r="B7" s="16">
        <v>0.97222222222222199</v>
      </c>
      <c r="C7" s="16">
        <f t="shared" si="0"/>
        <v>-2.7777777777778012E-2</v>
      </c>
      <c r="D7" s="17"/>
      <c r="I7" s="20" t="s">
        <v>28</v>
      </c>
      <c r="J7" s="20">
        <v>3.0864197530864723E-4</v>
      </c>
      <c r="K7" s="20">
        <v>9.3449931412895948E-4</v>
      </c>
    </row>
    <row r="8" spans="1:11" x14ac:dyDescent="0.25">
      <c r="A8" s="16">
        <v>0.97222222222222199</v>
      </c>
      <c r="B8" s="16">
        <v>1</v>
      </c>
      <c r="C8" s="16">
        <f t="shared" si="0"/>
        <v>-2.7777777777778012E-2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0.97222222222222199</v>
      </c>
      <c r="B9" s="16">
        <v>1</v>
      </c>
      <c r="C9" s="16">
        <f t="shared" si="0"/>
        <v>-2.7777777777778012E-2</v>
      </c>
      <c r="D9" s="17"/>
      <c r="I9" s="20" t="s">
        <v>30</v>
      </c>
      <c r="J9" s="20">
        <v>0.60662331397339575</v>
      </c>
      <c r="K9" s="20"/>
    </row>
    <row r="10" spans="1:11" x14ac:dyDescent="0.25">
      <c r="A10" s="16">
        <v>1</v>
      </c>
      <c r="B10" s="16">
        <v>1</v>
      </c>
      <c r="C10" s="16">
        <f t="shared" si="0"/>
        <v>0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0.94444444444444398</v>
      </c>
      <c r="B11" s="16">
        <v>0.94444444444444398</v>
      </c>
      <c r="C11" s="16">
        <f t="shared" si="0"/>
        <v>0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-0.36115755925730764</v>
      </c>
      <c r="K12" s="20"/>
    </row>
    <row r="13" spans="1:11" x14ac:dyDescent="0.25">
      <c r="I13" s="20" t="s">
        <v>34</v>
      </c>
      <c r="J13" s="20">
        <v>0.36315710544436297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0.72631421088872594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D549-DAEF-4B90-8CBE-733CA269A6A6}">
  <dimension ref="A1:K20"/>
  <sheetViews>
    <sheetView workbookViewId="0">
      <selection activeCell="I3" sqref="I3:K16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3.3333333333333402E-2</v>
      </c>
    </row>
    <row r="2" spans="1:11" x14ac:dyDescent="0.25">
      <c r="A2" s="16">
        <v>0.55555555555555503</v>
      </c>
      <c r="B2" s="16">
        <v>0.58333333333333304</v>
      </c>
      <c r="C2" s="16">
        <f>A2-B2</f>
        <v>-2.7777777777778012E-2</v>
      </c>
      <c r="D2" s="17"/>
      <c r="E2" s="1" t="s">
        <v>18</v>
      </c>
      <c r="F2" s="15">
        <f>STDEV(C2:C11)</f>
        <v>6.6512166652103522E-2</v>
      </c>
    </row>
    <row r="3" spans="1:11" x14ac:dyDescent="0.25">
      <c r="A3" s="18">
        <v>0.72222222222222199</v>
      </c>
      <c r="B3" s="16">
        <v>0.75</v>
      </c>
      <c r="C3" s="16">
        <f t="shared" ref="C3:C11" si="0">A3-B3</f>
        <v>-2.7777777777778012E-2</v>
      </c>
      <c r="D3" s="17"/>
      <c r="E3" s="1" t="s">
        <v>19</v>
      </c>
      <c r="F3" s="16">
        <f xml:space="preserve"> F1/(F2/SQRT(10))</f>
        <v>1.584811631386128</v>
      </c>
      <c r="I3" t="s">
        <v>26</v>
      </c>
    </row>
    <row r="4" spans="1:11" ht="15.75" thickBot="1" x14ac:dyDescent="0.3">
      <c r="A4" s="16">
        <v>0.66666666666666596</v>
      </c>
      <c r="B4" s="16">
        <v>0.5</v>
      </c>
      <c r="C4" s="16">
        <f t="shared" si="0"/>
        <v>0.16666666666666596</v>
      </c>
      <c r="D4" s="17"/>
      <c r="E4" s="1" t="s">
        <v>20</v>
      </c>
      <c r="F4" s="2">
        <v>2.262</v>
      </c>
    </row>
    <row r="5" spans="1:11" x14ac:dyDescent="0.25">
      <c r="A5" s="16">
        <v>0.63888888888888795</v>
      </c>
      <c r="B5" s="16">
        <v>0.66666666666666596</v>
      </c>
      <c r="C5" s="16">
        <f t="shared" si="0"/>
        <v>-2.7777777777778012E-2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0.63888888888888795</v>
      </c>
      <c r="B6" s="16">
        <v>0.58333333333333304</v>
      </c>
      <c r="C6" s="16">
        <f t="shared" si="0"/>
        <v>5.5555555555554914E-2</v>
      </c>
      <c r="D6" s="17"/>
      <c r="I6" s="20" t="s">
        <v>27</v>
      </c>
      <c r="J6" s="20">
        <v>0.66666666666666619</v>
      </c>
      <c r="K6" s="20">
        <v>0.63333333333333286</v>
      </c>
    </row>
    <row r="7" spans="1:11" x14ac:dyDescent="0.25">
      <c r="A7" s="16">
        <v>0.75</v>
      </c>
      <c r="B7" s="16">
        <v>0.63888888888888795</v>
      </c>
      <c r="C7" s="16">
        <f t="shared" si="0"/>
        <v>0.11111111111111205</v>
      </c>
      <c r="D7" s="17"/>
      <c r="I7" s="20" t="s">
        <v>28</v>
      </c>
      <c r="J7" s="20">
        <v>3.4293552812071498E-3</v>
      </c>
      <c r="K7" s="20">
        <v>4.5953360768174649E-3</v>
      </c>
    </row>
    <row r="8" spans="1:11" x14ac:dyDescent="0.25">
      <c r="A8" s="16">
        <v>0.69444444444444398</v>
      </c>
      <c r="B8" s="16">
        <v>0.63888888888888795</v>
      </c>
      <c r="C8" s="16">
        <f t="shared" si="0"/>
        <v>5.5555555555556024E-2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0.66666666666666596</v>
      </c>
      <c r="B9" s="16">
        <v>0.63888888888888795</v>
      </c>
      <c r="C9" s="16">
        <f t="shared" si="0"/>
        <v>2.7777777777778012E-2</v>
      </c>
      <c r="D9" s="17"/>
      <c r="I9" s="20" t="s">
        <v>30</v>
      </c>
      <c r="J9" s="20">
        <v>0.45353092343021545</v>
      </c>
      <c r="K9" s="20"/>
    </row>
    <row r="10" spans="1:11" x14ac:dyDescent="0.25">
      <c r="A10" s="16">
        <v>0.72222222222222199</v>
      </c>
      <c r="B10" s="16">
        <v>0.69444444444444398</v>
      </c>
      <c r="C10" s="16">
        <f t="shared" si="0"/>
        <v>2.7777777777778012E-2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0.61111111111111105</v>
      </c>
      <c r="B11" s="16">
        <v>0.63888888888888795</v>
      </c>
      <c r="C11" s="16">
        <f t="shared" si="0"/>
        <v>-2.7777777777776902E-2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1.584811631386128</v>
      </c>
      <c r="K12" s="20"/>
    </row>
    <row r="13" spans="1:11" x14ac:dyDescent="0.25">
      <c r="I13" s="20" t="s">
        <v>34</v>
      </c>
      <c r="J13" s="20">
        <v>7.3735008869471902E-2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0.1474700177389438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14FF-2388-475A-9F44-978A6F66DF24}">
  <dimension ref="A1:K20"/>
  <sheetViews>
    <sheetView workbookViewId="0">
      <selection activeCell="I3" sqref="I3:K16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5.2777777777777576E-2</v>
      </c>
    </row>
    <row r="2" spans="1:11" x14ac:dyDescent="0.25">
      <c r="A2" s="16">
        <v>0.55555555555555503</v>
      </c>
      <c r="B2" s="16">
        <v>0.58333333333333304</v>
      </c>
      <c r="C2" s="16">
        <f>A2-B2</f>
        <v>-2.7777777777778012E-2</v>
      </c>
      <c r="D2" s="17"/>
      <c r="E2" s="1" t="s">
        <v>18</v>
      </c>
      <c r="F2" s="15">
        <f>STDEV(C2:C11)</f>
        <v>8.9245042666826063E-2</v>
      </c>
    </row>
    <row r="3" spans="1:11" x14ac:dyDescent="0.25">
      <c r="A3" s="18">
        <v>0.63888888888888795</v>
      </c>
      <c r="B3" s="16">
        <v>0.75</v>
      </c>
      <c r="C3" s="16">
        <f t="shared" ref="C3:C11" si="0">A3-B3</f>
        <v>-0.11111111111111205</v>
      </c>
      <c r="D3" s="17"/>
      <c r="E3" s="1" t="s">
        <v>19</v>
      </c>
      <c r="F3" s="16">
        <f xml:space="preserve"> F1/(F2/SQRT(10))</f>
        <v>1.8701093375356306</v>
      </c>
      <c r="I3" t="s">
        <v>26</v>
      </c>
    </row>
    <row r="4" spans="1:11" ht="15.75" thickBot="1" x14ac:dyDescent="0.3">
      <c r="A4" s="16">
        <v>0.58333333333333304</v>
      </c>
      <c r="B4" s="16">
        <v>0.55555555555555503</v>
      </c>
      <c r="C4" s="16">
        <f t="shared" si="0"/>
        <v>2.7777777777778012E-2</v>
      </c>
      <c r="D4" s="17"/>
      <c r="E4" s="1" t="s">
        <v>20</v>
      </c>
      <c r="F4" s="2">
        <v>2.262</v>
      </c>
    </row>
    <row r="5" spans="1:11" x14ac:dyDescent="0.25">
      <c r="A5" s="16">
        <v>0.75</v>
      </c>
      <c r="B5" s="16">
        <v>0.75</v>
      </c>
      <c r="C5" s="16">
        <f t="shared" si="0"/>
        <v>0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0.75</v>
      </c>
      <c r="B6" s="16">
        <v>0.63888888888888795</v>
      </c>
      <c r="C6" s="16">
        <f t="shared" si="0"/>
        <v>0.11111111111111205</v>
      </c>
      <c r="D6" s="17"/>
      <c r="I6" s="20" t="s">
        <v>27</v>
      </c>
      <c r="J6" s="20">
        <v>0.66111111111111065</v>
      </c>
      <c r="K6" s="20">
        <v>0.60833333333333306</v>
      </c>
    </row>
    <row r="7" spans="1:11" x14ac:dyDescent="0.25">
      <c r="A7" s="16">
        <v>0.69444444444444398</v>
      </c>
      <c r="B7" s="16">
        <v>0.5</v>
      </c>
      <c r="C7" s="16">
        <f t="shared" si="0"/>
        <v>0.19444444444444398</v>
      </c>
      <c r="D7" s="17"/>
      <c r="I7" s="20" t="s">
        <v>28</v>
      </c>
      <c r="J7" s="20">
        <v>6.8244170096022965E-3</v>
      </c>
      <c r="K7" s="20">
        <v>7.6217421124829977E-3</v>
      </c>
    </row>
    <row r="8" spans="1:11" x14ac:dyDescent="0.25">
      <c r="A8" s="16">
        <v>0.75</v>
      </c>
      <c r="B8" s="16">
        <v>0.61111111111111105</v>
      </c>
      <c r="C8" s="16">
        <f t="shared" si="0"/>
        <v>0.13888888888888895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0.66666666666666596</v>
      </c>
      <c r="B9" s="16">
        <v>0.61111111111111105</v>
      </c>
      <c r="C9" s="16">
        <f t="shared" si="0"/>
        <v>5.5555555555554914E-2</v>
      </c>
      <c r="D9" s="17"/>
      <c r="I9" s="20" t="s">
        <v>30</v>
      </c>
      <c r="J9" s="20">
        <v>0.44934962695796116</v>
      </c>
      <c r="K9" s="20"/>
    </row>
    <row r="10" spans="1:11" x14ac:dyDescent="0.25">
      <c r="A10" s="16">
        <v>0.52777777777777701</v>
      </c>
      <c r="B10" s="16">
        <v>0.5</v>
      </c>
      <c r="C10" s="16">
        <f t="shared" si="0"/>
        <v>2.7777777777777013E-2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0.69444444444444398</v>
      </c>
      <c r="B11" s="16">
        <v>0.58333333333333304</v>
      </c>
      <c r="C11" s="16">
        <f t="shared" si="0"/>
        <v>0.11111111111111094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1.8701093375356306</v>
      </c>
      <c r="K12" s="20"/>
    </row>
    <row r="13" spans="1:11" x14ac:dyDescent="0.25">
      <c r="I13" s="20" t="s">
        <v>34</v>
      </c>
      <c r="J13" s="20">
        <v>4.7141082337780062E-2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9.4282164675560123E-2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7291-EC98-4B62-96F2-D93BE94FA18A}">
  <dimension ref="A1:K20"/>
  <sheetViews>
    <sheetView workbookViewId="0">
      <selection activeCell="Q10" sqref="Q10"/>
    </sheetView>
  </sheetViews>
  <sheetFormatPr defaultRowHeight="15" x14ac:dyDescent="0.25"/>
  <sheetData>
    <row r="1" spans="1:11" x14ac:dyDescent="0.25">
      <c r="A1" s="14" t="s">
        <v>22</v>
      </c>
      <c r="B1" s="14" t="s">
        <v>23</v>
      </c>
      <c r="C1" s="14" t="s">
        <v>16</v>
      </c>
      <c r="E1" s="1" t="s">
        <v>17</v>
      </c>
      <c r="F1" s="15">
        <f>SUM(C2:C11)/10</f>
        <v>-2.2222222222222209E-2</v>
      </c>
    </row>
    <row r="2" spans="1:11" x14ac:dyDescent="0.25">
      <c r="A2" s="16">
        <v>0.72222222222222199</v>
      </c>
      <c r="B2" s="16">
        <v>0.83333333333333304</v>
      </c>
      <c r="C2" s="16">
        <f>A2-B2</f>
        <v>-0.11111111111111105</v>
      </c>
      <c r="D2" s="17"/>
      <c r="E2" s="1" t="s">
        <v>18</v>
      </c>
      <c r="F2" s="15">
        <f>STDEV(C2:C11)</f>
        <v>8.5666914860891535E-2</v>
      </c>
    </row>
    <row r="3" spans="1:11" x14ac:dyDescent="0.25">
      <c r="A3" s="18">
        <v>0.69444444444444398</v>
      </c>
      <c r="B3" s="16">
        <v>0.80555555555555503</v>
      </c>
      <c r="C3" s="16">
        <f t="shared" ref="C3:C11" si="0">A3-B3</f>
        <v>-0.11111111111111105</v>
      </c>
      <c r="D3" s="17"/>
      <c r="E3" s="1" t="s">
        <v>19</v>
      </c>
      <c r="F3" s="16">
        <f xml:space="preserve"> F1/(F2/SQRT(10))</f>
        <v>-0.82030311242959697</v>
      </c>
      <c r="I3" t="s">
        <v>26</v>
      </c>
    </row>
    <row r="4" spans="1:11" ht="15.75" thickBot="1" x14ac:dyDescent="0.3">
      <c r="A4" s="16">
        <v>0.72222222222222199</v>
      </c>
      <c r="B4" s="16">
        <v>0.66666666666666596</v>
      </c>
      <c r="C4" s="16">
        <f t="shared" si="0"/>
        <v>5.5555555555556024E-2</v>
      </c>
      <c r="D4" s="17"/>
      <c r="E4" s="1" t="s">
        <v>20</v>
      </c>
      <c r="F4" s="2">
        <v>2.262</v>
      </c>
    </row>
    <row r="5" spans="1:11" x14ac:dyDescent="0.25">
      <c r="A5" s="16">
        <v>0.80555555555555503</v>
      </c>
      <c r="B5" s="16">
        <v>0.88888888888888795</v>
      </c>
      <c r="C5" s="16">
        <f t="shared" si="0"/>
        <v>-8.3333333333332926E-2</v>
      </c>
      <c r="D5" s="17"/>
      <c r="I5" s="22"/>
      <c r="J5" s="22" t="s">
        <v>22</v>
      </c>
      <c r="K5" s="22" t="s">
        <v>23</v>
      </c>
    </row>
    <row r="6" spans="1:11" x14ac:dyDescent="0.25">
      <c r="A6" s="16">
        <v>0.72222222222222199</v>
      </c>
      <c r="B6" s="16">
        <v>0.83333333333333304</v>
      </c>
      <c r="C6" s="16">
        <f t="shared" si="0"/>
        <v>-0.11111111111111105</v>
      </c>
      <c r="D6" s="17"/>
      <c r="I6" s="20" t="s">
        <v>27</v>
      </c>
      <c r="J6" s="20">
        <v>0.76111111111111041</v>
      </c>
      <c r="K6" s="20">
        <v>0.78333333333333277</v>
      </c>
    </row>
    <row r="7" spans="1:11" x14ac:dyDescent="0.25">
      <c r="A7" s="16">
        <v>0.80555555555555503</v>
      </c>
      <c r="B7" s="16">
        <v>0.77777777777777701</v>
      </c>
      <c r="C7" s="16">
        <f t="shared" si="0"/>
        <v>2.7777777777778012E-2</v>
      </c>
      <c r="D7" s="17"/>
      <c r="I7" s="20" t="s">
        <v>28</v>
      </c>
      <c r="J7" s="20">
        <v>3.806584362139894E-3</v>
      </c>
      <c r="K7" s="20">
        <v>3.909465020576125E-3</v>
      </c>
    </row>
    <row r="8" spans="1:11" x14ac:dyDescent="0.25">
      <c r="A8" s="16">
        <v>0.88888888888888795</v>
      </c>
      <c r="B8" s="16">
        <v>0.77777777777777701</v>
      </c>
      <c r="C8" s="16">
        <f t="shared" si="0"/>
        <v>0.11111111111111094</v>
      </c>
      <c r="D8" s="17"/>
      <c r="I8" s="20" t="s">
        <v>29</v>
      </c>
      <c r="J8" s="20">
        <v>10</v>
      </c>
      <c r="K8" s="20">
        <v>10</v>
      </c>
    </row>
    <row r="9" spans="1:11" x14ac:dyDescent="0.25">
      <c r="A9" s="16">
        <v>0.69444444444444398</v>
      </c>
      <c r="B9" s="16">
        <v>0.77777777777777701</v>
      </c>
      <c r="C9" s="16">
        <f t="shared" si="0"/>
        <v>-8.3333333333333037E-2</v>
      </c>
      <c r="D9" s="17"/>
      <c r="I9" s="20" t="s">
        <v>30</v>
      </c>
      <c r="J9" s="20">
        <v>4.8893235147410591E-2</v>
      </c>
      <c r="K9" s="20"/>
    </row>
    <row r="10" spans="1:11" x14ac:dyDescent="0.25">
      <c r="A10" s="16">
        <v>0.77777777777777701</v>
      </c>
      <c r="B10" s="16">
        <v>0.72222222222222199</v>
      </c>
      <c r="C10" s="16">
        <f t="shared" si="0"/>
        <v>5.5555555555555025E-2</v>
      </c>
      <c r="D10" s="17"/>
      <c r="I10" s="20" t="s">
        <v>31</v>
      </c>
      <c r="J10" s="20">
        <v>0</v>
      </c>
      <c r="K10" s="20"/>
    </row>
    <row r="11" spans="1:11" x14ac:dyDescent="0.25">
      <c r="A11" s="16">
        <v>0.77777777777777701</v>
      </c>
      <c r="B11" s="16">
        <v>0.75</v>
      </c>
      <c r="C11" s="16">
        <f t="shared" si="0"/>
        <v>2.7777777777777013E-2</v>
      </c>
      <c r="D11" s="17"/>
      <c r="I11" s="20" t="s">
        <v>32</v>
      </c>
      <c r="J11" s="20">
        <v>9</v>
      </c>
      <c r="K11" s="20"/>
    </row>
    <row r="12" spans="1:11" x14ac:dyDescent="0.25">
      <c r="I12" s="20" t="s">
        <v>33</v>
      </c>
      <c r="J12" s="20">
        <v>-0.82030311242959697</v>
      </c>
      <c r="K12" s="20"/>
    </row>
    <row r="13" spans="1:11" x14ac:dyDescent="0.25">
      <c r="I13" s="20" t="s">
        <v>34</v>
      </c>
      <c r="J13" s="20">
        <v>0.21661559619904031</v>
      </c>
      <c r="K13" s="20"/>
    </row>
    <row r="14" spans="1:11" x14ac:dyDescent="0.25">
      <c r="I14" s="20" t="s">
        <v>35</v>
      </c>
      <c r="J14" s="20">
        <v>1.8331129326562374</v>
      </c>
      <c r="K14" s="20"/>
    </row>
    <row r="15" spans="1:11" x14ac:dyDescent="0.25">
      <c r="I15" s="20" t="s">
        <v>36</v>
      </c>
      <c r="J15" s="20">
        <v>0.43323119239808061</v>
      </c>
      <c r="K15" s="20"/>
    </row>
    <row r="16" spans="1:11" ht="15.75" thickBot="1" x14ac:dyDescent="0.3">
      <c r="I16" s="21" t="s">
        <v>37</v>
      </c>
      <c r="J16" s="21">
        <v>2.2621571627982053</v>
      </c>
      <c r="K16" s="21"/>
    </row>
    <row r="17" spans="1:7" x14ac:dyDescent="0.25">
      <c r="A17" s="19" t="s">
        <v>24</v>
      </c>
      <c r="B17" s="19"/>
      <c r="C17" s="19"/>
      <c r="D17" s="19"/>
      <c r="E17" s="19"/>
      <c r="F17" s="19"/>
      <c r="G17" s="19"/>
    </row>
    <row r="18" spans="1:7" x14ac:dyDescent="0.25">
      <c r="A18" s="19" t="s">
        <v>25</v>
      </c>
      <c r="B18" s="19"/>
      <c r="C18" s="19"/>
      <c r="D18" s="19"/>
      <c r="E18" s="19"/>
      <c r="F18" s="19"/>
      <c r="G18" s="19"/>
    </row>
    <row r="20" spans="1:7" x14ac:dyDescent="0.25">
      <c r="A20" s="19" t="s">
        <v>21</v>
      </c>
      <c r="B20" s="19"/>
      <c r="C20" s="19"/>
      <c r="D20" s="19"/>
      <c r="E20" s="19"/>
      <c r="F20" s="19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Mean Accuracy Comparison</vt:lpstr>
      <vt:lpstr>AdaBoost</vt:lpstr>
      <vt:lpstr>Boss</vt:lpstr>
      <vt:lpstr>Decision Tree</vt:lpstr>
      <vt:lpstr>kNN ED</vt:lpstr>
      <vt:lpstr>kNN DTW</vt:lpstr>
      <vt:lpstr>MLP</vt:lpstr>
      <vt:lpstr>Naive Bayes</vt:lpstr>
      <vt:lpstr>Random Forest</vt:lpstr>
      <vt:lpstr>Rocket</vt:lpstr>
      <vt:lpstr>Time Series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Redman</dc:creator>
  <cp:lastModifiedBy>Harry Redman</cp:lastModifiedBy>
  <dcterms:created xsi:type="dcterms:W3CDTF">2015-06-05T18:17:20Z</dcterms:created>
  <dcterms:modified xsi:type="dcterms:W3CDTF">2023-05-03T20:27:45Z</dcterms:modified>
</cp:coreProperties>
</file>