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edma\Documents\GitHub\ExerciseClassification\Evaluation\"/>
    </mc:Choice>
  </mc:AlternateContent>
  <xr:revisionPtr revIDLastSave="0" documentId="13_ncr:1_{AD1CAA40-8C66-4828-82D1-05870D6E86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n accuracies" sheetId="1" r:id="rId1"/>
    <sheet name="T-test comparison" sheetId="14" r:id="rId2"/>
    <sheet name="AdaBoost" sheetId="2" r:id="rId3"/>
    <sheet name="Boss Ensemble" sheetId="3" r:id="rId4"/>
    <sheet name="Decision Tree" sheetId="4" r:id="rId5"/>
    <sheet name="kNN ED" sheetId="6" r:id="rId6"/>
    <sheet name="kNN DTW" sheetId="5" r:id="rId7"/>
    <sheet name="MLP" sheetId="7" r:id="rId8"/>
    <sheet name="Naive Bayes" sheetId="8" r:id="rId9"/>
    <sheet name="Random Forest" sheetId="9" r:id="rId10"/>
    <sheet name="Rocket" sheetId="10" r:id="rId11"/>
    <sheet name="TSF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B4" i="1"/>
  <c r="F3" i="6"/>
  <c r="C11" i="11" l="1"/>
  <c r="C10" i="11"/>
  <c r="C9" i="11"/>
  <c r="C8" i="11"/>
  <c r="C7" i="11"/>
  <c r="C6" i="11"/>
  <c r="C5" i="11"/>
  <c r="C4" i="11"/>
  <c r="C3" i="11"/>
  <c r="C2" i="11"/>
  <c r="C11" i="10"/>
  <c r="C10" i="10"/>
  <c r="C9" i="10"/>
  <c r="C8" i="10"/>
  <c r="C7" i="10"/>
  <c r="C6" i="10"/>
  <c r="C5" i="10"/>
  <c r="C4" i="10"/>
  <c r="C3" i="10"/>
  <c r="C2" i="10"/>
  <c r="C11" i="9"/>
  <c r="C10" i="9"/>
  <c r="C9" i="9"/>
  <c r="C8" i="9"/>
  <c r="C7" i="9"/>
  <c r="C6" i="9"/>
  <c r="C5" i="9"/>
  <c r="C4" i="9"/>
  <c r="F2" i="9" s="1"/>
  <c r="C3" i="9"/>
  <c r="C2" i="9"/>
  <c r="C11" i="8"/>
  <c r="C10" i="8"/>
  <c r="C9" i="8"/>
  <c r="C8" i="8"/>
  <c r="C7" i="8"/>
  <c r="C6" i="8"/>
  <c r="C5" i="8"/>
  <c r="C4" i="8"/>
  <c r="C3" i="8"/>
  <c r="C2" i="8"/>
  <c r="C11" i="7"/>
  <c r="C10" i="7"/>
  <c r="C9" i="7"/>
  <c r="C8" i="7"/>
  <c r="C7" i="7"/>
  <c r="C6" i="7"/>
  <c r="C5" i="7"/>
  <c r="C4" i="7"/>
  <c r="C3" i="7"/>
  <c r="C2" i="7"/>
  <c r="C11" i="6"/>
  <c r="C10" i="6"/>
  <c r="C9" i="6"/>
  <c r="C8" i="6"/>
  <c r="C7" i="6"/>
  <c r="C6" i="6"/>
  <c r="C5" i="6"/>
  <c r="C4" i="6"/>
  <c r="C3" i="6"/>
  <c r="C2" i="6"/>
  <c r="C11" i="5"/>
  <c r="C10" i="5"/>
  <c r="C9" i="5"/>
  <c r="C8" i="5"/>
  <c r="C7" i="5"/>
  <c r="C6" i="5"/>
  <c r="C5" i="5"/>
  <c r="C4" i="5"/>
  <c r="F2" i="5" s="1"/>
  <c r="C3" i="5"/>
  <c r="C2" i="5"/>
  <c r="C11" i="4"/>
  <c r="C10" i="4"/>
  <c r="C9" i="4"/>
  <c r="C8" i="4"/>
  <c r="C7" i="4"/>
  <c r="C6" i="4"/>
  <c r="C5" i="4"/>
  <c r="C4" i="4"/>
  <c r="C3" i="4"/>
  <c r="C2" i="4"/>
  <c r="C11" i="3"/>
  <c r="C10" i="3"/>
  <c r="C9" i="3"/>
  <c r="C8" i="3"/>
  <c r="C7" i="3"/>
  <c r="C6" i="3"/>
  <c r="C5" i="3"/>
  <c r="C4" i="3"/>
  <c r="C3" i="3"/>
  <c r="C2" i="3"/>
  <c r="F2" i="11" l="1"/>
  <c r="F1" i="11"/>
  <c r="F2" i="10"/>
  <c r="F1" i="10"/>
  <c r="F1" i="9"/>
  <c r="F3" i="9" s="1"/>
  <c r="F1" i="8"/>
  <c r="F2" i="8"/>
  <c r="F3" i="8" s="1"/>
  <c r="F2" i="7"/>
  <c r="F1" i="7"/>
  <c r="F2" i="6"/>
  <c r="F1" i="6"/>
  <c r="F1" i="5"/>
  <c r="F3" i="5" s="1"/>
  <c r="F2" i="4"/>
  <c r="F1" i="4"/>
  <c r="F2" i="3"/>
  <c r="F1" i="3"/>
  <c r="F3" i="11" l="1"/>
  <c r="F3" i="10"/>
  <c r="F3" i="7"/>
  <c r="F3" i="4"/>
  <c r="F3" i="3"/>
  <c r="C11" i="2" l="1"/>
  <c r="C10" i="2"/>
  <c r="C9" i="2"/>
  <c r="C8" i="2"/>
  <c r="C7" i="2"/>
  <c r="C6" i="2"/>
  <c r="C5" i="2"/>
  <c r="C4" i="2"/>
  <c r="C3" i="2"/>
  <c r="C2" i="2"/>
  <c r="F2" i="2" s="1"/>
  <c r="F1" i="2" l="1"/>
  <c r="F3" i="2" s="1"/>
</calcChain>
</file>

<file path=xl/sharedStrings.xml><?xml version="1.0" encoding="utf-8"?>
<sst xmlns="http://schemas.openxmlformats.org/spreadsheetml/2006/main" count="268" uniqueCount="59">
  <si>
    <t>Mean Accuracy</t>
  </si>
  <si>
    <t>AdaBoost</t>
  </si>
  <si>
    <t>Boss Ensemble</t>
  </si>
  <si>
    <t>Decision Tree</t>
  </si>
  <si>
    <t>kNN-DTW</t>
  </si>
  <si>
    <t>kNN-ED</t>
  </si>
  <si>
    <t>Multi-layer Perceptron</t>
  </si>
  <si>
    <t>Naïve Bayes</t>
  </si>
  <si>
    <t>Random Forest</t>
  </si>
  <si>
    <t>Rocket</t>
  </si>
  <si>
    <t>Time Series Forest</t>
  </si>
  <si>
    <t>Bodyweight</t>
  </si>
  <si>
    <t>Weighted</t>
  </si>
  <si>
    <t>Difference</t>
  </si>
  <si>
    <t>Mean Difference</t>
  </si>
  <si>
    <t>Mean StdDev</t>
  </si>
  <si>
    <t>t-Test: Paired Two Sample for Means</t>
  </si>
  <si>
    <t>T-value</t>
  </si>
  <si>
    <t>Critical Region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</si>
  <si>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</si>
  <si>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</si>
  <si>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</si>
  <si>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</si>
  <si>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</si>
  <si>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</si>
  <si>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</si>
  <si>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</si>
  <si>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</si>
  <si>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</si>
  <si>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</si>
  <si>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H0: there is no difference in mean accuracy between Rocket and AdaBoost on gym movements</t>
  </si>
  <si>
    <t xml:space="preserve">Based off the evidence of this test we can reject the null hypothesis </t>
  </si>
  <si>
    <t>Mean  Difference</t>
  </si>
  <si>
    <t>Mean Standard Deviation</t>
  </si>
  <si>
    <t>Criticial Difference</t>
  </si>
  <si>
    <t>Boss Enemble</t>
  </si>
  <si>
    <t>k-NN ED</t>
  </si>
  <si>
    <t>k-NN DTW</t>
  </si>
  <si>
    <t>MLP</t>
  </si>
  <si>
    <t>H0: there is no difference in mean accuracy between Bodyweight and weighted exercises on Adaboost</t>
  </si>
  <si>
    <t>H0: there is no difference in mean accuracy between Bodyweight and weighted exercises on Boss</t>
  </si>
  <si>
    <t>H0: there is no difference in mean accuracy between Bodyweight and weighted exercises on Decision Trees</t>
  </si>
  <si>
    <t>H0: there is no difference in mean accuracy between Bodyweight and weighted exercises on kNN ED</t>
  </si>
  <si>
    <t>H0: there is no difference in mean accuracy between Bodyweight and weighted exercises on kNN DTW</t>
  </si>
  <si>
    <t>H0: there is no difference in mean accuracy between Bodyweight and weighted exercises on MLP</t>
  </si>
  <si>
    <t>H0: there is no difference in mean accuracy between Bodyweight and weighted exercises on Random Forest</t>
  </si>
  <si>
    <t>H0: there is no difference in mean accuracy between Bodyweight and weighted exercises on Rocket</t>
  </si>
  <si>
    <t>H0: there is no difference in mean accuracy between Bodyweight and weighted exercises on TSF</t>
  </si>
  <si>
    <t>H1: there is a difference in mean accuracy between Bodyweight and weighted exercises on Adaboost</t>
  </si>
  <si>
    <t>H1: there is a difference in mean accuracy between Bodyweight and weighted exercises on Boss</t>
  </si>
  <si>
    <t>H1: there is a difference in mean accuracy between Bodyweight and weighted exercises on Decision Trees</t>
  </si>
  <si>
    <t>H1: there is a difference in mean accuracy between Bodyweight and weighted exercises on kNN ED</t>
  </si>
  <si>
    <t>H1: there is a difference in mean accuracy between Bodyweight and weighted exercises on kNN DTW</t>
  </si>
  <si>
    <t>H1: there is a difference in mean accuracy between Bodyweight and weighted exercises on MLP</t>
  </si>
  <si>
    <t>H1: there is a difference in mean accuracy between Bodyweight and weighted exercises on Naïve Bayes</t>
  </si>
  <si>
    <t>H1: there is a difference in mean accuracy between Bodyweight and weighted exercises on Random Forest</t>
  </si>
  <si>
    <t>H1: there is a difference in mean accuracy between Bodyweight and weighted exercises on Rocket</t>
  </si>
  <si>
    <t>H1: there is a difference in mean accuracy between Bodyweight and weighted exercises on TSF</t>
  </si>
  <si>
    <t xml:space="preserve">Based off the evidence of this test we cannot reject the null hypothesis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</si>
</sst>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165" fontId="0" fillId="0" borderId="1" xfId="0" quotePrefix="1" applyNumberFormat="1" applyBorder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12" sqref="H12"/>
    </sheetView>
  </sheetViews>
  <sheetFormatPr defaultRowHeight="14.4" x14ac:dyDescent="0.3"/>
  <cols>
    <col min="1" max="1" width="18.44140625" customWidth="1"/>
    <col min="3" max="3" width="15.33203125" customWidth="1"/>
    <col min="4" max="4" width="14.33203125" customWidth="1"/>
    <col min="7" max="7" width="21" customWidth="1"/>
    <col min="8" max="8" width="14.5546875" customWidth="1"/>
    <col min="9" max="9" width="14" customWidth="1"/>
    <col min="11" max="11" width="15.77734375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2" t="s">
        <v>11</v>
      </c>
      <c r="B2" s="3">
        <v>0.68076923076923002</v>
      </c>
      <c r="C2" s="3">
        <v>1</v>
      </c>
      <c r="D2" s="3">
        <v>0.88021978021977998</v>
      </c>
      <c r="E2" s="3">
        <v>1</v>
      </c>
      <c r="F2" s="3">
        <v>0.969780219780219</v>
      </c>
      <c r="G2" s="3">
        <v>0.89560439560439498</v>
      </c>
      <c r="H2" s="3">
        <v>0.79725274725274697</v>
      </c>
      <c r="I2" s="3">
        <v>0.97032967032966999</v>
      </c>
      <c r="J2" s="3">
        <v>1</v>
      </c>
      <c r="K2" s="3">
        <v>0.99285714285714199</v>
      </c>
    </row>
    <row r="3" spans="1:11" x14ac:dyDescent="0.3">
      <c r="A3" s="2" t="s">
        <v>12</v>
      </c>
      <c r="B3" s="3">
        <v>0.49444444444444402</v>
      </c>
      <c r="C3" s="3">
        <v>0.98888888888888804</v>
      </c>
      <c r="D3" s="3">
        <v>0.56111111111111101</v>
      </c>
      <c r="E3" s="3">
        <v>0.97777777777777697</v>
      </c>
      <c r="F3" s="3">
        <v>0.83333333333333304</v>
      </c>
      <c r="G3" s="3">
        <v>0.82777777777777695</v>
      </c>
      <c r="H3" s="3">
        <v>0.81666666666666599</v>
      </c>
      <c r="I3" s="3">
        <v>0.87777777777777699</v>
      </c>
      <c r="J3" s="3">
        <v>1</v>
      </c>
      <c r="K3" s="3">
        <v>0.938888888888888</v>
      </c>
    </row>
    <row r="4" spans="1:11" x14ac:dyDescent="0.3">
      <c r="A4" s="13" t="s">
        <v>13</v>
      </c>
      <c r="B4" s="3">
        <f>B2-B3</f>
        <v>0.186324786324786</v>
      </c>
      <c r="C4" s="3">
        <f t="shared" ref="C4:K4" si="0">C2-C3</f>
        <v>1.111111111111196E-2</v>
      </c>
      <c r="D4" s="3">
        <f t="shared" si="0"/>
        <v>0.31910866910866897</v>
      </c>
      <c r="E4" s="3">
        <f t="shared" si="0"/>
        <v>2.2222222222223031E-2</v>
      </c>
      <c r="F4" s="3">
        <f t="shared" si="0"/>
        <v>0.13644688644688596</v>
      </c>
      <c r="G4" s="3">
        <f t="shared" si="0"/>
        <v>6.782661782661803E-2</v>
      </c>
      <c r="H4" s="3">
        <f t="shared" si="0"/>
        <v>-1.9413919413919012E-2</v>
      </c>
      <c r="I4" s="3">
        <f t="shared" si="0"/>
        <v>9.2551892551893E-2</v>
      </c>
      <c r="J4" s="3">
        <f t="shared" si="0"/>
        <v>0</v>
      </c>
      <c r="K4" s="3">
        <f t="shared" si="0"/>
        <v>5.3968253968253999E-2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5446-9F20-468F-9CE0-E083AFDAD984}">
  <dimension ref="A1:E11"/>
  <sheetViews>
    <sheetView workbookViewId="0">
      <selection activeCell="E11" sqref="A1:E11"/>
    </sheetView>
  </sheetViews>
  <sheetFormatPr defaultRowHeight="14.4" x14ac:dyDescent="0.3"/>
  <cols>
    <col min="1" max="1" width="15" customWidth="1"/>
    <col min="2" max="2" width="17.77734375" customWidth="1"/>
    <col min="3" max="3" width="22.77734375" customWidth="1"/>
    <col min="4" max="4" width="11.5546875" customWidth="1"/>
    <col min="5" max="5" width="16.33203125" customWidth="1"/>
  </cols>
  <sheetData>
    <row r="1" spans="1:5" x14ac:dyDescent="0.3">
      <c r="A1" s="3"/>
      <c r="B1" s="3" t="s">
        <v>32</v>
      </c>
      <c r="C1" s="3" t="s">
        <v>33</v>
      </c>
      <c r="D1" s="3" t="s">
        <v>17</v>
      </c>
      <c r="E1" s="3" t="s">
        <v>34</v>
      </c>
    </row>
    <row r="2" spans="1:5" x14ac:dyDescent="0.3">
      <c r="A2" s="3" t="s">
        <v>1</v>
      </c>
      <c r="B2" s="3">
        <v>0.1863247863247865</v>
      </c>
      <c r="C2" s="3">
        <v>0.274418164465625</v>
      </c>
      <c r="D2" s="3">
        <v>2.1471272154228207</v>
      </c>
      <c r="E2" s="3">
        <v>2.262</v>
      </c>
    </row>
    <row r="3" spans="1:5" x14ac:dyDescent="0.3">
      <c r="A3" s="3" t="s">
        <v>35</v>
      </c>
      <c r="B3" s="3">
        <v>1.1111111111111205E-2</v>
      </c>
      <c r="C3" s="3">
        <v>2.3424278964210416E-2</v>
      </c>
      <c r="D3" s="3">
        <v>1.5</v>
      </c>
      <c r="E3" s="3">
        <v>2.262</v>
      </c>
    </row>
    <row r="4" spans="1:5" x14ac:dyDescent="0.3">
      <c r="A4" s="3" t="s">
        <v>3</v>
      </c>
      <c r="B4" s="3">
        <v>0.31910866910866942</v>
      </c>
      <c r="C4" s="3">
        <v>0.14696577024796845</v>
      </c>
      <c r="D4" s="3">
        <v>6.8662941975249376</v>
      </c>
      <c r="E4" s="3">
        <v>2.262</v>
      </c>
    </row>
    <row r="5" spans="1:5" x14ac:dyDescent="0.3">
      <c r="A5" s="3" t="s">
        <v>36</v>
      </c>
      <c r="B5" s="3">
        <v>0.13644688644688691</v>
      </c>
      <c r="C5" s="3">
        <v>9.0503040646254335E-2</v>
      </c>
      <c r="D5" s="6">
        <v>4.7676071182739861</v>
      </c>
      <c r="E5" s="3">
        <v>2.262</v>
      </c>
    </row>
    <row r="6" spans="1:5" x14ac:dyDescent="0.3">
      <c r="A6" s="3" t="s">
        <v>37</v>
      </c>
      <c r="B6" s="3">
        <v>2.222222222222241E-2</v>
      </c>
      <c r="C6" s="3">
        <v>3.8844772154450383E-2</v>
      </c>
      <c r="D6" s="3">
        <v>1.809068067466582</v>
      </c>
      <c r="E6" s="3">
        <v>2.262</v>
      </c>
    </row>
    <row r="7" spans="1:5" x14ac:dyDescent="0.3">
      <c r="A7" s="3" t="s">
        <v>38</v>
      </c>
      <c r="B7" s="3">
        <v>6.7826617826618002E-2</v>
      </c>
      <c r="C7" s="3">
        <v>0.11374312515272791</v>
      </c>
      <c r="D7" s="3">
        <v>1.8857104377068226</v>
      </c>
      <c r="E7" s="3">
        <v>2.262</v>
      </c>
    </row>
    <row r="8" spans="1:5" x14ac:dyDescent="0.3">
      <c r="A8" s="3" t="s">
        <v>7</v>
      </c>
      <c r="B8" s="3">
        <v>4.0476190476190818E-2</v>
      </c>
      <c r="C8" s="5">
        <v>0.12238910653279916</v>
      </c>
      <c r="D8" s="3">
        <v>1.0458198163026571</v>
      </c>
      <c r="E8" s="3">
        <v>2.262</v>
      </c>
    </row>
    <row r="9" spans="1:5" x14ac:dyDescent="0.3">
      <c r="A9" s="3" t="s">
        <v>8</v>
      </c>
      <c r="B9" s="3">
        <v>0.10366300366300422</v>
      </c>
      <c r="C9" s="3">
        <v>8.8415065758273861E-2</v>
      </c>
      <c r="D9" s="3">
        <v>3.7076396184073941</v>
      </c>
      <c r="E9" s="3">
        <v>2.262</v>
      </c>
    </row>
    <row r="10" spans="1:5" x14ac:dyDescent="0.3">
      <c r="A10" s="3" t="s">
        <v>9</v>
      </c>
      <c r="B10" s="3">
        <v>0</v>
      </c>
      <c r="C10" s="3">
        <v>0</v>
      </c>
      <c r="D10" s="3">
        <v>0</v>
      </c>
      <c r="E10" s="3">
        <v>2.262</v>
      </c>
    </row>
    <row r="11" spans="1:5" x14ac:dyDescent="0.3">
      <c r="A11" s="3" t="s">
        <v>10</v>
      </c>
      <c r="B11" s="3">
        <v>5.3968253968254207E-2</v>
      </c>
      <c r="C11" s="5">
        <v>7.9962478253175095E-2</v>
      </c>
      <c r="D11" s="3">
        <v>2.1342835741253081</v>
      </c>
      <c r="E11" s="3">
        <v>2.262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10CF-DBE8-48E9-B9A9-7782FAF10AC2}">
  <dimension ref="A1:K20"/>
  <sheetViews>
    <sheetView workbookViewId="0">
      <selection activeCell="A20" sqref="A20:F20"/>
    </sheetView>
  </sheetViews>
  <sheetFormatPr defaultRowHeight="14.4" x14ac:dyDescent="0.3"/>
  <cols>
    <col min="1" max="1" width="11.6640625" customWidth="1"/>
    <col min="3" max="3" width="9.33203125" customWidth="1"/>
    <col min="5" max="5" width="15.33203125" customWidth="1"/>
    <col min="9" max="9" width="17.44140625" customWidth="1"/>
    <col min="10" max="10" width="14.109375" customWidth="1"/>
  </cols>
  <sheetData>
    <row r="1" spans="1:11" x14ac:dyDescent="0.3">
      <c r="A1" s="4" t="s">
        <v>11</v>
      </c>
      <c r="B1" s="4" t="s">
        <v>12</v>
      </c>
      <c r="C1" s="4" t="s">
        <v>13</v>
      </c>
      <c r="E1" s="1" t="s">
        <v>14</v>
      </c>
      <c r="F1" s="5">
        <f>SUM(C2:C11)/10</f>
        <v>0.1863247863247865</v>
      </c>
    </row>
    <row r="2" spans="1:11" x14ac:dyDescent="0.3">
      <c r="A2" s="6">
        <v>0.5</v>
      </c>
      <c r="B2" s="6">
        <v>0.44444444444444398</v>
      </c>
      <c r="C2" s="6">
        <f>A2-B2</f>
        <v>5.5555555555556024E-2</v>
      </c>
      <c r="D2" s="7"/>
      <c r="E2" s="1" t="s">
        <v>15</v>
      </c>
      <c r="F2" s="5">
        <f>STDEV(C2:C11)</f>
        <v>0.274418164465625</v>
      </c>
    </row>
    <row r="3" spans="1:11" x14ac:dyDescent="0.3">
      <c r="A3" s="8">
        <v>0.28571428571428498</v>
      </c>
      <c r="B3" s="6">
        <v>0.55555555555555503</v>
      </c>
      <c r="C3" s="6">
        <f t="shared" ref="C3:C11" si="0">A3-B3</f>
        <v>-0.26984126984127005</v>
      </c>
      <c r="D3" s="7"/>
      <c r="E3" s="1" t="s">
        <v>17</v>
      </c>
      <c r="F3" s="6">
        <f xml:space="preserve"> F1/(F2/SQRT(10))</f>
        <v>2.1471272154228207</v>
      </c>
    </row>
    <row r="4" spans="1:11" x14ac:dyDescent="0.3">
      <c r="A4" s="6">
        <v>0.92857142857142805</v>
      </c>
      <c r="B4" s="6">
        <v>0.66666666666666596</v>
      </c>
      <c r="C4" s="6">
        <f t="shared" si="0"/>
        <v>0.26190476190476208</v>
      </c>
      <c r="D4" s="7"/>
      <c r="E4" s="1" t="s">
        <v>18</v>
      </c>
      <c r="F4" s="3">
        <v>2.262</v>
      </c>
      <c r="I4" t="s">
        <v>16</v>
      </c>
    </row>
    <row r="5" spans="1:11" ht="15" thickBot="1" x14ac:dyDescent="0.35">
      <c r="A5" s="6">
        <v>0.85714285714285698</v>
      </c>
      <c r="B5" s="6">
        <v>0.55555555555555503</v>
      </c>
      <c r="C5" s="6">
        <f t="shared" si="0"/>
        <v>0.30158730158730196</v>
      </c>
      <c r="D5" s="7"/>
    </row>
    <row r="6" spans="1:11" x14ac:dyDescent="0.3">
      <c r="A6" s="6">
        <v>0.92857142857142805</v>
      </c>
      <c r="B6" s="6">
        <v>0.38888888888888801</v>
      </c>
      <c r="C6" s="6">
        <f t="shared" si="0"/>
        <v>0.53968253968253999</v>
      </c>
      <c r="D6" s="7"/>
      <c r="I6" s="12"/>
      <c r="J6" s="12" t="s">
        <v>11</v>
      </c>
      <c r="K6" s="12" t="s">
        <v>12</v>
      </c>
    </row>
    <row r="7" spans="1:11" x14ac:dyDescent="0.3">
      <c r="A7" s="6">
        <v>0.46153846153846101</v>
      </c>
      <c r="B7" s="6">
        <v>0.5</v>
      </c>
      <c r="C7" s="6">
        <f t="shared" si="0"/>
        <v>-3.8461538461538991E-2</v>
      </c>
      <c r="D7" s="7"/>
      <c r="I7" s="10" t="s">
        <v>19</v>
      </c>
      <c r="J7" s="10">
        <v>0.68076923076923035</v>
      </c>
      <c r="K7" s="10">
        <v>0.49444444444444402</v>
      </c>
    </row>
    <row r="8" spans="1:11" x14ac:dyDescent="0.3">
      <c r="A8" s="6">
        <v>0.84615384615384603</v>
      </c>
      <c r="B8" s="6">
        <v>0.61111111111111105</v>
      </c>
      <c r="C8" s="6">
        <f t="shared" si="0"/>
        <v>0.23504273504273498</v>
      </c>
      <c r="D8" s="7"/>
      <c r="I8" s="10" t="s">
        <v>20</v>
      </c>
      <c r="J8" s="10">
        <v>7.3256383421218693E-2</v>
      </c>
      <c r="K8" s="10">
        <v>9.9108367626884585E-3</v>
      </c>
    </row>
    <row r="9" spans="1:11" x14ac:dyDescent="0.3">
      <c r="A9" s="6">
        <v>0.69230769230769196</v>
      </c>
      <c r="B9" s="6">
        <v>0.44444444444444398</v>
      </c>
      <c r="C9" s="6">
        <f t="shared" si="0"/>
        <v>0.24786324786324798</v>
      </c>
      <c r="D9" s="7"/>
      <c r="I9" s="10" t="s">
        <v>21</v>
      </c>
      <c r="J9" s="10">
        <v>10</v>
      </c>
      <c r="K9" s="10">
        <v>10</v>
      </c>
    </row>
    <row r="10" spans="1:11" x14ac:dyDescent="0.3">
      <c r="A10" s="6">
        <v>0.30769230769230699</v>
      </c>
      <c r="B10" s="6">
        <v>0.38888888888888801</v>
      </c>
      <c r="C10" s="6">
        <f t="shared" si="0"/>
        <v>-8.1196581196581019E-2</v>
      </c>
      <c r="D10" s="7"/>
      <c r="I10" s="10" t="s">
        <v>22</v>
      </c>
      <c r="J10" s="10">
        <v>0.14588785361497275</v>
      </c>
      <c r="K10" s="10"/>
    </row>
    <row r="11" spans="1:11" x14ac:dyDescent="0.3">
      <c r="A11" s="6">
        <v>1</v>
      </c>
      <c r="B11" s="6">
        <v>0.38888888888888801</v>
      </c>
      <c r="C11" s="6">
        <f t="shared" si="0"/>
        <v>0.61111111111111205</v>
      </c>
      <c r="D11" s="7"/>
      <c r="I11" s="10" t="s">
        <v>23</v>
      </c>
      <c r="J11" s="10">
        <v>0</v>
      </c>
      <c r="K11" s="10"/>
    </row>
    <row r="12" spans="1:11" x14ac:dyDescent="0.3">
      <c r="I12" s="10" t="s">
        <v>24</v>
      </c>
      <c r="J12" s="10">
        <v>9</v>
      </c>
      <c r="K12" s="10"/>
    </row>
    <row r="13" spans="1:11" x14ac:dyDescent="0.3">
      <c r="I13" s="10" t="s">
        <v>25</v>
      </c>
      <c r="J13" s="10">
        <v>2.1471272154228207</v>
      </c>
      <c r="K13" s="10"/>
    </row>
    <row r="14" spans="1:11" x14ac:dyDescent="0.3">
      <c r="I14" s="10" t="s">
        <v>26</v>
      </c>
      <c r="J14" s="10">
        <v>3.0158957114220272E-2</v>
      </c>
      <c r="K14" s="10"/>
    </row>
    <row r="15" spans="1:11" x14ac:dyDescent="0.3">
      <c r="I15" s="10" t="s">
        <v>27</v>
      </c>
      <c r="J15" s="10">
        <v>1.8331129326562374</v>
      </c>
      <c r="K15" s="10"/>
    </row>
    <row r="16" spans="1:11" x14ac:dyDescent="0.3">
      <c r="I16" s="10" t="s">
        <v>28</v>
      </c>
      <c r="J16" s="10">
        <v>6.0317914228440545E-2</v>
      </c>
      <c r="K16" s="10"/>
    </row>
    <row r="17" spans="1:11" ht="15" thickBot="1" x14ac:dyDescent="0.35">
      <c r="A17" s="9" t="s">
        <v>39</v>
      </c>
      <c r="B17" s="9"/>
      <c r="C17" s="9"/>
      <c r="D17" s="9"/>
      <c r="E17" s="9"/>
      <c r="F17" s="9"/>
      <c r="G17" s="9"/>
      <c r="I17" s="11" t="s">
        <v>29</v>
      </c>
      <c r="J17" s="11">
        <v>2.2621571627982053</v>
      </c>
      <c r="K17" s="11"/>
    </row>
    <row r="18" spans="1:11" x14ac:dyDescent="0.3">
      <c r="A18" s="9" t="s">
        <v>48</v>
      </c>
      <c r="B18" s="9"/>
      <c r="C18" s="9"/>
      <c r="D18" s="9"/>
      <c r="E18" s="9"/>
      <c r="F18" s="9"/>
      <c r="G18" s="9"/>
    </row>
    <row r="20" spans="1:11" x14ac:dyDescent="0.3">
      <c r="A20" s="9" t="s">
        <v>58</v>
      </c>
      <c r="B20" s="9"/>
      <c r="C20" s="9"/>
      <c r="D20" s="9"/>
      <c r="E20" s="9"/>
      <c r="F20" s="9"/>
    </row>
  </sheetData>
  <mergeCells count="3">
    <mergeCell ref="A17:G17"/>
    <mergeCell ref="A18:G18"/>
    <mergeCell ref="A20:F2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1C6D-A056-4EEA-9069-48F86BE04EF9}">
  <dimension ref="A1:K20"/>
  <sheetViews>
    <sheetView workbookViewId="0">
      <selection activeCell="G16" sqref="G16"/>
    </sheetView>
  </sheetViews>
  <sheetFormatPr defaultRowHeight="14.4" x14ac:dyDescent="0.3"/>
  <cols>
    <col min="5" max="5" width="16.6640625" customWidth="1"/>
    <col min="9" max="9" width="19.44140625" customWidth="1"/>
  </cols>
  <sheetData>
    <row r="1" spans="1:11" x14ac:dyDescent="0.3">
      <c r="A1" s="4" t="s">
        <v>11</v>
      </c>
      <c r="B1" s="4" t="s">
        <v>12</v>
      </c>
      <c r="C1" s="4" t="s">
        <v>13</v>
      </c>
      <c r="E1" s="1" t="s">
        <v>14</v>
      </c>
      <c r="F1" s="5">
        <f>SUM(C2:C11)/10</f>
        <v>1.1111111111111205E-2</v>
      </c>
    </row>
    <row r="2" spans="1:11" x14ac:dyDescent="0.3">
      <c r="A2" s="6">
        <v>1</v>
      </c>
      <c r="B2" s="6">
        <v>0.94444444444444398</v>
      </c>
      <c r="C2" s="6">
        <f>A2-B2</f>
        <v>5.5555555555556024E-2</v>
      </c>
      <c r="D2" s="7"/>
      <c r="E2" s="1" t="s">
        <v>15</v>
      </c>
      <c r="F2" s="5">
        <f>STDEV(C2:C11)</f>
        <v>2.3424278964210416E-2</v>
      </c>
    </row>
    <row r="3" spans="1:11" x14ac:dyDescent="0.3">
      <c r="A3" s="8">
        <v>1</v>
      </c>
      <c r="B3" s="6">
        <v>1</v>
      </c>
      <c r="C3" s="6">
        <f t="shared" ref="C3:C11" si="0">A3-B3</f>
        <v>0</v>
      </c>
      <c r="D3" s="7"/>
      <c r="E3" s="1" t="s">
        <v>17</v>
      </c>
      <c r="F3" s="6">
        <f xml:space="preserve"> F1/(F2/SQRT(10))</f>
        <v>1.5</v>
      </c>
    </row>
    <row r="4" spans="1:11" x14ac:dyDescent="0.3">
      <c r="A4" s="6">
        <v>1</v>
      </c>
      <c r="B4" s="6">
        <v>1</v>
      </c>
      <c r="C4" s="6">
        <f t="shared" si="0"/>
        <v>0</v>
      </c>
      <c r="D4" s="7"/>
      <c r="E4" s="1" t="s">
        <v>18</v>
      </c>
      <c r="F4" s="3">
        <v>2.262</v>
      </c>
      <c r="I4" t="s">
        <v>16</v>
      </c>
    </row>
    <row r="5" spans="1:11" ht="15" thickBot="1" x14ac:dyDescent="0.35">
      <c r="A5" s="6">
        <v>1</v>
      </c>
      <c r="B5" s="6">
        <v>1</v>
      </c>
      <c r="C5" s="6">
        <f t="shared" si="0"/>
        <v>0</v>
      </c>
      <c r="D5" s="7"/>
    </row>
    <row r="6" spans="1:11" x14ac:dyDescent="0.3">
      <c r="A6" s="6">
        <v>1</v>
      </c>
      <c r="B6" s="6">
        <v>1</v>
      </c>
      <c r="C6" s="6">
        <f t="shared" si="0"/>
        <v>0</v>
      </c>
      <c r="D6" s="7"/>
      <c r="I6" s="12"/>
      <c r="J6" s="12" t="s">
        <v>11</v>
      </c>
      <c r="K6" s="12" t="s">
        <v>12</v>
      </c>
    </row>
    <row r="7" spans="1:11" x14ac:dyDescent="0.3">
      <c r="A7" s="6">
        <v>1</v>
      </c>
      <c r="B7" s="6">
        <v>0.94444444444444398</v>
      </c>
      <c r="C7" s="6">
        <f t="shared" si="0"/>
        <v>5.5555555555556024E-2</v>
      </c>
      <c r="D7" s="7"/>
      <c r="I7" s="10" t="s">
        <v>19</v>
      </c>
      <c r="J7" s="10">
        <v>1</v>
      </c>
      <c r="K7" s="10">
        <v>0.98888888888888871</v>
      </c>
    </row>
    <row r="8" spans="1:11" x14ac:dyDescent="0.3">
      <c r="A8" s="6">
        <v>1</v>
      </c>
      <c r="B8" s="6">
        <v>1</v>
      </c>
      <c r="C8" s="6">
        <f t="shared" si="0"/>
        <v>0</v>
      </c>
      <c r="D8" s="7"/>
      <c r="I8" s="10" t="s">
        <v>20</v>
      </c>
      <c r="J8" s="10">
        <v>0</v>
      </c>
      <c r="K8" s="10">
        <v>5.4869684499315042E-4</v>
      </c>
    </row>
    <row r="9" spans="1:11" x14ac:dyDescent="0.3">
      <c r="A9" s="6">
        <v>1</v>
      </c>
      <c r="B9" s="6">
        <v>1</v>
      </c>
      <c r="C9" s="6">
        <f t="shared" si="0"/>
        <v>0</v>
      </c>
      <c r="D9" s="7"/>
      <c r="I9" s="10" t="s">
        <v>21</v>
      </c>
      <c r="J9" s="10">
        <v>10</v>
      </c>
      <c r="K9" s="10">
        <v>10</v>
      </c>
    </row>
    <row r="10" spans="1:11" x14ac:dyDescent="0.3">
      <c r="A10" s="6">
        <v>1</v>
      </c>
      <c r="B10" s="6">
        <v>1</v>
      </c>
      <c r="C10" s="6">
        <f t="shared" si="0"/>
        <v>0</v>
      </c>
      <c r="D10" s="7"/>
      <c r="I10" s="10" t="s">
        <v>22</v>
      </c>
      <c r="J10" s="10" t="e">
        <v>#DIV/0!</v>
      </c>
      <c r="K10" s="10"/>
    </row>
    <row r="11" spans="1:11" x14ac:dyDescent="0.3">
      <c r="A11" s="6">
        <v>1</v>
      </c>
      <c r="B11" s="6">
        <v>1</v>
      </c>
      <c r="C11" s="6">
        <f t="shared" si="0"/>
        <v>0</v>
      </c>
      <c r="D11" s="7"/>
      <c r="I11" s="10" t="s">
        <v>23</v>
      </c>
      <c r="J11" s="10">
        <v>0</v>
      </c>
      <c r="K11" s="10"/>
    </row>
    <row r="12" spans="1:11" x14ac:dyDescent="0.3">
      <c r="I12" s="10" t="s">
        <v>24</v>
      </c>
      <c r="J12" s="10">
        <v>9</v>
      </c>
      <c r="K12" s="10"/>
    </row>
    <row r="13" spans="1:11" x14ac:dyDescent="0.3">
      <c r="I13" s="10" t="s">
        <v>25</v>
      </c>
      <c r="J13" s="10">
        <v>1.5</v>
      </c>
      <c r="K13" s="10"/>
    </row>
    <row r="14" spans="1:11" x14ac:dyDescent="0.3">
      <c r="I14" s="10" t="s">
        <v>26</v>
      </c>
      <c r="J14" s="10">
        <v>8.3925328028537471E-2</v>
      </c>
      <c r="K14" s="10"/>
    </row>
    <row r="15" spans="1:11" x14ac:dyDescent="0.3">
      <c r="I15" s="10" t="s">
        <v>27</v>
      </c>
      <c r="J15" s="10">
        <v>1.8331129326562374</v>
      </c>
      <c r="K15" s="10"/>
    </row>
    <row r="16" spans="1:11" x14ac:dyDescent="0.3">
      <c r="I16" s="10" t="s">
        <v>28</v>
      </c>
      <c r="J16" s="10">
        <v>0.16785065605707494</v>
      </c>
      <c r="K16" s="10"/>
    </row>
    <row r="17" spans="1:11" ht="15" thickBot="1" x14ac:dyDescent="0.35">
      <c r="A17" s="9" t="s">
        <v>40</v>
      </c>
      <c r="B17" s="9"/>
      <c r="C17" s="9"/>
      <c r="D17" s="9"/>
      <c r="E17" s="9"/>
      <c r="F17" s="9"/>
      <c r="G17" s="9"/>
      <c r="I17" s="11" t="s">
        <v>29</v>
      </c>
      <c r="J17" s="11">
        <v>2.2621571627982053</v>
      </c>
      <c r="K17" s="11"/>
    </row>
    <row r="18" spans="1:11" x14ac:dyDescent="0.3">
      <c r="A18" s="9" t="s">
        <v>49</v>
      </c>
      <c r="B18" s="9"/>
      <c r="C18" s="9"/>
      <c r="D18" s="9"/>
      <c r="E18" s="9"/>
      <c r="F18" s="9"/>
      <c r="G18" s="9"/>
    </row>
    <row r="20" spans="1:11" x14ac:dyDescent="0.3">
      <c r="A20" s="9" t="s">
        <v>58</v>
      </c>
      <c r="B20" s="9"/>
      <c r="C20" s="9"/>
      <c r="D20" s="9"/>
      <c r="E20" s="9"/>
      <c r="F20" s="9"/>
    </row>
  </sheetData>
  <mergeCells count="3">
    <mergeCell ref="A17:G17"/>
    <mergeCell ref="A18:G18"/>
    <mergeCell ref="A20:F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D463-9D08-40AC-9693-AB30F0CBFF1D}">
  <dimension ref="A1:K20"/>
  <sheetViews>
    <sheetView workbookViewId="0">
      <selection activeCell="A18" sqref="A18:G18"/>
    </sheetView>
  </sheetViews>
  <sheetFormatPr defaultRowHeight="14.4" x14ac:dyDescent="0.3"/>
  <cols>
    <col min="1" max="1" width="13" customWidth="1"/>
    <col min="5" max="5" width="16.109375" customWidth="1"/>
    <col min="9" max="9" width="13.88671875" customWidth="1"/>
  </cols>
  <sheetData>
    <row r="1" spans="1:11" x14ac:dyDescent="0.3">
      <c r="A1" s="4" t="s">
        <v>11</v>
      </c>
      <c r="B1" s="4" t="s">
        <v>12</v>
      </c>
      <c r="C1" s="4" t="s">
        <v>13</v>
      </c>
      <c r="E1" s="1" t="s">
        <v>14</v>
      </c>
      <c r="F1" s="5">
        <f>SUM(C2:C11)/10</f>
        <v>0.31910866910866942</v>
      </c>
    </row>
    <row r="2" spans="1:11" x14ac:dyDescent="0.3">
      <c r="A2" s="6">
        <v>1</v>
      </c>
      <c r="B2" s="6">
        <v>0.5</v>
      </c>
      <c r="C2" s="6">
        <f>A2-B2</f>
        <v>0.5</v>
      </c>
      <c r="D2" s="7"/>
      <c r="E2" s="1" t="s">
        <v>15</v>
      </c>
      <c r="F2" s="5">
        <f>STDEV(C2:C11)</f>
        <v>0.14696577024796845</v>
      </c>
    </row>
    <row r="3" spans="1:11" x14ac:dyDescent="0.3">
      <c r="A3" s="8">
        <v>0.85714285714285698</v>
      </c>
      <c r="B3" s="6">
        <v>0.5</v>
      </c>
      <c r="C3" s="6">
        <f t="shared" ref="C3:C11" si="0">A3-B3</f>
        <v>0.35714285714285698</v>
      </c>
      <c r="D3" s="7"/>
      <c r="E3" s="1" t="s">
        <v>17</v>
      </c>
      <c r="F3" s="6">
        <f xml:space="preserve"> F1/(F2/SQRT(10))</f>
        <v>6.8662941975249376</v>
      </c>
    </row>
    <row r="4" spans="1:11" x14ac:dyDescent="0.3">
      <c r="A4" s="6">
        <v>0.85714285714285698</v>
      </c>
      <c r="B4" s="6">
        <v>0.72222222222222199</v>
      </c>
      <c r="C4" s="6">
        <f t="shared" si="0"/>
        <v>0.134920634920635</v>
      </c>
      <c r="D4" s="7"/>
      <c r="E4" s="1" t="s">
        <v>18</v>
      </c>
      <c r="F4" s="3">
        <v>2.262</v>
      </c>
      <c r="I4" t="s">
        <v>16</v>
      </c>
    </row>
    <row r="5" spans="1:11" ht="15" thickBot="1" x14ac:dyDescent="0.35">
      <c r="A5" s="6">
        <v>0.85714285714285698</v>
      </c>
      <c r="B5" s="6">
        <v>0.55555555555555503</v>
      </c>
      <c r="C5" s="6">
        <f t="shared" si="0"/>
        <v>0.30158730158730196</v>
      </c>
      <c r="D5" s="7"/>
    </row>
    <row r="6" spans="1:11" x14ac:dyDescent="0.3">
      <c r="A6" s="6">
        <v>1</v>
      </c>
      <c r="B6" s="6">
        <v>0.55555555555555503</v>
      </c>
      <c r="C6" s="6">
        <f t="shared" si="0"/>
        <v>0.44444444444444497</v>
      </c>
      <c r="D6" s="7"/>
      <c r="I6" s="12"/>
      <c r="J6" s="12" t="s">
        <v>11</v>
      </c>
      <c r="K6" s="12" t="s">
        <v>12</v>
      </c>
    </row>
    <row r="7" spans="1:11" x14ac:dyDescent="0.3">
      <c r="A7" s="6">
        <v>0.69230769230769196</v>
      </c>
      <c r="B7" s="6">
        <v>0.55555555555555503</v>
      </c>
      <c r="C7" s="6">
        <f t="shared" si="0"/>
        <v>0.13675213675213693</v>
      </c>
      <c r="D7" s="7"/>
      <c r="I7" s="10" t="s">
        <v>19</v>
      </c>
      <c r="J7" s="10">
        <v>0.88021978021978009</v>
      </c>
      <c r="K7" s="10">
        <v>0.56111111111111067</v>
      </c>
    </row>
    <row r="8" spans="1:11" x14ac:dyDescent="0.3">
      <c r="A8" s="6">
        <v>0.76923076923076905</v>
      </c>
      <c r="B8" s="6">
        <v>0.66666666666666596</v>
      </c>
      <c r="C8" s="6">
        <f t="shared" si="0"/>
        <v>0.10256410256410309</v>
      </c>
      <c r="D8" s="7"/>
      <c r="I8" s="10" t="s">
        <v>20</v>
      </c>
      <c r="J8" s="10">
        <v>9.2702169625245769E-3</v>
      </c>
      <c r="K8" s="10">
        <v>6.4814814814814587E-3</v>
      </c>
    </row>
    <row r="9" spans="1:11" x14ac:dyDescent="0.3">
      <c r="A9" s="6">
        <v>0.92307692307692302</v>
      </c>
      <c r="B9" s="6">
        <v>0.44444444444444398</v>
      </c>
      <c r="C9" s="6">
        <f t="shared" si="0"/>
        <v>0.47863247863247904</v>
      </c>
      <c r="D9" s="7"/>
      <c r="I9" s="10" t="s">
        <v>21</v>
      </c>
      <c r="J9" s="10">
        <v>10</v>
      </c>
      <c r="K9" s="10">
        <v>10</v>
      </c>
    </row>
    <row r="10" spans="1:11" x14ac:dyDescent="0.3">
      <c r="A10" s="6">
        <v>0.92307692307692302</v>
      </c>
      <c r="B10" s="6">
        <v>0.55555555555555503</v>
      </c>
      <c r="C10" s="6">
        <f t="shared" si="0"/>
        <v>0.36752136752136799</v>
      </c>
      <c r="D10" s="7"/>
      <c r="I10" s="10" t="s">
        <v>22</v>
      </c>
      <c r="J10" s="10">
        <v>-0.37717141556667805</v>
      </c>
      <c r="K10" s="10"/>
    </row>
    <row r="11" spans="1:11" x14ac:dyDescent="0.3">
      <c r="A11" s="6">
        <v>0.92307692307692302</v>
      </c>
      <c r="B11" s="6">
        <v>0.55555555555555503</v>
      </c>
      <c r="C11" s="6">
        <f t="shared" si="0"/>
        <v>0.36752136752136799</v>
      </c>
      <c r="D11" s="7"/>
      <c r="I11" s="10" t="s">
        <v>23</v>
      </c>
      <c r="J11" s="10">
        <v>0</v>
      </c>
      <c r="K11" s="10"/>
    </row>
    <row r="12" spans="1:11" x14ac:dyDescent="0.3">
      <c r="I12" s="10" t="s">
        <v>24</v>
      </c>
      <c r="J12" s="10">
        <v>9</v>
      </c>
      <c r="K12" s="10"/>
    </row>
    <row r="13" spans="1:11" x14ac:dyDescent="0.3">
      <c r="I13" s="10" t="s">
        <v>25</v>
      </c>
      <c r="J13" s="10">
        <v>6.8662941975249403</v>
      </c>
      <c r="K13" s="10"/>
    </row>
    <row r="14" spans="1:11" x14ac:dyDescent="0.3">
      <c r="I14" s="10" t="s">
        <v>26</v>
      </c>
      <c r="J14" s="10">
        <v>3.6690875932306352E-5</v>
      </c>
      <c r="K14" s="10"/>
    </row>
    <row r="15" spans="1:11" x14ac:dyDescent="0.3">
      <c r="I15" s="10" t="s">
        <v>27</v>
      </c>
      <c r="J15" s="10">
        <v>1.8331129326562374</v>
      </c>
      <c r="K15" s="10"/>
    </row>
    <row r="16" spans="1:11" x14ac:dyDescent="0.3">
      <c r="I16" s="10" t="s">
        <v>28</v>
      </c>
      <c r="J16" s="10">
        <v>7.3381751864612705E-5</v>
      </c>
      <c r="K16" s="10"/>
    </row>
    <row r="17" spans="1:11" ht="15" thickBot="1" x14ac:dyDescent="0.35">
      <c r="A17" s="9" t="s">
        <v>41</v>
      </c>
      <c r="B17" s="9"/>
      <c r="C17" s="9"/>
      <c r="D17" s="9"/>
      <c r="E17" s="9"/>
      <c r="F17" s="9"/>
      <c r="G17" s="9"/>
      <c r="I17" s="11" t="s">
        <v>29</v>
      </c>
      <c r="J17" s="11">
        <v>2.2621571627982053</v>
      </c>
      <c r="K17" s="11"/>
    </row>
    <row r="18" spans="1:11" x14ac:dyDescent="0.3">
      <c r="A18" s="9" t="s">
        <v>50</v>
      </c>
      <c r="B18" s="9"/>
      <c r="C18" s="9"/>
      <c r="D18" s="9"/>
      <c r="E18" s="9"/>
      <c r="F18" s="9"/>
      <c r="G18" s="9"/>
    </row>
    <row r="20" spans="1:11" x14ac:dyDescent="0.3">
      <c r="A20" s="9" t="s">
        <v>31</v>
      </c>
      <c r="B20" s="9"/>
      <c r="C20" s="9"/>
      <c r="D20" s="9"/>
      <c r="E20" s="9"/>
      <c r="F20" s="9"/>
    </row>
  </sheetData>
  <mergeCells count="3">
    <mergeCell ref="A17:G17"/>
    <mergeCell ref="A18:G18"/>
    <mergeCell ref="A20:F2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01A4-B64A-4257-B334-6D93BF10FF3C}">
  <dimension ref="A1:K20"/>
  <sheetViews>
    <sheetView workbookViewId="0">
      <selection activeCell="A18" sqref="A18:G18"/>
    </sheetView>
  </sheetViews>
  <sheetFormatPr defaultRowHeight="14.4" x14ac:dyDescent="0.3"/>
  <sheetData>
    <row r="1" spans="1:11" x14ac:dyDescent="0.3">
      <c r="A1" s="4" t="s">
        <v>11</v>
      </c>
      <c r="B1" s="4" t="s">
        <v>12</v>
      </c>
      <c r="C1" s="4" t="s">
        <v>13</v>
      </c>
      <c r="E1" s="1" t="s">
        <v>14</v>
      </c>
      <c r="F1" s="5">
        <f>SUM(C2:C11)/10</f>
        <v>0.13644688644688691</v>
      </c>
    </row>
    <row r="2" spans="1:11" x14ac:dyDescent="0.3">
      <c r="A2" s="6">
        <v>1</v>
      </c>
      <c r="B2" s="6">
        <v>0.77777777777777701</v>
      </c>
      <c r="C2" s="6">
        <f>A2-B2</f>
        <v>0.22222222222222299</v>
      </c>
      <c r="D2" s="7"/>
      <c r="E2" s="1" t="s">
        <v>15</v>
      </c>
      <c r="F2" s="5">
        <f>STDEV(C2:C11)</f>
        <v>9.0503040646254335E-2</v>
      </c>
    </row>
    <row r="3" spans="1:11" x14ac:dyDescent="0.3">
      <c r="A3" s="8">
        <v>1</v>
      </c>
      <c r="B3" s="6">
        <v>0.88888888888888795</v>
      </c>
      <c r="C3" s="6">
        <f t="shared" ref="C3:C11" si="0">A3-B3</f>
        <v>0.11111111111111205</v>
      </c>
      <c r="D3" s="7"/>
      <c r="E3" s="1" t="s">
        <v>17</v>
      </c>
      <c r="F3" s="6">
        <f xml:space="preserve"> F1/(F2/SQRT(10))</f>
        <v>4.7676071182739861</v>
      </c>
    </row>
    <row r="4" spans="1:11" x14ac:dyDescent="0.3">
      <c r="A4" s="6">
        <v>1</v>
      </c>
      <c r="B4" s="6">
        <v>0.77777777777777701</v>
      </c>
      <c r="C4" s="6">
        <f t="shared" si="0"/>
        <v>0.22222222222222299</v>
      </c>
      <c r="D4" s="7"/>
      <c r="E4" s="1" t="s">
        <v>18</v>
      </c>
      <c r="F4" s="3">
        <v>2.262</v>
      </c>
      <c r="I4" t="s">
        <v>16</v>
      </c>
    </row>
    <row r="5" spans="1:11" ht="15" thickBot="1" x14ac:dyDescent="0.35">
      <c r="A5" s="6">
        <v>0.92857142857142805</v>
      </c>
      <c r="B5" s="6">
        <v>0.94444444444444398</v>
      </c>
      <c r="C5" s="6">
        <f t="shared" si="0"/>
        <v>-1.5873015873015928E-2</v>
      </c>
      <c r="D5" s="7"/>
    </row>
    <row r="6" spans="1:11" x14ac:dyDescent="0.3">
      <c r="A6" s="6">
        <v>1</v>
      </c>
      <c r="B6" s="6">
        <v>0.83333333333333304</v>
      </c>
      <c r="C6" s="6">
        <f t="shared" si="0"/>
        <v>0.16666666666666696</v>
      </c>
      <c r="D6" s="7"/>
      <c r="I6" s="12"/>
      <c r="J6" s="12" t="s">
        <v>11</v>
      </c>
      <c r="K6" s="12" t="s">
        <v>12</v>
      </c>
    </row>
    <row r="7" spans="1:11" x14ac:dyDescent="0.3">
      <c r="A7" s="6">
        <v>0.84615384615384603</v>
      </c>
      <c r="B7" s="6">
        <v>0.77777777777777701</v>
      </c>
      <c r="C7" s="6">
        <f t="shared" si="0"/>
        <v>6.8376068376069021E-2</v>
      </c>
      <c r="D7" s="7"/>
      <c r="I7" s="10" t="s">
        <v>19</v>
      </c>
      <c r="J7" s="10">
        <v>0.96978021978021967</v>
      </c>
      <c r="K7" s="10">
        <v>0.8333333333333327</v>
      </c>
    </row>
    <row r="8" spans="1:11" x14ac:dyDescent="0.3">
      <c r="A8" s="6">
        <v>1</v>
      </c>
      <c r="B8" s="6">
        <v>0.83333333333333304</v>
      </c>
      <c r="C8" s="6">
        <f t="shared" si="0"/>
        <v>0.16666666666666696</v>
      </c>
      <c r="D8" s="7"/>
      <c r="I8" s="10" t="s">
        <v>20</v>
      </c>
      <c r="J8" s="10">
        <v>2.8394987186196067E-3</v>
      </c>
      <c r="K8" s="10">
        <v>5.4869684499314125E-3</v>
      </c>
    </row>
    <row r="9" spans="1:11" x14ac:dyDescent="0.3">
      <c r="A9" s="6">
        <v>1</v>
      </c>
      <c r="B9" s="6">
        <v>0.94444444444444398</v>
      </c>
      <c r="C9" s="6">
        <f t="shared" si="0"/>
        <v>5.5555555555556024E-2</v>
      </c>
      <c r="D9" s="7"/>
      <c r="I9" s="10" t="s">
        <v>21</v>
      </c>
      <c r="J9" s="10">
        <v>10</v>
      </c>
      <c r="K9" s="10">
        <v>10</v>
      </c>
    </row>
    <row r="10" spans="1:11" x14ac:dyDescent="0.3">
      <c r="A10" s="6">
        <v>0.92307692307692302</v>
      </c>
      <c r="B10" s="6">
        <v>0.83333333333333304</v>
      </c>
      <c r="C10" s="6">
        <f t="shared" si="0"/>
        <v>8.974358974358998E-2</v>
      </c>
      <c r="D10" s="7"/>
      <c r="I10" s="10" t="s">
        <v>22</v>
      </c>
      <c r="J10" s="10">
        <v>1.7185276463054039E-2</v>
      </c>
      <c r="K10" s="10"/>
    </row>
    <row r="11" spans="1:11" x14ac:dyDescent="0.3">
      <c r="A11" s="6">
        <v>1</v>
      </c>
      <c r="B11" s="6">
        <v>0.72222222222222199</v>
      </c>
      <c r="C11" s="6">
        <f t="shared" si="0"/>
        <v>0.27777777777777801</v>
      </c>
      <c r="D11" s="7"/>
      <c r="I11" s="10" t="s">
        <v>23</v>
      </c>
      <c r="J11" s="10">
        <v>0</v>
      </c>
      <c r="K11" s="10"/>
    </row>
    <row r="12" spans="1:11" x14ac:dyDescent="0.3">
      <c r="I12" s="10" t="s">
        <v>24</v>
      </c>
      <c r="J12" s="10">
        <v>9</v>
      </c>
      <c r="K12" s="10"/>
    </row>
    <row r="13" spans="1:11" x14ac:dyDescent="0.3">
      <c r="I13" s="10" t="s">
        <v>25</v>
      </c>
      <c r="J13" s="10">
        <v>4.767607118273987</v>
      </c>
      <c r="K13" s="10"/>
    </row>
    <row r="14" spans="1:11" x14ac:dyDescent="0.3">
      <c r="I14" s="10" t="s">
        <v>26</v>
      </c>
      <c r="J14" s="10">
        <v>5.0938481135461683E-4</v>
      </c>
      <c r="K14" s="10"/>
    </row>
    <row r="15" spans="1:11" x14ac:dyDescent="0.3">
      <c r="I15" s="10" t="s">
        <v>27</v>
      </c>
      <c r="J15" s="10">
        <v>1.8331129326562374</v>
      </c>
      <c r="K15" s="10"/>
    </row>
    <row r="16" spans="1:11" x14ac:dyDescent="0.3">
      <c r="I16" s="10" t="s">
        <v>28</v>
      </c>
      <c r="J16" s="10">
        <v>1.0187696227092337E-3</v>
      </c>
      <c r="K16" s="10"/>
    </row>
    <row r="17" spans="1:11" ht="15" thickBot="1" x14ac:dyDescent="0.35">
      <c r="A17" s="9" t="s">
        <v>42</v>
      </c>
      <c r="B17" s="9"/>
      <c r="C17" s="9"/>
      <c r="D17" s="9"/>
      <c r="E17" s="9"/>
      <c r="F17" s="9"/>
      <c r="G17" s="9"/>
      <c r="I17" s="11" t="s">
        <v>29</v>
      </c>
      <c r="J17" s="11">
        <v>2.2621571627982053</v>
      </c>
      <c r="K17" s="11"/>
    </row>
    <row r="18" spans="1:11" x14ac:dyDescent="0.3">
      <c r="A18" s="9" t="s">
        <v>51</v>
      </c>
      <c r="B18" s="9"/>
      <c r="C18" s="9"/>
      <c r="D18" s="9"/>
      <c r="E18" s="9"/>
      <c r="F18" s="9"/>
      <c r="G18" s="9"/>
    </row>
    <row r="20" spans="1:11" x14ac:dyDescent="0.3">
      <c r="A20" s="9" t="s">
        <v>31</v>
      </c>
      <c r="B20" s="9"/>
      <c r="C20" s="9"/>
      <c r="D20" s="9"/>
      <c r="E20" s="9"/>
      <c r="F20" s="9"/>
    </row>
  </sheetData>
  <mergeCells count="3">
    <mergeCell ref="A17:G17"/>
    <mergeCell ref="A18:G18"/>
    <mergeCell ref="A20:F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EC29D-1365-407B-AEF1-9D918CE79A96}">
  <dimension ref="A1:K20"/>
  <sheetViews>
    <sheetView workbookViewId="0">
      <selection activeCell="A20" sqref="A20:F20"/>
    </sheetView>
  </sheetViews>
  <sheetFormatPr defaultRowHeight="14.4" x14ac:dyDescent="0.3"/>
  <cols>
    <col min="1" max="1" width="11.77734375" customWidth="1"/>
    <col min="10" max="10" width="12.5546875" customWidth="1"/>
  </cols>
  <sheetData>
    <row r="1" spans="1:11" x14ac:dyDescent="0.3">
      <c r="A1" s="4" t="s">
        <v>11</v>
      </c>
      <c r="B1" s="4" t="s">
        <v>12</v>
      </c>
      <c r="C1" s="4" t="s">
        <v>13</v>
      </c>
      <c r="E1" s="1" t="s">
        <v>14</v>
      </c>
      <c r="F1" s="5">
        <f>SUM(C2:C11)/10</f>
        <v>2.222222222222241E-2</v>
      </c>
    </row>
    <row r="2" spans="1:11" x14ac:dyDescent="0.3">
      <c r="A2" s="6">
        <v>1</v>
      </c>
      <c r="B2" s="6">
        <v>1</v>
      </c>
      <c r="C2" s="6">
        <f>A2-B2</f>
        <v>0</v>
      </c>
      <c r="D2" s="7"/>
      <c r="E2" s="1" t="s">
        <v>15</v>
      </c>
      <c r="F2" s="5">
        <f>STDEV(C2:C11)</f>
        <v>3.8844772154450383E-2</v>
      </c>
    </row>
    <row r="3" spans="1:11" x14ac:dyDescent="0.3">
      <c r="A3" s="8">
        <v>1</v>
      </c>
      <c r="B3" s="6">
        <v>1</v>
      </c>
      <c r="C3" s="6">
        <f t="shared" ref="C3:C11" si="0">A3-B3</f>
        <v>0</v>
      </c>
      <c r="D3" s="7"/>
      <c r="E3" s="1" t="s">
        <v>17</v>
      </c>
      <c r="F3" s="6">
        <f xml:space="preserve"> F1/(F2/SQRT(10))</f>
        <v>1.809068067466582</v>
      </c>
    </row>
    <row r="4" spans="1:11" x14ac:dyDescent="0.3">
      <c r="A4" s="6">
        <v>1</v>
      </c>
      <c r="B4" s="6">
        <v>0.94444444444444398</v>
      </c>
      <c r="C4" s="6">
        <f t="shared" si="0"/>
        <v>5.5555555555556024E-2</v>
      </c>
      <c r="D4" s="7"/>
      <c r="E4" s="1" t="s">
        <v>18</v>
      </c>
      <c r="F4" s="3">
        <v>2.262</v>
      </c>
      <c r="I4" t="s">
        <v>16</v>
      </c>
    </row>
    <row r="5" spans="1:11" ht="15" thickBot="1" x14ac:dyDescent="0.35">
      <c r="A5" s="6">
        <v>1</v>
      </c>
      <c r="B5" s="6">
        <v>1</v>
      </c>
      <c r="C5" s="6">
        <f t="shared" si="0"/>
        <v>0</v>
      </c>
      <c r="D5" s="7"/>
    </row>
    <row r="6" spans="1:11" x14ac:dyDescent="0.3">
      <c r="A6" s="6">
        <v>1</v>
      </c>
      <c r="B6" s="6">
        <v>1</v>
      </c>
      <c r="C6" s="6">
        <f t="shared" si="0"/>
        <v>0</v>
      </c>
      <c r="D6" s="7"/>
      <c r="I6" s="12"/>
      <c r="J6" s="12" t="s">
        <v>11</v>
      </c>
      <c r="K6" s="12" t="s">
        <v>12</v>
      </c>
    </row>
    <row r="7" spans="1:11" x14ac:dyDescent="0.3">
      <c r="A7" s="6">
        <v>1</v>
      </c>
      <c r="B7" s="6">
        <v>0.88888888888888795</v>
      </c>
      <c r="C7" s="6">
        <f t="shared" si="0"/>
        <v>0.11111111111111205</v>
      </c>
      <c r="D7" s="7"/>
      <c r="I7" s="10" t="s">
        <v>19</v>
      </c>
      <c r="J7" s="10">
        <v>1</v>
      </c>
      <c r="K7" s="10">
        <v>0.97777777777777763</v>
      </c>
    </row>
    <row r="8" spans="1:11" x14ac:dyDescent="0.3">
      <c r="A8" s="6">
        <v>1</v>
      </c>
      <c r="B8" s="6">
        <v>1</v>
      </c>
      <c r="C8" s="6">
        <f t="shared" si="0"/>
        <v>0</v>
      </c>
      <c r="D8" s="7"/>
      <c r="I8" s="10" t="s">
        <v>20</v>
      </c>
      <c r="J8" s="10">
        <v>0</v>
      </c>
      <c r="K8" s="10">
        <v>1.5089163237311642E-3</v>
      </c>
    </row>
    <row r="9" spans="1:11" x14ac:dyDescent="0.3">
      <c r="A9" s="6">
        <v>1</v>
      </c>
      <c r="B9" s="6">
        <v>1</v>
      </c>
      <c r="C9" s="6">
        <f t="shared" si="0"/>
        <v>0</v>
      </c>
      <c r="D9" s="7"/>
      <c r="I9" s="10" t="s">
        <v>21</v>
      </c>
      <c r="J9" s="10">
        <v>10</v>
      </c>
      <c r="K9" s="10">
        <v>10</v>
      </c>
    </row>
    <row r="10" spans="1:11" x14ac:dyDescent="0.3">
      <c r="A10" s="6">
        <v>1</v>
      </c>
      <c r="B10" s="6">
        <v>1</v>
      </c>
      <c r="C10" s="6">
        <f t="shared" si="0"/>
        <v>0</v>
      </c>
      <c r="D10" s="7"/>
      <c r="I10" s="10" t="s">
        <v>22</v>
      </c>
      <c r="J10" s="10" t="e">
        <v>#DIV/0!</v>
      </c>
      <c r="K10" s="10"/>
    </row>
    <row r="11" spans="1:11" x14ac:dyDescent="0.3">
      <c r="A11" s="6">
        <v>1</v>
      </c>
      <c r="B11" s="6">
        <v>0.94444444444444398</v>
      </c>
      <c r="C11" s="6">
        <f t="shared" si="0"/>
        <v>5.5555555555556024E-2</v>
      </c>
      <c r="D11" s="7"/>
      <c r="I11" s="10" t="s">
        <v>23</v>
      </c>
      <c r="J11" s="10">
        <v>0</v>
      </c>
      <c r="K11" s="10"/>
    </row>
    <row r="12" spans="1:11" x14ac:dyDescent="0.3">
      <c r="I12" s="10" t="s">
        <v>24</v>
      </c>
      <c r="J12" s="10">
        <v>9</v>
      </c>
      <c r="K12" s="10"/>
    </row>
    <row r="13" spans="1:11" x14ac:dyDescent="0.3">
      <c r="I13" s="10" t="s">
        <v>25</v>
      </c>
      <c r="J13" s="10">
        <v>1.809068067466582</v>
      </c>
      <c r="K13" s="10"/>
    </row>
    <row r="14" spans="1:11" x14ac:dyDescent="0.3">
      <c r="I14" s="10" t="s">
        <v>26</v>
      </c>
      <c r="J14" s="10">
        <v>5.1944065531050833E-2</v>
      </c>
      <c r="K14" s="10"/>
    </row>
    <row r="15" spans="1:11" x14ac:dyDescent="0.3">
      <c r="I15" s="10" t="s">
        <v>27</v>
      </c>
      <c r="J15" s="10">
        <v>1.8331129326562374</v>
      </c>
      <c r="K15" s="10"/>
    </row>
    <row r="16" spans="1:11" x14ac:dyDescent="0.3">
      <c r="I16" s="10" t="s">
        <v>28</v>
      </c>
      <c r="J16" s="10">
        <v>0.10388813106210167</v>
      </c>
      <c r="K16" s="10"/>
    </row>
    <row r="17" spans="1:11" ht="15" thickBot="1" x14ac:dyDescent="0.35">
      <c r="A17" s="9" t="s">
        <v>43</v>
      </c>
      <c r="B17" s="9"/>
      <c r="C17" s="9"/>
      <c r="D17" s="9"/>
      <c r="E17" s="9"/>
      <c r="F17" s="9"/>
      <c r="G17" s="9"/>
      <c r="I17" s="11" t="s">
        <v>29</v>
      </c>
      <c r="J17" s="11">
        <v>2.2621571627982053</v>
      </c>
      <c r="K17" s="11"/>
    </row>
    <row r="18" spans="1:11" x14ac:dyDescent="0.3">
      <c r="A18" s="9" t="s">
        <v>52</v>
      </c>
      <c r="B18" s="9"/>
      <c r="C18" s="9"/>
      <c r="D18" s="9"/>
      <c r="E18" s="9"/>
      <c r="F18" s="9"/>
      <c r="G18" s="9"/>
    </row>
    <row r="20" spans="1:11" x14ac:dyDescent="0.3">
      <c r="A20" s="9" t="s">
        <v>58</v>
      </c>
      <c r="B20" s="9"/>
      <c r="C20" s="9"/>
      <c r="D20" s="9"/>
      <c r="E20" s="9"/>
      <c r="F20" s="9"/>
    </row>
  </sheetData>
  <mergeCells count="3">
    <mergeCell ref="A17:G17"/>
    <mergeCell ref="A18:G18"/>
    <mergeCell ref="A20:F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EAEA-E1FD-43AA-9C73-69C2AA083AA2}">
  <dimension ref="A1:K20"/>
  <sheetViews>
    <sheetView workbookViewId="0">
      <selection activeCell="A21" sqref="A21"/>
    </sheetView>
  </sheetViews>
  <sheetFormatPr defaultRowHeight="14.4" x14ac:dyDescent="0.3"/>
  <sheetData>
    <row r="1" spans="1:11" x14ac:dyDescent="0.3">
      <c r="A1" s="4" t="s">
        <v>11</v>
      </c>
      <c r="B1" s="4" t="s">
        <v>12</v>
      </c>
      <c r="C1" s="4" t="s">
        <v>13</v>
      </c>
      <c r="E1" s="1" t="s">
        <v>14</v>
      </c>
      <c r="F1" s="5">
        <f>SUM(C2:C11)/10</f>
        <v>6.7826617826618002E-2</v>
      </c>
    </row>
    <row r="2" spans="1:11" x14ac:dyDescent="0.3">
      <c r="A2" s="6">
        <v>0.92857142857142805</v>
      </c>
      <c r="B2" s="6">
        <v>0.83333333333333304</v>
      </c>
      <c r="C2" s="6">
        <f>A2-B2</f>
        <v>9.5238095238095011E-2</v>
      </c>
      <c r="D2" s="7"/>
      <c r="E2" s="1" t="s">
        <v>15</v>
      </c>
      <c r="F2" s="5">
        <f>STDEV(C2:C11)</f>
        <v>0.11374312515272791</v>
      </c>
    </row>
    <row r="3" spans="1:11" x14ac:dyDescent="0.3">
      <c r="A3" s="8">
        <v>0.85714285714285698</v>
      </c>
      <c r="B3" s="6">
        <v>0.94444444444444398</v>
      </c>
      <c r="C3" s="6">
        <f t="shared" ref="C3:C11" si="0">A3-B3</f>
        <v>-8.7301587301586991E-2</v>
      </c>
      <c r="D3" s="7"/>
      <c r="E3" s="1" t="s">
        <v>17</v>
      </c>
      <c r="F3" s="6">
        <f xml:space="preserve"> F1/(F2/SQRT(10))</f>
        <v>1.8857104377068226</v>
      </c>
    </row>
    <row r="4" spans="1:11" x14ac:dyDescent="0.3">
      <c r="A4" s="6">
        <v>1</v>
      </c>
      <c r="B4" s="6">
        <v>0.77777777777777701</v>
      </c>
      <c r="C4" s="6">
        <f t="shared" si="0"/>
        <v>0.22222222222222299</v>
      </c>
      <c r="D4" s="7"/>
      <c r="E4" s="1" t="s">
        <v>18</v>
      </c>
      <c r="F4" s="3">
        <v>2.262</v>
      </c>
      <c r="I4" t="s">
        <v>16</v>
      </c>
    </row>
    <row r="5" spans="1:11" ht="15" thickBot="1" x14ac:dyDescent="0.35">
      <c r="A5" s="6">
        <v>0.92857142857142805</v>
      </c>
      <c r="B5" s="6">
        <v>0.83333333333333304</v>
      </c>
      <c r="C5" s="6">
        <f t="shared" si="0"/>
        <v>9.5238095238095011E-2</v>
      </c>
      <c r="D5" s="7"/>
    </row>
    <row r="6" spans="1:11" x14ac:dyDescent="0.3">
      <c r="A6" s="6">
        <v>0.85714285714285698</v>
      </c>
      <c r="B6" s="6">
        <v>0.83333333333333304</v>
      </c>
      <c r="C6" s="6">
        <f t="shared" si="0"/>
        <v>2.3809523809523947E-2</v>
      </c>
      <c r="D6" s="7"/>
      <c r="I6" s="12"/>
      <c r="J6" s="12" t="s">
        <v>11</v>
      </c>
      <c r="K6" s="12" t="s">
        <v>12</v>
      </c>
    </row>
    <row r="7" spans="1:11" x14ac:dyDescent="0.3">
      <c r="A7" s="6">
        <v>0.69230769230769196</v>
      </c>
      <c r="B7" s="6">
        <v>0.83333333333333304</v>
      </c>
      <c r="C7" s="6">
        <f t="shared" si="0"/>
        <v>-0.14102564102564108</v>
      </c>
      <c r="D7" s="7"/>
      <c r="I7" s="10" t="s">
        <v>19</v>
      </c>
      <c r="J7" s="10">
        <v>0.89560439560439542</v>
      </c>
      <c r="K7" s="10">
        <v>0.8277777777777775</v>
      </c>
    </row>
    <row r="8" spans="1:11" x14ac:dyDescent="0.3">
      <c r="A8" s="6">
        <v>0.84615384615384603</v>
      </c>
      <c r="B8" s="6">
        <v>0.72222222222222199</v>
      </c>
      <c r="C8" s="6">
        <f t="shared" si="0"/>
        <v>0.12393162393162405</v>
      </c>
      <c r="D8" s="7"/>
      <c r="I8" s="10" t="s">
        <v>20</v>
      </c>
      <c r="J8" s="10">
        <v>8.023722309436607E-3</v>
      </c>
      <c r="K8" s="10">
        <v>5.7956104252400486E-3</v>
      </c>
    </row>
    <row r="9" spans="1:11" x14ac:dyDescent="0.3">
      <c r="A9" s="6">
        <v>1</v>
      </c>
      <c r="B9" s="6">
        <v>0.94444444444444398</v>
      </c>
      <c r="C9" s="6">
        <f t="shared" si="0"/>
        <v>5.5555555555556024E-2</v>
      </c>
      <c r="D9" s="7"/>
      <c r="I9" s="10" t="s">
        <v>21</v>
      </c>
      <c r="J9" s="10">
        <v>10</v>
      </c>
      <c r="K9" s="10">
        <v>10</v>
      </c>
    </row>
    <row r="10" spans="1:11" x14ac:dyDescent="0.3">
      <c r="A10" s="6">
        <v>0.92307692307692302</v>
      </c>
      <c r="B10" s="6">
        <v>0.72222222222222199</v>
      </c>
      <c r="C10" s="6">
        <f t="shared" si="0"/>
        <v>0.20085470085470103</v>
      </c>
      <c r="D10" s="7"/>
      <c r="I10" s="10" t="s">
        <v>22</v>
      </c>
      <c r="J10" s="10">
        <v>6.4657575013982768E-2</v>
      </c>
      <c r="K10" s="10"/>
    </row>
    <row r="11" spans="1:11" x14ac:dyDescent="0.3">
      <c r="A11" s="6">
        <v>0.92307692307692302</v>
      </c>
      <c r="B11" s="6">
        <v>0.83333333333333304</v>
      </c>
      <c r="C11" s="6">
        <f t="shared" si="0"/>
        <v>8.974358974358998E-2</v>
      </c>
      <c r="D11" s="7"/>
      <c r="I11" s="10" t="s">
        <v>23</v>
      </c>
      <c r="J11" s="10">
        <v>0</v>
      </c>
      <c r="K11" s="10"/>
    </row>
    <row r="12" spans="1:11" x14ac:dyDescent="0.3">
      <c r="I12" s="10" t="s">
        <v>24</v>
      </c>
      <c r="J12" s="10">
        <v>9</v>
      </c>
      <c r="K12" s="10"/>
    </row>
    <row r="13" spans="1:11" x14ac:dyDescent="0.3">
      <c r="I13" s="10" t="s">
        <v>25</v>
      </c>
      <c r="J13" s="10">
        <v>1.885710437706823</v>
      </c>
      <c r="K13" s="10"/>
    </row>
    <row r="14" spans="1:11" x14ac:dyDescent="0.3">
      <c r="I14" s="10" t="s">
        <v>26</v>
      </c>
      <c r="J14" s="10">
        <v>4.5982063957064105E-2</v>
      </c>
      <c r="K14" s="10"/>
    </row>
    <row r="15" spans="1:11" x14ac:dyDescent="0.3">
      <c r="I15" s="10" t="s">
        <v>27</v>
      </c>
      <c r="J15" s="10">
        <v>1.8331129326562374</v>
      </c>
      <c r="K15" s="10"/>
    </row>
    <row r="16" spans="1:11" x14ac:dyDescent="0.3">
      <c r="I16" s="10" t="s">
        <v>28</v>
      </c>
      <c r="J16" s="10">
        <v>9.196412791412821E-2</v>
      </c>
      <c r="K16" s="10"/>
    </row>
    <row r="17" spans="1:11" ht="15" thickBot="1" x14ac:dyDescent="0.35">
      <c r="A17" s="9" t="s">
        <v>44</v>
      </c>
      <c r="B17" s="9"/>
      <c r="C17" s="9"/>
      <c r="D17" s="9"/>
      <c r="E17" s="9"/>
      <c r="F17" s="9"/>
      <c r="G17" s="9"/>
      <c r="I17" s="11" t="s">
        <v>29</v>
      </c>
      <c r="J17" s="11">
        <v>2.2621571627982053</v>
      </c>
      <c r="K17" s="11"/>
    </row>
    <row r="18" spans="1:11" x14ac:dyDescent="0.3">
      <c r="A18" s="9" t="s">
        <v>53</v>
      </c>
      <c r="B18" s="9"/>
      <c r="C18" s="9"/>
      <c r="D18" s="9"/>
      <c r="E18" s="9"/>
      <c r="F18" s="9"/>
      <c r="G18" s="9"/>
    </row>
    <row r="20" spans="1:11" x14ac:dyDescent="0.3">
      <c r="A20" s="9" t="s">
        <v>58</v>
      </c>
      <c r="B20" s="9"/>
      <c r="C20" s="9"/>
      <c r="D20" s="9"/>
      <c r="E20" s="9"/>
      <c r="F20" s="9"/>
    </row>
  </sheetData>
  <mergeCells count="3">
    <mergeCell ref="A17:G17"/>
    <mergeCell ref="A18:G18"/>
    <mergeCell ref="A20:F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79AF0-187D-43E1-BE29-CB36F8BBD994}">
  <dimension ref="A1:K20"/>
  <sheetViews>
    <sheetView workbookViewId="0">
      <selection activeCell="K22" sqref="K22"/>
    </sheetView>
  </sheetViews>
  <sheetFormatPr defaultRowHeight="14.4" x14ac:dyDescent="0.3"/>
  <cols>
    <col min="1" max="1" width="12.21875" customWidth="1"/>
  </cols>
  <sheetData>
    <row r="1" spans="1:11" x14ac:dyDescent="0.3">
      <c r="A1" s="4" t="s">
        <v>11</v>
      </c>
      <c r="B1" s="4" t="s">
        <v>12</v>
      </c>
      <c r="C1" s="4" t="s">
        <v>13</v>
      </c>
      <c r="E1" s="1" t="s">
        <v>14</v>
      </c>
      <c r="F1" s="5">
        <f>SUM(C2:C11)/10</f>
        <v>4.0476190476190818E-2</v>
      </c>
    </row>
    <row r="2" spans="1:11" x14ac:dyDescent="0.3">
      <c r="A2" s="6">
        <v>0.92857142857142805</v>
      </c>
      <c r="B2" s="6">
        <v>0.77777777777777701</v>
      </c>
      <c r="C2" s="6">
        <f>A2-B2</f>
        <v>0.15079365079365104</v>
      </c>
      <c r="D2" s="7"/>
      <c r="E2" s="1" t="s">
        <v>15</v>
      </c>
      <c r="F2" s="5">
        <f>STDEV(C2:C11)</f>
        <v>0.12238910653279916</v>
      </c>
    </row>
    <row r="3" spans="1:11" x14ac:dyDescent="0.3">
      <c r="A3" s="8">
        <v>0.78571428571428503</v>
      </c>
      <c r="B3" s="6">
        <v>0.77777777777777701</v>
      </c>
      <c r="C3" s="6">
        <f t="shared" ref="C3:C11" si="0">A3-B3</f>
        <v>7.9365079365080193E-3</v>
      </c>
      <c r="D3" s="7"/>
      <c r="E3" s="1" t="s">
        <v>17</v>
      </c>
      <c r="F3" s="6">
        <f xml:space="preserve"> F1/(F2/SQRT(10))</f>
        <v>1.0458198163026571</v>
      </c>
    </row>
    <row r="4" spans="1:11" x14ac:dyDescent="0.3">
      <c r="A4" s="6">
        <v>1</v>
      </c>
      <c r="B4" s="6">
        <v>0.77777777777777701</v>
      </c>
      <c r="C4" s="6">
        <f t="shared" si="0"/>
        <v>0.22222222222222299</v>
      </c>
      <c r="D4" s="7"/>
      <c r="E4" s="1" t="s">
        <v>18</v>
      </c>
      <c r="F4" s="3">
        <v>2.262</v>
      </c>
      <c r="I4" t="s">
        <v>16</v>
      </c>
    </row>
    <row r="5" spans="1:11" ht="15" thickBot="1" x14ac:dyDescent="0.35">
      <c r="A5" s="6">
        <v>0.92857142857142805</v>
      </c>
      <c r="B5" s="6">
        <v>0.88888888888888795</v>
      </c>
      <c r="C5" s="6">
        <f t="shared" si="0"/>
        <v>3.9682539682540097E-2</v>
      </c>
      <c r="D5" s="7"/>
    </row>
    <row r="6" spans="1:11" x14ac:dyDescent="0.3">
      <c r="A6" s="6">
        <v>0.92857142857142805</v>
      </c>
      <c r="B6" s="6">
        <v>0.77777777777777701</v>
      </c>
      <c r="C6" s="6">
        <f t="shared" si="0"/>
        <v>0.15079365079365104</v>
      </c>
      <c r="D6" s="7"/>
      <c r="I6" s="12"/>
      <c r="J6" s="12" t="s">
        <v>11</v>
      </c>
      <c r="K6" s="12" t="s">
        <v>12</v>
      </c>
    </row>
    <row r="7" spans="1:11" x14ac:dyDescent="0.3">
      <c r="A7" s="6">
        <v>0.69230769230769196</v>
      </c>
      <c r="B7" s="6">
        <v>0.83333333333333304</v>
      </c>
      <c r="C7" s="6">
        <f t="shared" si="0"/>
        <v>-0.14102564102564108</v>
      </c>
      <c r="D7" s="7"/>
      <c r="I7" s="10" t="s">
        <v>19</v>
      </c>
      <c r="J7" s="10">
        <v>0.85714285714285676</v>
      </c>
      <c r="K7" s="10">
        <v>0.8166666666666661</v>
      </c>
    </row>
    <row r="8" spans="1:11" x14ac:dyDescent="0.3">
      <c r="A8" s="6">
        <v>0.92307692307692302</v>
      </c>
      <c r="B8" s="6">
        <v>0.94444444444444398</v>
      </c>
      <c r="C8" s="6">
        <f t="shared" si="0"/>
        <v>-2.1367521367520959E-2</v>
      </c>
      <c r="D8" s="7"/>
      <c r="I8" s="10" t="s">
        <v>20</v>
      </c>
      <c r="J8" s="10">
        <v>1.5027707335399635E-2</v>
      </c>
      <c r="K8" s="10">
        <v>4.8353909465020505E-3</v>
      </c>
    </row>
    <row r="9" spans="1:11" x14ac:dyDescent="0.3">
      <c r="A9" s="6">
        <v>0.84615384615384603</v>
      </c>
      <c r="B9" s="6">
        <v>0.88888888888888795</v>
      </c>
      <c r="C9" s="6">
        <f t="shared" si="0"/>
        <v>-4.2735042735041917E-2</v>
      </c>
      <c r="D9" s="7"/>
      <c r="I9" s="10" t="s">
        <v>21</v>
      </c>
      <c r="J9" s="10">
        <v>10</v>
      </c>
      <c r="K9" s="10">
        <v>10</v>
      </c>
    </row>
    <row r="10" spans="1:11" x14ac:dyDescent="0.3">
      <c r="A10" s="6">
        <v>0.61538461538461497</v>
      </c>
      <c r="B10" s="6">
        <v>0.72222222222222199</v>
      </c>
      <c r="C10" s="6">
        <f t="shared" si="0"/>
        <v>-0.10683760683760701</v>
      </c>
      <c r="D10" s="7"/>
      <c r="I10" s="10" t="s">
        <v>22</v>
      </c>
      <c r="J10" s="10">
        <v>0.28647315633565174</v>
      </c>
      <c r="K10" s="10"/>
    </row>
    <row r="11" spans="1:11" x14ac:dyDescent="0.3">
      <c r="A11" s="6">
        <v>0.92307692307692302</v>
      </c>
      <c r="B11" s="6">
        <v>0.77777777777777701</v>
      </c>
      <c r="C11" s="6">
        <f t="shared" si="0"/>
        <v>0.145299145299146</v>
      </c>
      <c r="D11" s="7"/>
      <c r="I11" s="10" t="s">
        <v>23</v>
      </c>
      <c r="J11" s="10">
        <v>0</v>
      </c>
      <c r="K11" s="10"/>
    </row>
    <row r="12" spans="1:11" x14ac:dyDescent="0.3">
      <c r="I12" s="10" t="s">
        <v>24</v>
      </c>
      <c r="J12" s="10">
        <v>9</v>
      </c>
      <c r="K12" s="10"/>
    </row>
    <row r="13" spans="1:11" x14ac:dyDescent="0.3">
      <c r="I13" s="10" t="s">
        <v>25</v>
      </c>
      <c r="J13" s="10">
        <v>1.0458198163026571</v>
      </c>
      <c r="K13" s="10"/>
    </row>
    <row r="14" spans="1:11" x14ac:dyDescent="0.3">
      <c r="I14" s="10" t="s">
        <v>26</v>
      </c>
      <c r="J14" s="10">
        <v>0.16145918080989122</v>
      </c>
      <c r="K14" s="10"/>
    </row>
    <row r="15" spans="1:11" x14ac:dyDescent="0.3">
      <c r="I15" s="10" t="s">
        <v>27</v>
      </c>
      <c r="J15" s="10">
        <v>1.8331129326562374</v>
      </c>
      <c r="K15" s="10"/>
    </row>
    <row r="16" spans="1:11" x14ac:dyDescent="0.3">
      <c r="I16" s="10" t="s">
        <v>28</v>
      </c>
      <c r="J16" s="10">
        <v>0.32291836161978243</v>
      </c>
      <c r="K16" s="10"/>
    </row>
    <row r="17" spans="1:11" ht="15" thickBot="1" x14ac:dyDescent="0.35">
      <c r="A17" s="9" t="s">
        <v>30</v>
      </c>
      <c r="B17" s="9"/>
      <c r="C17" s="9"/>
      <c r="D17" s="9"/>
      <c r="E17" s="9"/>
      <c r="F17" s="9"/>
      <c r="G17" s="9"/>
      <c r="I17" s="11" t="s">
        <v>29</v>
      </c>
      <c r="J17" s="11">
        <v>2.2621571627982053</v>
      </c>
      <c r="K17" s="11"/>
    </row>
    <row r="18" spans="1:11" x14ac:dyDescent="0.3">
      <c r="A18" s="9" t="s">
        <v>54</v>
      </c>
      <c r="B18" s="9"/>
      <c r="C18" s="9"/>
      <c r="D18" s="9"/>
      <c r="E18" s="9"/>
      <c r="F18" s="9"/>
      <c r="G18" s="9"/>
    </row>
    <row r="20" spans="1:11" x14ac:dyDescent="0.3">
      <c r="A20" s="9" t="s">
        <v>58</v>
      </c>
      <c r="B20" s="9"/>
      <c r="C20" s="9"/>
      <c r="D20" s="9"/>
      <c r="E20" s="9"/>
      <c r="F20" s="9"/>
    </row>
  </sheetData>
  <mergeCells count="3">
    <mergeCell ref="A17:G17"/>
    <mergeCell ref="A18:G18"/>
    <mergeCell ref="A20:F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C669-D9BD-41DC-9B46-9E16246CFA50}">
  <dimension ref="A1:K20"/>
  <sheetViews>
    <sheetView workbookViewId="0">
      <selection activeCell="A17" sqref="A17:G17"/>
    </sheetView>
  </sheetViews>
  <sheetFormatPr defaultRowHeight="14.4" x14ac:dyDescent="0.3"/>
  <sheetData>
    <row r="1" spans="1:11" x14ac:dyDescent="0.3">
      <c r="A1" s="4" t="s">
        <v>11</v>
      </c>
      <c r="B1" s="4" t="s">
        <v>12</v>
      </c>
      <c r="C1" s="4" t="s">
        <v>13</v>
      </c>
      <c r="E1" s="1" t="s">
        <v>14</v>
      </c>
      <c r="F1" s="5">
        <f>SUM(C2:C11)/10</f>
        <v>0.10366300366300422</v>
      </c>
    </row>
    <row r="2" spans="1:11" x14ac:dyDescent="0.3">
      <c r="A2" s="6">
        <v>1</v>
      </c>
      <c r="B2" s="6">
        <v>0.88888888888888795</v>
      </c>
      <c r="C2" s="6">
        <f>A2-B2</f>
        <v>0.11111111111111205</v>
      </c>
      <c r="D2" s="7"/>
      <c r="E2" s="1" t="s">
        <v>15</v>
      </c>
      <c r="F2" s="5">
        <f>STDEV(C2:C11)</f>
        <v>8.8415065758273861E-2</v>
      </c>
    </row>
    <row r="3" spans="1:11" x14ac:dyDescent="0.3">
      <c r="A3" s="8">
        <v>0.92857142857142805</v>
      </c>
      <c r="B3" s="6">
        <v>0.88888888888888795</v>
      </c>
      <c r="C3" s="6">
        <f t="shared" ref="C3:C11" si="0">A3-B3</f>
        <v>3.9682539682540097E-2</v>
      </c>
      <c r="D3" s="7"/>
      <c r="E3" s="1" t="s">
        <v>17</v>
      </c>
      <c r="F3" s="6">
        <f xml:space="preserve"> F1/(F2/SQRT(10))</f>
        <v>3.7076396184073941</v>
      </c>
    </row>
    <row r="4" spans="1:11" x14ac:dyDescent="0.3">
      <c r="A4" s="6">
        <v>1</v>
      </c>
      <c r="B4" s="6">
        <v>0.83333333333333304</v>
      </c>
      <c r="C4" s="6">
        <f t="shared" si="0"/>
        <v>0.16666666666666696</v>
      </c>
      <c r="D4" s="7"/>
      <c r="E4" s="1" t="s">
        <v>18</v>
      </c>
      <c r="F4" s="3">
        <v>2.262</v>
      </c>
      <c r="I4" t="s">
        <v>16</v>
      </c>
    </row>
    <row r="5" spans="1:11" ht="15" thickBot="1" x14ac:dyDescent="0.35">
      <c r="A5" s="6">
        <v>0.92857142857142805</v>
      </c>
      <c r="B5" s="6">
        <v>0.88888888888888795</v>
      </c>
      <c r="C5" s="6">
        <f t="shared" si="0"/>
        <v>3.9682539682540097E-2</v>
      </c>
      <c r="D5" s="7"/>
    </row>
    <row r="6" spans="1:11" x14ac:dyDescent="0.3">
      <c r="A6" s="6">
        <v>1</v>
      </c>
      <c r="B6" s="6">
        <v>0.77777777777777701</v>
      </c>
      <c r="C6" s="6">
        <f t="shared" si="0"/>
        <v>0.22222222222222299</v>
      </c>
      <c r="D6" s="7"/>
      <c r="I6" s="12"/>
      <c r="J6" s="12" t="s">
        <v>11</v>
      </c>
      <c r="K6" s="12" t="s">
        <v>12</v>
      </c>
    </row>
    <row r="7" spans="1:11" x14ac:dyDescent="0.3">
      <c r="A7" s="6">
        <v>0.84615384615384603</v>
      </c>
      <c r="B7" s="6">
        <v>0.88888888888888795</v>
      </c>
      <c r="C7" s="6">
        <f t="shared" si="0"/>
        <v>-4.2735042735041917E-2</v>
      </c>
      <c r="D7" s="7"/>
      <c r="I7" s="10" t="s">
        <v>19</v>
      </c>
      <c r="J7" s="10">
        <v>0.9703296703296701</v>
      </c>
      <c r="K7" s="10">
        <v>0.86666666666666603</v>
      </c>
    </row>
    <row r="8" spans="1:11" x14ac:dyDescent="0.3">
      <c r="A8" s="6">
        <v>1</v>
      </c>
      <c r="B8" s="6">
        <v>0.94444444444444398</v>
      </c>
      <c r="C8" s="6">
        <f t="shared" si="0"/>
        <v>5.5555555555556024E-2</v>
      </c>
      <c r="D8" s="7"/>
      <c r="I8" s="10" t="s">
        <v>20</v>
      </c>
      <c r="J8" s="10">
        <v>2.7854928953830191E-3</v>
      </c>
      <c r="K8" s="10">
        <v>3.5665294924554177E-3</v>
      </c>
    </row>
    <row r="9" spans="1:11" x14ac:dyDescent="0.3">
      <c r="A9" s="6">
        <v>1</v>
      </c>
      <c r="B9" s="6">
        <v>0.94444444444444398</v>
      </c>
      <c r="C9" s="6">
        <f t="shared" si="0"/>
        <v>5.5555555555556024E-2</v>
      </c>
      <c r="D9" s="7"/>
      <c r="I9" s="10" t="s">
        <v>21</v>
      </c>
      <c r="J9" s="10">
        <v>10</v>
      </c>
      <c r="K9" s="10">
        <v>10</v>
      </c>
    </row>
    <row r="10" spans="1:11" x14ac:dyDescent="0.3">
      <c r="A10" s="6">
        <v>1</v>
      </c>
      <c r="B10" s="6">
        <v>0.83333333333333304</v>
      </c>
      <c r="C10" s="6">
        <f t="shared" si="0"/>
        <v>0.16666666666666696</v>
      </c>
      <c r="D10" s="7"/>
      <c r="I10" s="10" t="s">
        <v>22</v>
      </c>
      <c r="J10" s="10">
        <v>-0.23243065777002922</v>
      </c>
      <c r="K10" s="10"/>
    </row>
    <row r="11" spans="1:11" x14ac:dyDescent="0.3">
      <c r="A11" s="6">
        <v>1</v>
      </c>
      <c r="B11" s="6">
        <v>0.77777777777777701</v>
      </c>
      <c r="C11" s="6">
        <f t="shared" si="0"/>
        <v>0.22222222222222299</v>
      </c>
      <c r="D11" s="7"/>
      <c r="I11" s="10" t="s">
        <v>23</v>
      </c>
      <c r="J11" s="10">
        <v>0</v>
      </c>
      <c r="K11" s="10"/>
    </row>
    <row r="12" spans="1:11" x14ac:dyDescent="0.3">
      <c r="I12" s="10" t="s">
        <v>24</v>
      </c>
      <c r="J12" s="10">
        <v>9</v>
      </c>
      <c r="K12" s="10"/>
    </row>
    <row r="13" spans="1:11" x14ac:dyDescent="0.3">
      <c r="I13" s="10" t="s">
        <v>25</v>
      </c>
      <c r="J13" s="10">
        <v>3.7076396184073941</v>
      </c>
      <c r="K13" s="10"/>
    </row>
    <row r="14" spans="1:11" x14ac:dyDescent="0.3">
      <c r="I14" s="10" t="s">
        <v>26</v>
      </c>
      <c r="J14" s="10">
        <v>2.4313556154185009E-3</v>
      </c>
      <c r="K14" s="10"/>
    </row>
    <row r="15" spans="1:11" x14ac:dyDescent="0.3">
      <c r="I15" s="10" t="s">
        <v>27</v>
      </c>
      <c r="J15" s="10">
        <v>1.8331129326562374</v>
      </c>
      <c r="K15" s="10"/>
    </row>
    <row r="16" spans="1:11" x14ac:dyDescent="0.3">
      <c r="I16" s="10" t="s">
        <v>28</v>
      </c>
      <c r="J16" s="10">
        <v>4.8627112308370019E-3</v>
      </c>
      <c r="K16" s="10"/>
    </row>
    <row r="17" spans="1:11" ht="15" thickBot="1" x14ac:dyDescent="0.35">
      <c r="A17" s="9" t="s">
        <v>45</v>
      </c>
      <c r="B17" s="9"/>
      <c r="C17" s="9"/>
      <c r="D17" s="9"/>
      <c r="E17" s="9"/>
      <c r="F17" s="9"/>
      <c r="G17" s="9"/>
      <c r="I17" s="11" t="s">
        <v>29</v>
      </c>
      <c r="J17" s="11">
        <v>2.2621571627982053</v>
      </c>
      <c r="K17" s="11"/>
    </row>
    <row r="18" spans="1:11" x14ac:dyDescent="0.3">
      <c r="A18" s="9" t="s">
        <v>55</v>
      </c>
      <c r="B18" s="9"/>
      <c r="C18" s="9"/>
      <c r="D18" s="9"/>
      <c r="E18" s="9"/>
      <c r="F18" s="9"/>
      <c r="G18" s="9"/>
    </row>
    <row r="20" spans="1:11" x14ac:dyDescent="0.3">
      <c r="A20" s="9" t="s">
        <v>31</v>
      </c>
      <c r="B20" s="9"/>
      <c r="C20" s="9"/>
      <c r="D20" s="9"/>
      <c r="E20" s="9"/>
      <c r="F20" s="9"/>
    </row>
  </sheetData>
  <mergeCells count="3">
    <mergeCell ref="A17:G17"/>
    <mergeCell ref="A18:G18"/>
    <mergeCell ref="A20:F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85BD3-72A5-497C-A05D-9BB33913535B}">
  <dimension ref="A1:K20"/>
  <sheetViews>
    <sheetView workbookViewId="0">
      <selection activeCell="A20" sqref="A20:F20"/>
    </sheetView>
  </sheetViews>
  <sheetFormatPr defaultRowHeight="14.4" x14ac:dyDescent="0.3"/>
  <sheetData>
    <row r="1" spans="1:11" x14ac:dyDescent="0.3">
      <c r="A1" s="4" t="s">
        <v>11</v>
      </c>
      <c r="B1" s="4" t="s">
        <v>12</v>
      </c>
      <c r="C1" s="4" t="s">
        <v>13</v>
      </c>
      <c r="E1" s="1" t="s">
        <v>14</v>
      </c>
      <c r="F1" s="5">
        <f>SUM(C2:C11)/10</f>
        <v>0</v>
      </c>
    </row>
    <row r="2" spans="1:11" x14ac:dyDescent="0.3">
      <c r="A2" s="6">
        <v>1</v>
      </c>
      <c r="B2" s="6">
        <v>1</v>
      </c>
      <c r="C2" s="6">
        <f>A2-B2</f>
        <v>0</v>
      </c>
      <c r="D2" s="7"/>
      <c r="E2" s="1" t="s">
        <v>15</v>
      </c>
      <c r="F2" s="5">
        <f>STDEV(C2:C11)</f>
        <v>0</v>
      </c>
    </row>
    <row r="3" spans="1:11" x14ac:dyDescent="0.3">
      <c r="A3" s="8">
        <v>1</v>
      </c>
      <c r="B3" s="6">
        <v>1</v>
      </c>
      <c r="C3" s="6">
        <f t="shared" ref="C3:C11" si="0">A3-B3</f>
        <v>0</v>
      </c>
      <c r="D3" s="7"/>
      <c r="E3" s="1" t="s">
        <v>17</v>
      </c>
      <c r="F3" s="6" t="e">
        <f xml:space="preserve"> F1/(F2/SQRT(10))</f>
        <v>#DIV/0!</v>
      </c>
    </row>
    <row r="4" spans="1:11" x14ac:dyDescent="0.3">
      <c r="A4" s="6">
        <v>1</v>
      </c>
      <c r="B4" s="6">
        <v>1</v>
      </c>
      <c r="C4" s="6">
        <f t="shared" si="0"/>
        <v>0</v>
      </c>
      <c r="D4" s="7"/>
      <c r="E4" s="1" t="s">
        <v>18</v>
      </c>
      <c r="F4" s="3">
        <v>2.262</v>
      </c>
      <c r="I4" t="s">
        <v>16</v>
      </c>
    </row>
    <row r="5" spans="1:11" ht="15" thickBot="1" x14ac:dyDescent="0.35">
      <c r="A5" s="6">
        <v>1</v>
      </c>
      <c r="B5" s="6">
        <v>1</v>
      </c>
      <c r="C5" s="6">
        <f t="shared" si="0"/>
        <v>0</v>
      </c>
      <c r="D5" s="7"/>
    </row>
    <row r="6" spans="1:11" x14ac:dyDescent="0.3">
      <c r="A6" s="6">
        <v>1</v>
      </c>
      <c r="B6" s="6">
        <v>1</v>
      </c>
      <c r="C6" s="6">
        <f t="shared" si="0"/>
        <v>0</v>
      </c>
      <c r="D6" s="7"/>
      <c r="I6" s="12"/>
      <c r="J6" s="12" t="s">
        <v>11</v>
      </c>
      <c r="K6" s="12" t="s">
        <v>12</v>
      </c>
    </row>
    <row r="7" spans="1:11" x14ac:dyDescent="0.3">
      <c r="A7" s="6">
        <v>1</v>
      </c>
      <c r="B7" s="6">
        <v>1</v>
      </c>
      <c r="C7" s="6">
        <f t="shared" si="0"/>
        <v>0</v>
      </c>
      <c r="D7" s="7"/>
      <c r="I7" s="10" t="s">
        <v>19</v>
      </c>
      <c r="J7" s="10">
        <v>1</v>
      </c>
      <c r="K7" s="10">
        <v>1</v>
      </c>
    </row>
    <row r="8" spans="1:11" x14ac:dyDescent="0.3">
      <c r="A8" s="6">
        <v>1</v>
      </c>
      <c r="B8" s="6">
        <v>1</v>
      </c>
      <c r="C8" s="6">
        <f t="shared" si="0"/>
        <v>0</v>
      </c>
      <c r="D8" s="7"/>
      <c r="I8" s="10" t="s">
        <v>20</v>
      </c>
      <c r="J8" s="10">
        <v>0</v>
      </c>
      <c r="K8" s="10">
        <v>0</v>
      </c>
    </row>
    <row r="9" spans="1:11" x14ac:dyDescent="0.3">
      <c r="A9" s="6">
        <v>1</v>
      </c>
      <c r="B9" s="6">
        <v>1</v>
      </c>
      <c r="C9" s="6">
        <f t="shared" si="0"/>
        <v>0</v>
      </c>
      <c r="D9" s="7"/>
      <c r="I9" s="10" t="s">
        <v>21</v>
      </c>
      <c r="J9" s="10">
        <v>10</v>
      </c>
      <c r="K9" s="10">
        <v>10</v>
      </c>
    </row>
    <row r="10" spans="1:11" x14ac:dyDescent="0.3">
      <c r="A10" s="6">
        <v>1</v>
      </c>
      <c r="B10" s="6">
        <v>1</v>
      </c>
      <c r="C10" s="6">
        <f t="shared" si="0"/>
        <v>0</v>
      </c>
      <c r="D10" s="7"/>
      <c r="I10" s="10" t="s">
        <v>22</v>
      </c>
      <c r="J10" s="10" t="e">
        <v>#DIV/0!</v>
      </c>
      <c r="K10" s="10"/>
    </row>
    <row r="11" spans="1:11" x14ac:dyDescent="0.3">
      <c r="A11" s="6">
        <v>1</v>
      </c>
      <c r="B11" s="6">
        <v>1</v>
      </c>
      <c r="C11" s="6">
        <f t="shared" si="0"/>
        <v>0</v>
      </c>
      <c r="D11" s="7"/>
      <c r="I11" s="10" t="s">
        <v>23</v>
      </c>
      <c r="J11" s="10">
        <v>0</v>
      </c>
      <c r="K11" s="10"/>
    </row>
    <row r="12" spans="1:11" x14ac:dyDescent="0.3">
      <c r="I12" s="10" t="s">
        <v>24</v>
      </c>
      <c r="J12" s="10">
        <v>9</v>
      </c>
      <c r="K12" s="10"/>
    </row>
    <row r="13" spans="1:11" x14ac:dyDescent="0.3">
      <c r="I13" s="10" t="s">
        <v>25</v>
      </c>
      <c r="J13" s="10" t="e">
        <v>#DIV/0!</v>
      </c>
      <c r="K13" s="10"/>
    </row>
    <row r="14" spans="1:11" x14ac:dyDescent="0.3">
      <c r="I14" s="10" t="s">
        <v>26</v>
      </c>
      <c r="J14" s="10" t="e">
        <v>#DIV/0!</v>
      </c>
      <c r="K14" s="10"/>
    </row>
    <row r="15" spans="1:11" x14ac:dyDescent="0.3">
      <c r="I15" s="10" t="s">
        <v>27</v>
      </c>
      <c r="J15" s="10" t="e">
        <v>#DIV/0!</v>
      </c>
      <c r="K15" s="10"/>
    </row>
    <row r="16" spans="1:11" x14ac:dyDescent="0.3">
      <c r="I16" s="10" t="s">
        <v>28</v>
      </c>
      <c r="J16" s="10" t="e">
        <v>#DIV/0!</v>
      </c>
      <c r="K16" s="10"/>
    </row>
    <row r="17" spans="1:11" ht="15" thickBot="1" x14ac:dyDescent="0.35">
      <c r="A17" s="9" t="s">
        <v>46</v>
      </c>
      <c r="B17" s="9"/>
      <c r="C17" s="9"/>
      <c r="D17" s="9"/>
      <c r="E17" s="9"/>
      <c r="F17" s="9"/>
      <c r="G17" s="9"/>
      <c r="I17" s="11" t="s">
        <v>29</v>
      </c>
      <c r="J17" s="11" t="e">
        <v>#DIV/0!</v>
      </c>
      <c r="K17" s="11"/>
    </row>
    <row r="18" spans="1:11" x14ac:dyDescent="0.3">
      <c r="A18" s="9" t="s">
        <v>56</v>
      </c>
      <c r="B18" s="9"/>
      <c r="C18" s="9"/>
      <c r="D18" s="9"/>
      <c r="E18" s="9"/>
      <c r="F18" s="9"/>
      <c r="G18" s="9"/>
    </row>
    <row r="20" spans="1:11" x14ac:dyDescent="0.3">
      <c r="A20" s="9" t="s">
        <v>58</v>
      </c>
      <c r="B20" s="9"/>
      <c r="C20" s="9"/>
      <c r="D20" s="9"/>
      <c r="E20" s="9"/>
      <c r="F20" s="9"/>
    </row>
  </sheetData>
  <mergeCells count="3">
    <mergeCell ref="A17:G17"/>
    <mergeCell ref="A18:G18"/>
    <mergeCell ref="A20:F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5358-70D6-44DD-AF3D-6898A4F6E7D0}">
  <dimension ref="A1:K20"/>
  <sheetViews>
    <sheetView workbookViewId="0">
      <selection activeCell="G9" sqref="G9"/>
    </sheetView>
  </sheetViews>
  <sheetFormatPr defaultRowHeight="14.4" x14ac:dyDescent="0.3"/>
  <cols>
    <col min="1" max="1" width="12.109375" customWidth="1"/>
    <col min="5" max="5" width="15.5546875" customWidth="1"/>
    <col min="9" max="9" width="12.77734375" customWidth="1"/>
    <col min="11" max="11" width="13.33203125" customWidth="1"/>
  </cols>
  <sheetData>
    <row r="1" spans="1:11" x14ac:dyDescent="0.3">
      <c r="A1" s="4" t="s">
        <v>11</v>
      </c>
      <c r="B1" s="4" t="s">
        <v>12</v>
      </c>
      <c r="C1" s="4" t="s">
        <v>13</v>
      </c>
      <c r="E1" s="1" t="s">
        <v>14</v>
      </c>
      <c r="F1" s="5">
        <f>SUM(C2:C11)/10</f>
        <v>5.3968253968254207E-2</v>
      </c>
    </row>
    <row r="2" spans="1:11" x14ac:dyDescent="0.3">
      <c r="A2" s="6">
        <v>1</v>
      </c>
      <c r="B2" s="6">
        <v>1</v>
      </c>
      <c r="C2" s="6">
        <f>A2-B2</f>
        <v>0</v>
      </c>
      <c r="D2" s="7"/>
      <c r="E2" s="1" t="s">
        <v>15</v>
      </c>
      <c r="F2" s="5">
        <f>STDEV(C2:C11)</f>
        <v>7.9962478253175095E-2</v>
      </c>
    </row>
    <row r="3" spans="1:11" x14ac:dyDescent="0.3">
      <c r="A3" s="8">
        <v>0.92857142857142805</v>
      </c>
      <c r="B3" s="6">
        <v>0.94444444444444398</v>
      </c>
      <c r="C3" s="6">
        <f t="shared" ref="C3:C11" si="0">A3-B3</f>
        <v>-1.5873015873015928E-2</v>
      </c>
      <c r="D3" s="7"/>
      <c r="E3" s="1" t="s">
        <v>17</v>
      </c>
      <c r="F3" s="6">
        <f xml:space="preserve"> F1/(F2/SQRT(10))</f>
        <v>2.1342835741253081</v>
      </c>
    </row>
    <row r="4" spans="1:11" x14ac:dyDescent="0.3">
      <c r="A4" s="6">
        <v>1</v>
      </c>
      <c r="B4" s="6">
        <v>0.94444444444444398</v>
      </c>
      <c r="C4" s="6">
        <f t="shared" si="0"/>
        <v>5.5555555555556024E-2</v>
      </c>
      <c r="D4" s="7"/>
      <c r="E4" s="1" t="s">
        <v>18</v>
      </c>
      <c r="F4" s="3">
        <v>2.262</v>
      </c>
      <c r="I4" t="s">
        <v>16</v>
      </c>
    </row>
    <row r="5" spans="1:11" ht="15" thickBot="1" x14ac:dyDescent="0.35">
      <c r="A5" s="6">
        <v>1</v>
      </c>
      <c r="B5" s="6">
        <v>1</v>
      </c>
      <c r="C5" s="6">
        <f t="shared" si="0"/>
        <v>0</v>
      </c>
      <c r="D5" s="7"/>
    </row>
    <row r="6" spans="1:11" x14ac:dyDescent="0.3">
      <c r="A6" s="6">
        <v>1</v>
      </c>
      <c r="B6" s="6">
        <v>1</v>
      </c>
      <c r="C6" s="6">
        <f t="shared" si="0"/>
        <v>0</v>
      </c>
      <c r="D6" s="7"/>
      <c r="I6" s="12"/>
      <c r="J6" s="12" t="s">
        <v>11</v>
      </c>
      <c r="K6" s="12" t="s">
        <v>12</v>
      </c>
    </row>
    <row r="7" spans="1:11" x14ac:dyDescent="0.3">
      <c r="A7" s="6">
        <v>1</v>
      </c>
      <c r="B7" s="6">
        <v>0.83333333333333304</v>
      </c>
      <c r="C7" s="6">
        <f t="shared" si="0"/>
        <v>0.16666666666666696</v>
      </c>
      <c r="D7" s="7"/>
      <c r="I7" s="10" t="s">
        <v>19</v>
      </c>
      <c r="J7" s="10">
        <v>0.99285714285714266</v>
      </c>
      <c r="K7" s="10">
        <v>0.93888888888888855</v>
      </c>
    </row>
    <row r="8" spans="1:11" x14ac:dyDescent="0.3">
      <c r="A8" s="6">
        <v>1</v>
      </c>
      <c r="B8" s="6">
        <v>1</v>
      </c>
      <c r="C8" s="6">
        <f t="shared" si="0"/>
        <v>0</v>
      </c>
      <c r="D8" s="7"/>
      <c r="I8" s="10" t="s">
        <v>20</v>
      </c>
      <c r="J8" s="10">
        <v>5.1020408163266091E-4</v>
      </c>
      <c r="K8" s="10">
        <v>5.7956104252400876E-3</v>
      </c>
    </row>
    <row r="9" spans="1:11" x14ac:dyDescent="0.3">
      <c r="A9" s="6">
        <v>1</v>
      </c>
      <c r="B9" s="6">
        <v>0.94444444444444398</v>
      </c>
      <c r="C9" s="6">
        <f t="shared" si="0"/>
        <v>5.5555555555556024E-2</v>
      </c>
      <c r="D9" s="7"/>
      <c r="I9" s="10" t="s">
        <v>21</v>
      </c>
      <c r="J9" s="10">
        <v>10</v>
      </c>
      <c r="K9" s="10">
        <v>10</v>
      </c>
    </row>
    <row r="10" spans="1:11" x14ac:dyDescent="0.3">
      <c r="A10" s="6">
        <v>1</v>
      </c>
      <c r="B10" s="6">
        <v>0.94444444444444398</v>
      </c>
      <c r="C10" s="6">
        <f t="shared" si="0"/>
        <v>5.5555555555556024E-2</v>
      </c>
      <c r="D10" s="7"/>
      <c r="I10" s="10" t="s">
        <v>22</v>
      </c>
      <c r="J10" s="10">
        <v>-2.5641025641024748E-2</v>
      </c>
      <c r="K10" s="10"/>
    </row>
    <row r="11" spans="1:11" x14ac:dyDescent="0.3">
      <c r="A11" s="6">
        <v>1</v>
      </c>
      <c r="B11" s="6">
        <v>0.77777777777777701</v>
      </c>
      <c r="C11" s="6">
        <f t="shared" si="0"/>
        <v>0.22222222222222299</v>
      </c>
      <c r="D11" s="7"/>
      <c r="I11" s="10" t="s">
        <v>23</v>
      </c>
      <c r="J11" s="10">
        <v>0</v>
      </c>
      <c r="K11" s="10"/>
    </row>
    <row r="12" spans="1:11" x14ac:dyDescent="0.3">
      <c r="I12" s="10" t="s">
        <v>24</v>
      </c>
      <c r="J12" s="10">
        <v>9</v>
      </c>
      <c r="K12" s="10"/>
    </row>
    <row r="13" spans="1:11" x14ac:dyDescent="0.3">
      <c r="I13" s="10" t="s">
        <v>25</v>
      </c>
      <c r="J13" s="10">
        <v>2.1342835741253081</v>
      </c>
      <c r="K13" s="10"/>
    </row>
    <row r="14" spans="1:11" x14ac:dyDescent="0.3">
      <c r="I14" s="10" t="s">
        <v>26</v>
      </c>
      <c r="J14" s="10">
        <v>3.0795548160243724E-2</v>
      </c>
      <c r="K14" s="10"/>
    </row>
    <row r="15" spans="1:11" x14ac:dyDescent="0.3">
      <c r="I15" s="10" t="s">
        <v>27</v>
      </c>
      <c r="J15" s="10">
        <v>1.8331129326562374</v>
      </c>
      <c r="K15" s="10"/>
    </row>
    <row r="16" spans="1:11" x14ac:dyDescent="0.3">
      <c r="I16" s="10" t="s">
        <v>28</v>
      </c>
      <c r="J16" s="10">
        <v>6.1591096320487447E-2</v>
      </c>
      <c r="K16" s="10"/>
    </row>
    <row r="17" spans="1:11" ht="15" thickBot="1" x14ac:dyDescent="0.35">
      <c r="A17" s="9" t="s">
        <v>47</v>
      </c>
      <c r="B17" s="9"/>
      <c r="C17" s="9"/>
      <c r="D17" s="9"/>
      <c r="E17" s="9"/>
      <c r="F17" s="9"/>
      <c r="G17" s="9"/>
      <c r="I17" s="11" t="s">
        <v>29</v>
      </c>
      <c r="J17" s="11">
        <v>2.2621571627982053</v>
      </c>
      <c r="K17" s="11"/>
    </row>
    <row r="18" spans="1:11" x14ac:dyDescent="0.3">
      <c r="A18" s="9" t="s">
        <v>57</v>
      </c>
      <c r="B18" s="9"/>
      <c r="C18" s="9"/>
      <c r="D18" s="9"/>
      <c r="E18" s="9"/>
      <c r="F18" s="9"/>
      <c r="G18" s="9"/>
    </row>
    <row r="20" spans="1:11" x14ac:dyDescent="0.3">
      <c r="A20" s="9" t="s">
        <v>58</v>
      </c>
      <c r="B20" s="9"/>
      <c r="C20" s="9"/>
      <c r="D20" s="9"/>
      <c r="E20" s="9"/>
      <c r="F20" s="9"/>
    </row>
  </sheetData>
  <mergeCells count="3">
    <mergeCell ref="A17:G17"/>
    <mergeCell ref="A18:G18"/>
    <mergeCell ref="A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Mean accuracies</vt:lpstr>
      <vt:lpstr>T-test comparison</vt:lpstr>
      <vt:lpstr>AdaBoost</vt:lpstr>
      <vt:lpstr>Boss Ensemble</vt:lpstr>
      <vt:lpstr>Decision Tree</vt:lpstr>
      <vt:lpstr>kNN ED</vt:lpstr>
      <vt:lpstr>kNN DTW</vt:lpstr>
      <vt:lpstr>MLP</vt:lpstr>
      <vt:lpstr>Naive Bayes</vt:lpstr>
      <vt:lpstr>Random Forest</vt:lpstr>
      <vt:lpstr>Rocket</vt:lpstr>
      <vt:lpstr>TSF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Redman</dc:creator>
  <cp:lastModifiedBy>Harry Redman</cp:lastModifiedBy>
  <dcterms:created xsi:type="dcterms:W3CDTF">2015-06-05T18:17:20Z</dcterms:created>
  <dcterms:modified xsi:type="dcterms:W3CDTF">2023-04-20T10:43:16Z</dcterms:modified>
</cp:coreProperties>
</file>